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decloud-my.sharepoint.com/personal/veronica_reza_azed_gov/Documents/Desktop/"/>
    </mc:Choice>
  </mc:AlternateContent>
  <xr:revisionPtr revIDLastSave="0" documentId="8_{FE99F2E4-C47E-41DF-AD7E-AF4ADC9454CE}" xr6:coauthVersionLast="47" xr6:coauthVersionMax="47" xr10:uidLastSave="{00000000-0000-0000-0000-000000000000}"/>
  <bookViews>
    <workbookView xWindow="-120" yWindow="-120" windowWidth="29040" windowHeight="15720" tabRatio="781" activeTab="3" xr2:uid="{E8AAFD45-F056-49DB-B244-6F1D2BC9AB89}"/>
  </bookViews>
  <sheets>
    <sheet name="Kindergarten" sheetId="1" r:id="rId1"/>
    <sheet name="Grade 1" sheetId="2" r:id="rId2"/>
    <sheet name="Grade 2" sheetId="3" r:id="rId3"/>
    <sheet name="Grade 3" sheetId="4" r:id="rId4"/>
    <sheet name="Hidden Comp-Val"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5" l="1"/>
  <c r="O26" i="5"/>
  <c r="O25" i="5"/>
  <c r="O24" i="5"/>
  <c r="O23" i="5"/>
  <c r="O22" i="5"/>
  <c r="O21" i="5"/>
  <c r="O20" i="5"/>
  <c r="O19" i="5"/>
  <c r="O17" i="5"/>
  <c r="O16" i="5"/>
  <c r="O15" i="5"/>
  <c r="O14" i="5"/>
  <c r="O13" i="5"/>
  <c r="O12" i="5"/>
  <c r="O11" i="5"/>
  <c r="O10" i="5"/>
  <c r="O9" i="5"/>
  <c r="N8" i="5"/>
  <c r="O7" i="5"/>
  <c r="O6" i="5"/>
  <c r="O5" i="5"/>
  <c r="O4" i="5"/>
  <c r="AG10" i="5"/>
  <c r="AJ10" i="5" s="1"/>
  <c r="AH10" i="5"/>
  <c r="AK10" i="5" s="1"/>
  <c r="AI10" i="5"/>
  <c r="AL10" i="5" s="1"/>
  <c r="AG16" i="5"/>
  <c r="AJ16" i="5" s="1"/>
  <c r="AH16" i="5"/>
  <c r="AK16" i="5" s="1"/>
  <c r="AI16" i="5"/>
  <c r="AL16" i="5" s="1"/>
  <c r="AG22" i="5"/>
  <c r="AJ22" i="5" s="1"/>
  <c r="AH22" i="5"/>
  <c r="AK22" i="5" s="1"/>
  <c r="AI22" i="5"/>
  <c r="AL22" i="5" s="1"/>
  <c r="AI4" i="5"/>
  <c r="AL4" i="5" s="1"/>
  <c r="AH4" i="5"/>
  <c r="AK4" i="5" s="1"/>
  <c r="AG4" i="5"/>
  <c r="AJ4" i="5" s="1"/>
  <c r="AF4" i="5"/>
  <c r="AE4" i="5"/>
  <c r="AD10" i="5" l="1"/>
  <c r="AD16" i="5"/>
  <c r="AD22" i="5"/>
  <c r="AC23" i="5"/>
  <c r="AI24" i="5" s="1"/>
  <c r="AL24" i="5" s="1"/>
  <c r="AC24" i="5"/>
  <c r="AI25" i="5" s="1"/>
  <c r="AL25" i="5" s="1"/>
  <c r="AC25" i="5"/>
  <c r="AI26" i="5" s="1"/>
  <c r="AL26" i="5" s="1"/>
  <c r="AC26" i="5"/>
  <c r="AI27" i="5" s="1"/>
  <c r="AL27" i="5" s="1"/>
  <c r="AC27" i="5"/>
  <c r="AC22" i="5"/>
  <c r="AI23" i="5" s="1"/>
  <c r="AL23" i="5" s="1"/>
  <c r="AC17" i="5"/>
  <c r="AI18" i="5" s="1"/>
  <c r="AC18" i="5"/>
  <c r="AI19" i="5" s="1"/>
  <c r="AL19" i="5" s="1"/>
  <c r="AC19" i="5"/>
  <c r="AI20" i="5" s="1"/>
  <c r="AC20" i="5"/>
  <c r="AI21" i="5" s="1"/>
  <c r="AL21" i="5" s="1"/>
  <c r="AC21" i="5"/>
  <c r="AC16" i="5"/>
  <c r="AI17" i="5" s="1"/>
  <c r="AL17" i="5" s="1"/>
  <c r="AC11" i="5"/>
  <c r="AI12" i="5" s="1"/>
  <c r="AL12" i="5" s="1"/>
  <c r="AC12" i="5"/>
  <c r="AI13" i="5" s="1"/>
  <c r="AC13" i="5"/>
  <c r="AI14" i="5" s="1"/>
  <c r="AC14" i="5"/>
  <c r="AI15" i="5" s="1"/>
  <c r="AL15" i="5" s="1"/>
  <c r="AC15" i="5"/>
  <c r="AC10" i="5"/>
  <c r="AI11" i="5" s="1"/>
  <c r="AL11" i="5" s="1"/>
  <c r="AC5" i="5"/>
  <c r="AI6" i="5" s="1"/>
  <c r="AC6" i="5"/>
  <c r="AI7" i="5" s="1"/>
  <c r="AC7" i="5"/>
  <c r="AI8" i="5" s="1"/>
  <c r="AC8" i="5"/>
  <c r="AI9" i="5" s="1"/>
  <c r="AC9" i="5"/>
  <c r="AC4" i="5"/>
  <c r="AI5" i="5" s="1"/>
  <c r="AL5" i="5" s="1"/>
  <c r="AB23" i="5"/>
  <c r="AH24" i="5" s="1"/>
  <c r="AK24" i="5" s="1"/>
  <c r="AB24" i="5"/>
  <c r="AH25" i="5" s="1"/>
  <c r="AK25" i="5" s="1"/>
  <c r="AB25" i="5"/>
  <c r="AH26" i="5" s="1"/>
  <c r="AB26" i="5"/>
  <c r="AH27" i="5" s="1"/>
  <c r="AK27" i="5" s="1"/>
  <c r="AB27" i="5"/>
  <c r="AB22" i="5"/>
  <c r="AH23" i="5" s="1"/>
  <c r="AK23" i="5" s="1"/>
  <c r="AB17" i="5"/>
  <c r="AH18" i="5" s="1"/>
  <c r="AK18" i="5" s="1"/>
  <c r="AB18" i="5"/>
  <c r="AH19" i="5" s="1"/>
  <c r="AK19" i="5" s="1"/>
  <c r="AB19" i="5"/>
  <c r="AH20" i="5" s="1"/>
  <c r="AK20" i="5" s="1"/>
  <c r="AB20" i="5"/>
  <c r="AH21" i="5" s="1"/>
  <c r="AK21" i="5" s="1"/>
  <c r="AB21" i="5"/>
  <c r="AB16" i="5"/>
  <c r="AH17" i="5" s="1"/>
  <c r="AK17" i="5" s="1"/>
  <c r="AB11" i="5"/>
  <c r="AH12" i="5" s="1"/>
  <c r="AB12" i="5"/>
  <c r="AH13" i="5" s="1"/>
  <c r="AB13" i="5"/>
  <c r="AH14" i="5" s="1"/>
  <c r="AB14" i="5"/>
  <c r="AH15" i="5" s="1"/>
  <c r="AB15" i="5"/>
  <c r="AB10" i="5"/>
  <c r="AH11" i="5" s="1"/>
  <c r="AK11" i="5" s="1"/>
  <c r="AB5" i="5"/>
  <c r="AH6" i="5" s="1"/>
  <c r="AB6" i="5"/>
  <c r="AH7" i="5" s="1"/>
  <c r="AB7" i="5"/>
  <c r="AH8" i="5" s="1"/>
  <c r="AB8" i="5"/>
  <c r="AH9" i="5" s="1"/>
  <c r="AB9" i="5"/>
  <c r="AB4" i="5"/>
  <c r="AH5" i="5" s="1"/>
  <c r="AA23" i="5"/>
  <c r="AG24" i="5" s="1"/>
  <c r="AA24" i="5"/>
  <c r="AG25" i="5" s="1"/>
  <c r="AJ25" i="5" s="1"/>
  <c r="AA25" i="5"/>
  <c r="AG26" i="5" s="1"/>
  <c r="AA26" i="5"/>
  <c r="AG27" i="5" s="1"/>
  <c r="AA27" i="5"/>
  <c r="AA22" i="5"/>
  <c r="AG23" i="5" s="1"/>
  <c r="AA17" i="5"/>
  <c r="AG18" i="5" s="1"/>
  <c r="AJ18" i="5" s="1"/>
  <c r="AA18" i="5"/>
  <c r="AG19" i="5" s="1"/>
  <c r="AJ19" i="5" s="1"/>
  <c r="AA19" i="5"/>
  <c r="AG20" i="5" s="1"/>
  <c r="AA20" i="5"/>
  <c r="AG21" i="5" s="1"/>
  <c r="AJ21" i="5" s="1"/>
  <c r="AA21" i="5"/>
  <c r="AA16" i="5"/>
  <c r="AG17" i="5" s="1"/>
  <c r="AJ17" i="5" s="1"/>
  <c r="AA11" i="5"/>
  <c r="AG12" i="5" s="1"/>
  <c r="AJ12" i="5" s="1"/>
  <c r="AA12" i="5"/>
  <c r="AG13" i="5" s="1"/>
  <c r="AJ13" i="5" s="1"/>
  <c r="AA13" i="5"/>
  <c r="AG14" i="5" s="1"/>
  <c r="AJ14" i="5" s="1"/>
  <c r="AA14" i="5"/>
  <c r="AG15" i="5" s="1"/>
  <c r="AJ15" i="5" s="1"/>
  <c r="AA15" i="5"/>
  <c r="AA10" i="5"/>
  <c r="AG11" i="5" s="1"/>
  <c r="AA5" i="5"/>
  <c r="AG6" i="5" s="1"/>
  <c r="AA6" i="5"/>
  <c r="AG7" i="5" s="1"/>
  <c r="AA7" i="5"/>
  <c r="AG8" i="5" s="1"/>
  <c r="AA8" i="5"/>
  <c r="AG9" i="5" s="1"/>
  <c r="AA9" i="5"/>
  <c r="AA4" i="5"/>
  <c r="AG5" i="5" s="1"/>
  <c r="AJ5" i="5" s="1"/>
  <c r="Z23" i="5"/>
  <c r="AM23" i="5" s="1"/>
  <c r="Z24" i="5"/>
  <c r="AM24" i="5" s="1"/>
  <c r="Z25" i="5"/>
  <c r="AM25" i="5" s="1"/>
  <c r="Z26" i="5"/>
  <c r="AM26" i="5" s="1"/>
  <c r="Z27" i="5"/>
  <c r="AM27" i="5" s="1"/>
  <c r="Z22" i="5"/>
  <c r="AM22" i="5" s="1"/>
  <c r="Z17" i="5"/>
  <c r="Z18" i="5"/>
  <c r="Z19" i="5"/>
  <c r="AM19" i="5" s="1"/>
  <c r="Z20" i="5"/>
  <c r="Z21" i="5"/>
  <c r="Z16" i="5"/>
  <c r="AM16" i="5" s="1"/>
  <c r="Z11" i="5"/>
  <c r="Z12" i="5"/>
  <c r="Z13" i="5"/>
  <c r="Z14" i="5"/>
  <c r="Z15" i="5"/>
  <c r="AM15" i="5" s="1"/>
  <c r="Z10" i="5"/>
  <c r="AM10" i="5" s="1"/>
  <c r="Z8" i="5"/>
  <c r="AM8" i="5" s="1"/>
  <c r="Z9" i="5"/>
  <c r="Z6" i="5"/>
  <c r="AM6" i="5" s="1"/>
  <c r="Z7" i="5"/>
  <c r="AM7" i="5" s="1"/>
  <c r="Z5" i="5"/>
  <c r="AM5" i="5" s="1"/>
  <c r="Z4" i="5"/>
  <c r="P7" i="5"/>
  <c r="AJ24" i="5" l="1"/>
  <c r="AJ27" i="5"/>
  <c r="AK26" i="5"/>
  <c r="AJ26" i="5"/>
  <c r="AJ23" i="5"/>
  <c r="AL20" i="5"/>
  <c r="AJ20" i="5"/>
  <c r="AM21" i="5"/>
  <c r="AM20" i="5"/>
  <c r="AL18" i="5"/>
  <c r="AM18" i="5" s="1"/>
  <c r="AM17" i="5"/>
  <c r="AK15" i="5"/>
  <c r="AL14" i="5"/>
  <c r="AK14" i="5"/>
  <c r="AL13" i="5"/>
  <c r="AK13" i="5"/>
  <c r="AM13" i="5" s="1"/>
  <c r="AM14" i="5"/>
  <c r="AK12" i="5"/>
  <c r="AM12" i="5"/>
  <c r="AJ11" i="5"/>
  <c r="AM11" i="5"/>
  <c r="AL8" i="5"/>
  <c r="AL7" i="5"/>
  <c r="AD27" i="5"/>
  <c r="AF27" i="5" s="1"/>
  <c r="AD26" i="5"/>
  <c r="AE26" i="5" s="1"/>
  <c r="AK9" i="5"/>
  <c r="AD17" i="5"/>
  <c r="AE17" i="5" s="1"/>
  <c r="AD25" i="5"/>
  <c r="AD11" i="5"/>
  <c r="AK8" i="5"/>
  <c r="AE16" i="5"/>
  <c r="AF16" i="5"/>
  <c r="AK7" i="5"/>
  <c r="AK6" i="5"/>
  <c r="AJ6" i="5"/>
  <c r="AD24" i="5"/>
  <c r="AD23" i="5"/>
  <c r="AE22" i="5"/>
  <c r="AF22" i="5"/>
  <c r="AD14" i="5"/>
  <c r="AD13" i="5"/>
  <c r="AD21" i="5"/>
  <c r="AD12" i="5"/>
  <c r="AD20" i="5"/>
  <c r="AD19" i="5"/>
  <c r="AD15" i="5"/>
  <c r="AJ8" i="5"/>
  <c r="AK5" i="5"/>
  <c r="AL6" i="5"/>
  <c r="AD18" i="5"/>
  <c r="AL9" i="5"/>
  <c r="AJ9" i="5"/>
  <c r="AJ7" i="5"/>
  <c r="AD8" i="5"/>
  <c r="AE8" i="5" s="1"/>
  <c r="AF10" i="5"/>
  <c r="AE10" i="5"/>
  <c r="AD9" i="5"/>
  <c r="AD7" i="5"/>
  <c r="AD6" i="5"/>
  <c r="AD5" i="5"/>
  <c r="AM4" i="5"/>
  <c r="Q27" i="5"/>
  <c r="P27" i="5"/>
  <c r="N27" i="5"/>
  <c r="Q23" i="5"/>
  <c r="P23" i="5"/>
  <c r="N23" i="5"/>
  <c r="Q19" i="5"/>
  <c r="P19" i="5"/>
  <c r="N19" i="5"/>
  <c r="Q15" i="5"/>
  <c r="P15" i="5"/>
  <c r="N15" i="5"/>
  <c r="Q11" i="5"/>
  <c r="P11" i="5"/>
  <c r="N11" i="5"/>
  <c r="Q7" i="5"/>
  <c r="N7" i="5"/>
  <c r="Q26" i="5"/>
  <c r="P26" i="5"/>
  <c r="N26" i="5"/>
  <c r="Q22" i="5"/>
  <c r="P22" i="5"/>
  <c r="N22" i="5"/>
  <c r="Q18" i="5"/>
  <c r="P18" i="5"/>
  <c r="O18" i="5"/>
  <c r="N18" i="5"/>
  <c r="Q14" i="5"/>
  <c r="P14" i="5"/>
  <c r="N14" i="5"/>
  <c r="Q10" i="5"/>
  <c r="P10" i="5"/>
  <c r="N10" i="5"/>
  <c r="Q6" i="5"/>
  <c r="P6" i="5"/>
  <c r="N6" i="5"/>
  <c r="Q25" i="5"/>
  <c r="P25" i="5"/>
  <c r="N25" i="5"/>
  <c r="Q21" i="5"/>
  <c r="P21" i="5"/>
  <c r="N21" i="5"/>
  <c r="Q17" i="5"/>
  <c r="P17" i="5"/>
  <c r="N17" i="5"/>
  <c r="Q13" i="5"/>
  <c r="P13" i="5"/>
  <c r="N13" i="5"/>
  <c r="Q9" i="5"/>
  <c r="P9" i="5"/>
  <c r="N9" i="5"/>
  <c r="Q5" i="5"/>
  <c r="P5" i="5"/>
  <c r="N5" i="5"/>
  <c r="Q24" i="5"/>
  <c r="P24" i="5"/>
  <c r="N24" i="5"/>
  <c r="Q20" i="5"/>
  <c r="P20" i="5"/>
  <c r="N20" i="5"/>
  <c r="Q16" i="5"/>
  <c r="P16" i="5"/>
  <c r="N16" i="5"/>
  <c r="Q12" i="5"/>
  <c r="P12" i="5"/>
  <c r="N12" i="5"/>
  <c r="Q8" i="5"/>
  <c r="P8" i="5"/>
  <c r="O8" i="5"/>
  <c r="Q4" i="5"/>
  <c r="P4" i="5"/>
  <c r="N4" i="5"/>
  <c r="AF26" i="5" l="1"/>
  <c r="AF17" i="5"/>
  <c r="AE27" i="5"/>
  <c r="AF8" i="5"/>
  <c r="AE23" i="5"/>
  <c r="AF23" i="5"/>
  <c r="AE20" i="5"/>
  <c r="AF20" i="5" s="1"/>
  <c r="AE21" i="5"/>
  <c r="AF21" i="5" s="1"/>
  <c r="AF24" i="5"/>
  <c r="AE24" i="5"/>
  <c r="AF12" i="5"/>
  <c r="AE12" i="5"/>
  <c r="AE15" i="5"/>
  <c r="AF15" i="5"/>
  <c r="AM9" i="5"/>
  <c r="AF19" i="5"/>
  <c r="AE19" i="5"/>
  <c r="AE18" i="5"/>
  <c r="AF18" i="5"/>
  <c r="AE13" i="5"/>
  <c r="AF13" i="5" s="1"/>
  <c r="AE11" i="5"/>
  <c r="AF11" i="5" s="1"/>
  <c r="AE14" i="5"/>
  <c r="AF14" i="5" s="1"/>
  <c r="AE25" i="5"/>
  <c r="AF25" i="5"/>
  <c r="AE9" i="5"/>
  <c r="AF9" i="5" s="1"/>
  <c r="AE7" i="5"/>
  <c r="AF7" i="5"/>
  <c r="AE6" i="5"/>
  <c r="AF6" i="5"/>
  <c r="AF5" i="5"/>
  <c r="AE5" i="5"/>
  <c r="E15" i="1"/>
  <c r="G6" i="3"/>
  <c r="S6" i="5" s="1"/>
  <c r="E6" i="2"/>
  <c r="I11" i="4"/>
  <c r="T27" i="5" s="1"/>
  <c r="G11" i="4"/>
  <c r="S27" i="5" s="1"/>
  <c r="E11" i="4"/>
  <c r="R27" i="5" s="1"/>
  <c r="I10" i="4"/>
  <c r="T23" i="5" s="1"/>
  <c r="G10" i="4"/>
  <c r="S23" i="5" s="1"/>
  <c r="E10" i="4"/>
  <c r="I9" i="4"/>
  <c r="T19" i="5" s="1"/>
  <c r="G9" i="4"/>
  <c r="S19" i="5" s="1"/>
  <c r="E9" i="4"/>
  <c r="R19" i="5" s="1"/>
  <c r="I8" i="4"/>
  <c r="T15" i="5" s="1"/>
  <c r="G8" i="4"/>
  <c r="S15" i="5" s="1"/>
  <c r="E8" i="4"/>
  <c r="R15" i="5" s="1"/>
  <c r="I7" i="4"/>
  <c r="T11" i="5" s="1"/>
  <c r="G7" i="4"/>
  <c r="S11" i="5" s="1"/>
  <c r="E7" i="4"/>
  <c r="R11" i="5" s="1"/>
  <c r="I6" i="4"/>
  <c r="T7" i="5" s="1"/>
  <c r="G6" i="4"/>
  <c r="S7" i="5" s="1"/>
  <c r="E6" i="4"/>
  <c r="R7" i="5" s="1"/>
  <c r="I11" i="2"/>
  <c r="T25" i="5" s="1"/>
  <c r="G11" i="2"/>
  <c r="S25" i="5" s="1"/>
  <c r="E11" i="2"/>
  <c r="R25" i="5" s="1"/>
  <c r="I10" i="2"/>
  <c r="G10" i="2"/>
  <c r="E10" i="2"/>
  <c r="I9" i="2"/>
  <c r="T17" i="5" s="1"/>
  <c r="G9" i="2"/>
  <c r="S17" i="5" s="1"/>
  <c r="H7" i="5" s="1"/>
  <c r="E9" i="2"/>
  <c r="R17" i="5" s="1"/>
  <c r="I8" i="2"/>
  <c r="T13" i="5" s="1"/>
  <c r="G8" i="2"/>
  <c r="S13" i="5" s="1"/>
  <c r="E8" i="2"/>
  <c r="R13" i="5" s="1"/>
  <c r="I7" i="2"/>
  <c r="T9" i="5" s="1"/>
  <c r="G7" i="2"/>
  <c r="S9" i="5" s="1"/>
  <c r="E7" i="2"/>
  <c r="R9" i="5" s="1"/>
  <c r="I6" i="2"/>
  <c r="T5" i="5" s="1"/>
  <c r="G6" i="2"/>
  <c r="S5" i="5" s="1"/>
  <c r="I11" i="3"/>
  <c r="T26" i="5" s="1"/>
  <c r="G11" i="3"/>
  <c r="S26" i="5" s="1"/>
  <c r="E11" i="3"/>
  <c r="R26" i="5" s="1"/>
  <c r="I10" i="3"/>
  <c r="T22" i="5" s="1"/>
  <c r="G10" i="3"/>
  <c r="S22" i="5" s="1"/>
  <c r="E10" i="3"/>
  <c r="R22" i="5" s="1"/>
  <c r="I9" i="3"/>
  <c r="G9" i="3"/>
  <c r="E9" i="3"/>
  <c r="I8" i="3"/>
  <c r="T14" i="5" s="1"/>
  <c r="G8" i="3"/>
  <c r="S14" i="5" s="1"/>
  <c r="E8" i="3"/>
  <c r="R14" i="5" s="1"/>
  <c r="I7" i="3"/>
  <c r="T10" i="5" s="1"/>
  <c r="G7" i="3"/>
  <c r="S10" i="5" s="1"/>
  <c r="E7" i="3"/>
  <c r="R10" i="5" s="1"/>
  <c r="I6" i="3"/>
  <c r="T6" i="5" s="1"/>
  <c r="E6" i="3"/>
  <c r="R6" i="5" s="1"/>
  <c r="I20" i="1"/>
  <c r="T24" i="5" s="1"/>
  <c r="G20" i="1"/>
  <c r="S24" i="5" s="1"/>
  <c r="E20" i="1"/>
  <c r="R24" i="5" s="1"/>
  <c r="I19" i="1"/>
  <c r="T20" i="5" s="1"/>
  <c r="G19" i="1"/>
  <c r="S20" i="5" s="1"/>
  <c r="E19" i="1"/>
  <c r="R20" i="5" s="1"/>
  <c r="I18" i="1"/>
  <c r="T16" i="5" s="1"/>
  <c r="G18" i="1"/>
  <c r="S16" i="5" s="1"/>
  <c r="E18" i="1"/>
  <c r="R16" i="5" s="1"/>
  <c r="I17" i="1"/>
  <c r="T12" i="5" s="1"/>
  <c r="G17" i="1"/>
  <c r="S12" i="5" s="1"/>
  <c r="E17" i="1"/>
  <c r="I16" i="1"/>
  <c r="T8" i="5" s="1"/>
  <c r="G16" i="1"/>
  <c r="S8" i="5" s="1"/>
  <c r="E16" i="1"/>
  <c r="R8" i="5" s="1"/>
  <c r="I15" i="1"/>
  <c r="T4" i="5" s="1"/>
  <c r="G15" i="1"/>
  <c r="S4" i="5" s="1"/>
  <c r="T21" i="5" l="1"/>
  <c r="T18" i="5"/>
  <c r="I7" i="5"/>
  <c r="I10" i="5"/>
  <c r="G7" i="5"/>
  <c r="S21" i="5"/>
  <c r="S18" i="5"/>
  <c r="H10" i="5" s="1"/>
  <c r="H4" i="5"/>
  <c r="I4" i="5"/>
  <c r="J17" i="1"/>
  <c r="U12" i="5" s="1"/>
  <c r="R12" i="5"/>
  <c r="G4" i="5" s="1"/>
  <c r="C4" i="5"/>
  <c r="R4" i="5"/>
  <c r="J15" i="1"/>
  <c r="U4" i="5" s="1"/>
  <c r="B4" i="5"/>
  <c r="D4" i="5"/>
  <c r="J10" i="4"/>
  <c r="U23" i="5" s="1"/>
  <c r="R23" i="5"/>
  <c r="G13" i="5"/>
  <c r="H13" i="5"/>
  <c r="I13" i="5"/>
  <c r="D13" i="5"/>
  <c r="B13" i="5"/>
  <c r="C13" i="5"/>
  <c r="B10" i="5"/>
  <c r="C10" i="5"/>
  <c r="D10" i="5"/>
  <c r="R18" i="5"/>
  <c r="G10" i="5" s="1"/>
  <c r="R21" i="5"/>
  <c r="C7" i="5"/>
  <c r="D7" i="5"/>
  <c r="R5" i="5"/>
  <c r="B7" i="5" s="1"/>
  <c r="J6" i="2"/>
  <c r="U5" i="5" s="1"/>
  <c r="J8" i="4"/>
  <c r="U15" i="5" s="1"/>
  <c r="J11" i="2"/>
  <c r="U25" i="5" s="1"/>
  <c r="J11" i="3"/>
  <c r="U26" i="5" s="1"/>
  <c r="J8" i="3"/>
  <c r="U14" i="5" s="1"/>
  <c r="J20" i="1"/>
  <c r="U24" i="5" s="1"/>
  <c r="J19" i="1"/>
  <c r="U20" i="5" s="1"/>
  <c r="J16" i="1"/>
  <c r="U8" i="5" s="1"/>
  <c r="J7" i="4"/>
  <c r="U11" i="5" s="1"/>
  <c r="J9" i="4"/>
  <c r="U19" i="5" s="1"/>
  <c r="J6" i="3"/>
  <c r="U6" i="5" s="1"/>
  <c r="J9" i="3"/>
  <c r="J7" i="2"/>
  <c r="U9" i="5" s="1"/>
  <c r="J8" i="2"/>
  <c r="U13" i="5" s="1"/>
  <c r="J10" i="3"/>
  <c r="U22" i="5" s="1"/>
  <c r="J11" i="4"/>
  <c r="U27" i="5" s="1"/>
  <c r="J6" i="4"/>
  <c r="U7" i="5" s="1"/>
  <c r="J7" i="3"/>
  <c r="U10" i="5" s="1"/>
  <c r="J10" i="2"/>
  <c r="J9" i="2"/>
  <c r="U17" i="5" s="1"/>
  <c r="J18" i="1"/>
  <c r="U16" i="5" s="1"/>
  <c r="U21" i="5" l="1"/>
  <c r="U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Stevenson, Shaun</author>
  </authors>
  <commentList>
    <comment ref="A14" authorId="0" shapeId="0" xr:uid="{252BA2A9-D053-4A31-BF04-B5EEE37C7BBA}">
      <text>
        <r>
          <rPr>
            <sz val="9"/>
            <color indexed="81"/>
            <rFont val="Tahoma"/>
            <family val="2"/>
          </rPr>
          <t>SWD here, refers to any student with an IEP at the time of assessment administration.</t>
        </r>
        <r>
          <rPr>
            <sz val="9"/>
            <color indexed="81"/>
            <rFont val="Tahoma"/>
            <family val="2"/>
          </rPr>
          <t xml:space="preserve">
</t>
        </r>
      </text>
    </comment>
    <comment ref="B14" authorId="0" shapeId="0" xr:uid="{EB08B4DE-AE37-44FE-83F9-F3B3180AD570}">
      <text>
        <r>
          <rPr>
            <sz val="9"/>
            <color indexed="81"/>
            <rFont val="Tahoma"/>
            <family val="2"/>
          </rPr>
          <t xml:space="preserve">While including only SWD for SSIP, the Fall data originates from the same screener data that is submitted for the all-student group to Move On When Reading (MOWR).
</t>
        </r>
      </text>
    </comment>
    <comment ref="C14" authorId="0" shapeId="0" xr:uid="{98497C2D-9C9A-4651-9D84-F1877308DDBF}">
      <text>
        <r>
          <rPr>
            <sz val="9"/>
            <color indexed="81"/>
            <rFont val="Tahoma"/>
            <family val="2"/>
          </rPr>
          <t>Total Assessment-ct, or count, refers to the total number of students that are included in the data for that assessment and submission period.</t>
        </r>
      </text>
    </comment>
    <comment ref="D14" authorId="0" shapeId="0" xr:uid="{2D25F4A9-9DDE-480D-B1B3-97AE374179CF}">
      <text>
        <r>
          <rPr>
            <sz val="9"/>
            <color indexed="81"/>
            <rFont val="Tahoma"/>
            <family val="2"/>
          </rPr>
          <t>At Risk-ct, or count, refers to the total number of students that scored in the range of being at risk for later benchmark proficiency.</t>
        </r>
      </text>
    </comment>
    <comment ref="E14" authorId="0" shapeId="0" xr:uid="{CD9CCA6A-627B-445E-AA02-C1CBF1CA847B}">
      <text>
        <r>
          <rPr>
            <sz val="9"/>
            <color indexed="81"/>
            <rFont val="Tahoma"/>
            <family val="2"/>
          </rPr>
          <t>At Risk% is automatically calculated from the At Risk-ct, divided by the Assessment-ct. This results in the percentage of students in the At Risk group.</t>
        </r>
        <r>
          <rPr>
            <sz val="9"/>
            <color indexed="81"/>
            <rFont val="Tahoma"/>
            <family val="2"/>
          </rPr>
          <t xml:space="preserve">
</t>
        </r>
      </text>
    </comment>
    <comment ref="F14" authorId="0" shapeId="0" xr:uid="{1D2767CB-F19A-4C68-AF9A-E5B0AC733699}">
      <text>
        <r>
          <rPr>
            <sz val="9"/>
            <color indexed="81"/>
            <rFont val="Tahoma"/>
            <family val="2"/>
          </rPr>
          <t>Approaching Benchmark-ct, or count, refers to the total number of students that scored in the range of approaching the benchmark for grade-level reading proficiency.</t>
        </r>
        <r>
          <rPr>
            <sz val="9"/>
            <color indexed="81"/>
            <rFont val="Tahoma"/>
            <family val="2"/>
          </rPr>
          <t xml:space="preserve">
</t>
        </r>
      </text>
    </comment>
    <comment ref="G14" authorId="0" shapeId="0" xr:uid="{5034BB79-6FFD-4C41-AC67-B214AFC2841C}">
      <text>
        <r>
          <rPr>
            <sz val="9"/>
            <color indexed="81"/>
            <rFont val="Tahoma"/>
            <family val="2"/>
          </rPr>
          <t>Approaching Benchmark% is automatically calculated from the Approaching Benchmark-ct, divided by the Assessment-ct. This results in the percentage of students in the Approaching Benchmark group.</t>
        </r>
        <r>
          <rPr>
            <sz val="9"/>
            <color indexed="81"/>
            <rFont val="Tahoma"/>
            <family val="2"/>
          </rPr>
          <t xml:space="preserve">
</t>
        </r>
      </text>
    </comment>
    <comment ref="H14" authorId="0" shapeId="0" xr:uid="{CC1CB287-A1D4-45B5-98E8-004369628D95}">
      <text>
        <r>
          <rPr>
            <sz val="9"/>
            <color indexed="81"/>
            <rFont val="Tahoma"/>
            <family val="2"/>
          </rPr>
          <t>Benchmark-ct, or count, refers to the total number of students that scored at or above benchmark for grade-level reading proficiency.</t>
        </r>
        <r>
          <rPr>
            <sz val="9"/>
            <color indexed="81"/>
            <rFont val="Tahoma"/>
            <family val="2"/>
          </rPr>
          <t xml:space="preserve">
</t>
        </r>
      </text>
    </comment>
    <comment ref="I14" authorId="0" shapeId="0" xr:uid="{0898A2B9-FDC3-4189-8455-8390E24992F2}">
      <text>
        <r>
          <rPr>
            <sz val="9"/>
            <color indexed="81"/>
            <rFont val="Tahoma"/>
            <family val="2"/>
          </rPr>
          <t>Benchmark% is automatically calculated from the Benchmark-ct, divided by the Assessment-ct. This results in the percentage of students in the Benchmark group.</t>
        </r>
        <r>
          <rPr>
            <sz val="9"/>
            <color indexed="81"/>
            <rFont val="Tahoma"/>
            <family val="2"/>
          </rPr>
          <t xml:space="preserve">
</t>
        </r>
      </text>
    </comment>
    <comment ref="J14" authorId="0" shapeId="0" xr:uid="{61817D98-E715-41C5-B21D-CACBBE4C2EA3}">
      <text>
        <r>
          <rPr>
            <sz val="9"/>
            <color indexed="81"/>
            <rFont val="Tahoma"/>
            <family val="2"/>
          </rPr>
          <t>After the SSIP Team enters all four count values for the submission period, the Check for 100% value should be "100%." If it is not, it indicates a data error where the sum of the proficiency level counts (At Risk + Approaching Benchmark + Benchmark) is not equal to the Total Assessment-ct.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Stevenson, Shaun</author>
  </authors>
  <commentList>
    <comment ref="L3" authorId="0" shapeId="0" xr:uid="{4F94F0B9-6AAF-48AE-A6AA-A04F7072D475}">
      <text>
        <r>
          <rPr>
            <sz val="9"/>
            <color indexed="81"/>
            <rFont val="Tahoma"/>
            <family val="2"/>
          </rPr>
          <t xml:space="preserve">While including only SWD for SSIP, the Fall data originates from the same screener data that is submitted for the all-student group to Move On When Reading (MOWR).
</t>
        </r>
      </text>
    </comment>
    <comment ref="M3" authorId="0" shapeId="0" xr:uid="{5B010F72-0C09-4BC1-9111-9970E57F8233}">
      <text>
        <r>
          <rPr>
            <sz val="9"/>
            <color indexed="81"/>
            <rFont val="Tahoma"/>
            <family val="2"/>
          </rPr>
          <t>SWD here, refers to any student with an IEP at the time of assessment administration.</t>
        </r>
        <r>
          <rPr>
            <sz val="9"/>
            <color indexed="81"/>
            <rFont val="Tahoma"/>
            <family val="2"/>
          </rPr>
          <t xml:space="preserve">
</t>
        </r>
      </text>
    </comment>
    <comment ref="N3" authorId="0" shapeId="0" xr:uid="{C286AEE2-E678-4834-8994-5A6AFBDF4979}">
      <text>
        <r>
          <rPr>
            <sz val="9"/>
            <color indexed="81"/>
            <rFont val="Tahoma"/>
            <family val="2"/>
          </rPr>
          <t>Total Assessment-ct, or count, refers to the total number of students that are included in the data for that assessment and submission period.</t>
        </r>
      </text>
    </comment>
    <comment ref="O3" authorId="0" shapeId="0" xr:uid="{4BE6D120-4473-4823-A6E7-F4E08A629504}">
      <text>
        <r>
          <rPr>
            <sz val="9"/>
            <color indexed="81"/>
            <rFont val="Tahoma"/>
            <family val="2"/>
          </rPr>
          <t>At Risk-ct, or count, refers to the total number of students that scored in the range of being at risk for later benchmark proficiency.</t>
        </r>
      </text>
    </comment>
    <comment ref="P3" authorId="0" shapeId="0" xr:uid="{A4CD271B-8E0F-46BA-B2CF-6096675566B6}">
      <text>
        <r>
          <rPr>
            <sz val="9"/>
            <color indexed="81"/>
            <rFont val="Tahoma"/>
            <family val="2"/>
          </rPr>
          <t>At Risk% is automatically calculated from the At Risk-ct, divided by the Assessment-ct. This results in the percentage of students in the At Risk group.</t>
        </r>
        <r>
          <rPr>
            <sz val="9"/>
            <color indexed="81"/>
            <rFont val="Tahoma"/>
            <family val="2"/>
          </rPr>
          <t xml:space="preserve">
</t>
        </r>
      </text>
    </comment>
    <comment ref="Q3" authorId="0" shapeId="0" xr:uid="{EDCE05F2-4AB8-47D0-8335-2B6D64C581F1}">
      <text>
        <r>
          <rPr>
            <sz val="9"/>
            <color indexed="81"/>
            <rFont val="Tahoma"/>
            <family val="2"/>
          </rPr>
          <t>Approaching Benchmark-ct, or count, refers to the total number of students that scored in the range of approaching the benchmark for grade-level reading proficiency.</t>
        </r>
        <r>
          <rPr>
            <sz val="9"/>
            <color indexed="81"/>
            <rFont val="Tahoma"/>
            <family val="2"/>
          </rPr>
          <t xml:space="preserve">
</t>
        </r>
      </text>
    </comment>
    <comment ref="W3" authorId="0" shapeId="0" xr:uid="{28349CE2-792C-4C4D-89EE-B8BE86395A38}">
      <text>
        <r>
          <rPr>
            <sz val="9"/>
            <color indexed="81"/>
            <rFont val="Tahoma"/>
            <family val="2"/>
          </rPr>
          <t xml:space="preserve">While including only SWD for SSIP, the Fall data originates from the same screener data that is submitted for the all-student group to Move On When Reading (MOWR).
</t>
        </r>
      </text>
    </comment>
    <comment ref="Y3" authorId="0" shapeId="0" xr:uid="{48A38BC0-06EB-43B9-B08E-14DB2AB6E98A}">
      <text>
        <r>
          <rPr>
            <sz val="9"/>
            <color indexed="81"/>
            <rFont val="Tahoma"/>
            <family val="2"/>
          </rPr>
          <t>SWD here, refers to any student with an IEP at the time of assessment administration.</t>
        </r>
        <r>
          <rPr>
            <sz val="9"/>
            <color indexed="81"/>
            <rFont val="Tahoma"/>
            <family val="2"/>
          </rPr>
          <t xml:space="preserve">
</t>
        </r>
      </text>
    </comment>
    <comment ref="Z3" authorId="0" shapeId="0" xr:uid="{F3EAE18C-68E7-4029-82B7-7B4F5261AE93}">
      <text>
        <r>
          <rPr>
            <sz val="9"/>
            <color indexed="81"/>
            <rFont val="Tahoma"/>
            <family val="2"/>
          </rPr>
          <t>Total Assessment-ct, or count, refers to the total number of students that are included in the data for that assessment and submission period.</t>
        </r>
      </text>
    </comment>
    <comment ref="AA3" authorId="0" shapeId="0" xr:uid="{483748B8-F92F-48C5-BB6F-3DD97D031577}">
      <text>
        <r>
          <rPr>
            <sz val="9"/>
            <color indexed="81"/>
            <rFont val="Tahoma"/>
            <family val="2"/>
          </rPr>
          <t>At Risk-ct, or count, refers to the total number of students that scored in the range of being at risk for later benchmark proficiency.</t>
        </r>
      </text>
    </comment>
    <comment ref="AB3" authorId="0" shapeId="0" xr:uid="{2757947B-BBD9-4DF0-80F3-712803D96957}">
      <text>
        <r>
          <rPr>
            <sz val="9"/>
            <color indexed="81"/>
            <rFont val="Tahoma"/>
            <family val="2"/>
          </rPr>
          <t>At Risk% is automatically calculated from the At Risk-ct, divided by the Assessment-ct. This results in the percentage of students in the At Risk group.</t>
        </r>
        <r>
          <rPr>
            <sz val="9"/>
            <color indexed="81"/>
            <rFont val="Tahoma"/>
            <family val="2"/>
          </rPr>
          <t xml:space="preserve">
</t>
        </r>
      </text>
    </comment>
    <comment ref="AC3" authorId="0" shapeId="0" xr:uid="{45832BCB-CACC-4CFA-9D53-A2DBD1C6A719}">
      <text>
        <r>
          <rPr>
            <sz val="9"/>
            <color indexed="81"/>
            <rFont val="Tahoma"/>
            <family val="2"/>
          </rPr>
          <t>Approaching Benchmark-ct, or count, refers to the total number of students that scored in the range of approaching the benchmark for grade-level reading proficiency.</t>
        </r>
        <r>
          <rPr>
            <sz val="9"/>
            <color indexed="81"/>
            <rFont val="Tahoma"/>
            <family val="2"/>
          </rPr>
          <t xml:space="preserve">
</t>
        </r>
      </text>
    </comment>
  </commentList>
</comments>
</file>

<file path=xl/sharedStrings.xml><?xml version="1.0" encoding="utf-8"?>
<sst xmlns="http://schemas.openxmlformats.org/spreadsheetml/2006/main" count="237" uniqueCount="62">
  <si>
    <t>SWD in Kindergarten</t>
  </si>
  <si>
    <t>Submission Periods</t>
  </si>
  <si>
    <t>SWD Total Assessment-ct</t>
  </si>
  <si>
    <t>SWD Significantly At Risk-ct</t>
  </si>
  <si>
    <t>SWD Significantly At Risk%</t>
  </si>
  <si>
    <t>SWD Approaching Benchmark-ct</t>
  </si>
  <si>
    <t>SWD Approaching Benchmark%</t>
  </si>
  <si>
    <t>SWD Benchmark-ct</t>
  </si>
  <si>
    <t>SWD Benchmark%</t>
  </si>
  <si>
    <t>Check for 100%</t>
  </si>
  <si>
    <t>SSIP Submission: Year 1</t>
  </si>
  <si>
    <t>SSIP Submission: Year 2</t>
  </si>
  <si>
    <t>Fall SY 2026–27</t>
  </si>
  <si>
    <t>Spring SY 2026–27</t>
  </si>
  <si>
    <t>SSIP Submission: Year 3</t>
  </si>
  <si>
    <t>Fall SY 2027–28</t>
  </si>
  <si>
    <t>Spring SY 2027–28</t>
  </si>
  <si>
    <t>Notes:</t>
  </si>
  <si>
    <t>SSIP Years 1–3 Submission Periods: Fall and Spring</t>
  </si>
  <si>
    <t>SWD in Grade 1</t>
  </si>
  <si>
    <t>SWD in Grade 2</t>
  </si>
  <si>
    <t>SWD in Grade 3</t>
  </si>
  <si>
    <t>Kindergarten</t>
  </si>
  <si>
    <t>At-Risk %Change</t>
  </si>
  <si>
    <t>Benchmark %Change</t>
  </si>
  <si>
    <t>Grade 1</t>
  </si>
  <si>
    <t>Grade 2</t>
  </si>
  <si>
    <t>Grade 3</t>
  </si>
  <si>
    <t>Year 1</t>
  </si>
  <si>
    <t>Year 2</t>
  </si>
  <si>
    <t>Grade Level</t>
  </si>
  <si>
    <t>K</t>
  </si>
  <si>
    <t>Period-ct</t>
  </si>
  <si>
    <t>At-Risk-ct</t>
  </si>
  <si>
    <t>AppBench-ct</t>
  </si>
  <si>
    <t>Benchmark-ct</t>
  </si>
  <si>
    <t>Fall SY 2028–29</t>
  </si>
  <si>
    <t>Spring SY 2028–29</t>
  </si>
  <si>
    <t>Staging Table forr Database Transfer</t>
  </si>
  <si>
    <t>Validation Table for Systemic Consistency of Data Quality</t>
  </si>
  <si>
    <t>Sub Year</t>
  </si>
  <si>
    <t>Sub Period</t>
  </si>
  <si>
    <t>SY 2026-27</t>
  </si>
  <si>
    <t>SY 2027–28</t>
  </si>
  <si>
    <t>SY 2028–29</t>
  </si>
  <si>
    <t>Fall</t>
  </si>
  <si>
    <t>Spring</t>
  </si>
  <si>
    <t>Previous Period-ct</t>
  </si>
  <si>
    <t>PctChange_N</t>
  </si>
  <si>
    <t>Flag_N</t>
  </si>
  <si>
    <t>Prev_AtRisk</t>
  </si>
  <si>
    <t>Prev_AppBench</t>
  </si>
  <si>
    <t>Prev_Benchmark</t>
  </si>
  <si>
    <t>Pct_AtRisk</t>
  </si>
  <si>
    <t>Flag_Proficiency</t>
  </si>
  <si>
    <t>Calculations of Yearly Change by Grade Level for Graphing and Analysis</t>
  </si>
  <si>
    <t>AppBench %Change</t>
  </si>
  <si>
    <t>Pct_AppBench</t>
  </si>
  <si>
    <t>Pct_Bench</t>
  </si>
  <si>
    <t>At-Risk%</t>
  </si>
  <si>
    <t>AppBench%</t>
  </si>
  <si>
    <t>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</si>
</sst>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Times New Roman"/>
      <family val="2"/>
      <scheme val="minor"/>
    </font>
    <font>
      <b/>
      <sz val="11"/>
      <color theme="1"/>
      <name val="Times New Roman"/>
      <family val="2"/>
      <scheme val="minor"/>
    </font>
    <font>
      <sz val="11"/>
      <name val="Times New Roman"/>
      <family val="2"/>
      <scheme val="minor"/>
    </font>
    <font>
      <sz val="9"/>
      <color indexed="81"/>
      <name val="Tahoma"/>
      <family val="2"/>
    </font>
    <font>
      <b/>
      <sz val="12"/>
      <name val="Times New Roman"/>
      <family val="1"/>
      <scheme val="minor"/>
    </font>
    <font>
      <sz val="12"/>
      <name val="Times New Roman"/>
      <family val="1"/>
      <scheme val="minor"/>
    </font>
    <font>
      <sz val="12"/>
      <color theme="1"/>
      <name val="Times New Roman"/>
      <family val="1"/>
      <scheme val="minor"/>
    </font>
    <font>
      <b/>
      <sz val="12"/>
      <color theme="1"/>
      <name val="Times New Roman"/>
      <family val="1"/>
      <scheme val="minor"/>
    </font>
    <font>
      <sz val="12"/>
      <name val="Times New Roman"/>
      <family val="2"/>
      <scheme val="minor"/>
    </font>
    <font>
      <sz val="12"/>
      <color theme="1"/>
      <name val="Times New Roman"/>
      <family val="2"/>
      <scheme val="minor"/>
    </font>
    <font>
      <b/>
      <sz val="12"/>
      <color theme="1"/>
      <name val="Times New Roman"/>
      <family val="2"/>
      <scheme val="minor"/>
    </font>
    <font>
      <b/>
      <sz val="12"/>
      <name val="Arial"/>
      <family val="2"/>
    </font>
    <font>
      <sz val="12"/>
      <color theme="1"/>
      <name val="Arial"/>
      <family val="2"/>
    </font>
    <font>
      <sz val="12"/>
      <name val="Arial"/>
      <family val="2"/>
    </font>
    <font>
      <sz val="13"/>
      <name val="Arial"/>
      <family val="2"/>
    </font>
    <font>
      <sz val="13"/>
      <name val="Times New Roman"/>
      <family val="2"/>
      <scheme val="minor"/>
    </font>
    <font>
      <b/>
      <sz val="16"/>
      <name val="Arial"/>
      <family val="2"/>
    </font>
    <font>
      <b/>
      <sz val="16"/>
      <color theme="1"/>
      <name val="Arial"/>
      <family val="2"/>
    </font>
    <font>
      <b/>
      <sz val="12"/>
      <color theme="0"/>
      <name val="Arial"/>
      <family val="2"/>
    </font>
    <font>
      <sz val="12"/>
      <color theme="4"/>
      <name val="Arial"/>
      <family val="2"/>
    </font>
    <font>
      <b/>
      <sz val="12"/>
      <color theme="4"/>
      <name val="Arial"/>
      <family val="2"/>
    </font>
    <font>
      <sz val="8"/>
      <name val="Times New Roman"/>
      <family val="2"/>
      <scheme val="minor"/>
    </font>
  </fonts>
  <fills count="11">
    <fill>
      <patternFill patternType="none"/>
    </fill>
    <fill>
      <patternFill patternType="gray125"/>
    </fill>
    <fill>
      <patternFill patternType="solid">
        <fgColor rgb="FFFECACA"/>
        <bgColor indexed="64"/>
      </patternFill>
    </fill>
    <fill>
      <patternFill patternType="solid">
        <fgColor rgb="FFFEF7B4"/>
        <bgColor indexed="64"/>
      </patternFill>
    </fill>
    <fill>
      <patternFill patternType="solid">
        <fgColor theme="9" tint="0.79998168889431442"/>
        <bgColor indexed="64"/>
      </patternFill>
    </fill>
    <fill>
      <patternFill patternType="solid">
        <fgColor rgb="FFE1C5FF"/>
        <bgColor indexed="64"/>
      </patternFill>
    </fill>
    <fill>
      <patternFill patternType="solid">
        <fgColor rgb="FFEFE1FF"/>
        <bgColor indexed="64"/>
      </patternFill>
    </fill>
    <fill>
      <patternFill patternType="solid">
        <fgColor theme="0" tint="-0.14999847407452621"/>
        <bgColor indexed="64"/>
      </patternFill>
    </fill>
    <fill>
      <patternFill patternType="solid">
        <fgColor theme="0" tint="-4.9989318521683403E-2"/>
        <bgColor indexed="64"/>
      </patternFill>
    </fill>
    <fill>
      <gradientFill type="path" left="0.5" right="0.5" top="0.5" bottom="0.5">
        <stop position="0">
          <color theme="2" tint="-0.89803765984069339"/>
        </stop>
        <stop position="1">
          <color theme="2" tint="-0.49803155613879818"/>
        </stop>
      </gradient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ck">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thin">
        <color indexed="64"/>
      </left>
      <right style="medium">
        <color indexed="64"/>
      </right>
      <top style="thick">
        <color indexed="64"/>
      </top>
      <bottom style="medium">
        <color indexed="64"/>
      </bottom>
      <diagonal/>
    </border>
    <border>
      <left style="thin">
        <color indexed="64"/>
      </left>
      <right style="medium">
        <color indexed="64"/>
      </right>
      <top style="thin">
        <color indexed="64"/>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1" fillId="0" borderId="5" xfId="0" applyFont="1" applyBorder="1" applyAlignment="1">
      <alignment horizontal="center" vertical="center" wrapText="1"/>
    </xf>
    <xf numFmtId="0" fontId="11" fillId="5" borderId="7" xfId="0" applyFont="1" applyFill="1" applyBorder="1" applyAlignment="1">
      <alignment vertical="top" wrapText="1"/>
    </xf>
    <xf numFmtId="0" fontId="11" fillId="2" borderId="8" xfId="0" applyFont="1" applyFill="1" applyBorder="1" applyAlignment="1">
      <alignment vertical="top" wrapText="1"/>
    </xf>
    <xf numFmtId="0" fontId="11" fillId="3" borderId="8" xfId="0" applyFont="1" applyFill="1" applyBorder="1" applyAlignment="1">
      <alignment vertical="top" wrapText="1"/>
    </xf>
    <xf numFmtId="0" fontId="11" fillId="4" borderId="8" xfId="0" applyFont="1" applyFill="1" applyBorder="1" applyAlignment="1">
      <alignment vertical="top" wrapText="1"/>
    </xf>
    <xf numFmtId="0" fontId="11" fillId="6" borderId="9" xfId="0" applyFont="1" applyFill="1" applyBorder="1" applyAlignment="1">
      <alignment wrapText="1"/>
    </xf>
    <xf numFmtId="0" fontId="11" fillId="5" borderId="3" xfId="0" applyFont="1" applyFill="1" applyBorder="1"/>
    <xf numFmtId="0" fontId="13" fillId="6" borderId="10" xfId="0" applyFont="1" applyFill="1" applyBorder="1"/>
    <xf numFmtId="0" fontId="11" fillId="5" borderId="4" xfId="0" applyFont="1" applyFill="1" applyBorder="1"/>
    <xf numFmtId="0" fontId="11" fillId="6" borderId="11" xfId="0" applyFont="1" applyFill="1" applyBorder="1" applyAlignment="1">
      <alignment wrapText="1"/>
    </xf>
    <xf numFmtId="0" fontId="11" fillId="5" borderId="13" xfId="0" applyFont="1" applyFill="1" applyBorder="1"/>
    <xf numFmtId="0" fontId="12" fillId="6" borderId="12" xfId="0" applyFont="1" applyFill="1" applyBorder="1"/>
    <xf numFmtId="0" fontId="17" fillId="0" borderId="0" xfId="0" applyFont="1"/>
    <xf numFmtId="0" fontId="11" fillId="2" borderId="2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2" borderId="8" xfId="0" applyFont="1" applyFill="1" applyBorder="1" applyAlignment="1">
      <alignment horizontal="center" vertical="center" wrapText="1"/>
    </xf>
    <xf numFmtId="164" fontId="13" fillId="2" borderId="16" xfId="0" applyNumberFormat="1" applyFont="1" applyFill="1" applyBorder="1" applyAlignment="1">
      <alignment horizontal="center" vertical="center"/>
    </xf>
    <xf numFmtId="164" fontId="13" fillId="3" borderId="17" xfId="0" applyNumberFormat="1" applyFont="1" applyFill="1" applyBorder="1" applyAlignment="1">
      <alignment horizontal="center" vertical="center"/>
    </xf>
    <xf numFmtId="164" fontId="13" fillId="4" borderId="18" xfId="0" applyNumberFormat="1" applyFont="1" applyFill="1" applyBorder="1" applyAlignment="1">
      <alignment horizontal="center" vertical="center"/>
    </xf>
    <xf numFmtId="0" fontId="0" fillId="7" borderId="0" xfId="0" applyFill="1"/>
    <xf numFmtId="0" fontId="12" fillId="7" borderId="0" xfId="0" applyFont="1" applyFill="1"/>
    <xf numFmtId="0" fontId="11" fillId="0" borderId="20" xfId="0" applyFont="1" applyBorder="1" applyAlignment="1">
      <alignment horizontal="center" wrapText="1"/>
    </xf>
    <xf numFmtId="0" fontId="18" fillId="9" borderId="19" xfId="0" applyFont="1" applyFill="1" applyBorder="1" applyAlignment="1">
      <alignment horizontal="center" vertical="center" wrapText="1"/>
    </xf>
    <xf numFmtId="0" fontId="6" fillId="8" borderId="0" xfId="0" applyFont="1" applyFill="1"/>
    <xf numFmtId="0" fontId="6" fillId="8" borderId="0" xfId="0" applyFont="1" applyFill="1" applyAlignment="1">
      <alignment horizontal="center"/>
    </xf>
    <xf numFmtId="0" fontId="12" fillId="8" borderId="0" xfId="0" applyFont="1" applyFill="1"/>
    <xf numFmtId="0" fontId="11" fillId="4" borderId="22" xfId="0" applyFont="1" applyFill="1" applyBorder="1" applyAlignment="1">
      <alignment vertical="top" wrapText="1"/>
    </xf>
    <xf numFmtId="0" fontId="6" fillId="8" borderId="28" xfId="0" applyFont="1" applyFill="1" applyBorder="1"/>
    <xf numFmtId="0" fontId="6" fillId="8" borderId="29" xfId="0" applyFont="1" applyFill="1" applyBorder="1"/>
    <xf numFmtId="0" fontId="6" fillId="8" borderId="29" xfId="0" applyFont="1" applyFill="1" applyBorder="1" applyAlignment="1">
      <alignment horizontal="center"/>
    </xf>
    <xf numFmtId="0" fontId="4" fillId="8" borderId="30" xfId="0" applyFont="1" applyFill="1" applyBorder="1"/>
    <xf numFmtId="0" fontId="5" fillId="8" borderId="0" xfId="0" applyFont="1" applyFill="1"/>
    <xf numFmtId="0" fontId="6" fillId="8" borderId="30" xfId="0" applyFont="1" applyFill="1" applyBorder="1"/>
    <xf numFmtId="0" fontId="5" fillId="8" borderId="0" xfId="0" applyFont="1" applyFill="1" applyAlignment="1">
      <alignment wrapText="1"/>
    </xf>
    <xf numFmtId="0" fontId="5" fillId="8" borderId="30" xfId="0" applyFont="1" applyFill="1" applyBorder="1" applyAlignment="1">
      <alignment wrapText="1"/>
    </xf>
    <xf numFmtId="0" fontId="6" fillId="8" borderId="30" xfId="0" applyFont="1" applyFill="1" applyBorder="1" applyAlignment="1">
      <alignment wrapText="1"/>
    </xf>
    <xf numFmtId="0" fontId="7" fillId="8" borderId="0" xfId="0" applyFont="1" applyFill="1"/>
    <xf numFmtId="0" fontId="12" fillId="8" borderId="30" xfId="0" applyFont="1" applyFill="1" applyBorder="1"/>
    <xf numFmtId="0" fontId="12" fillId="8" borderId="0" xfId="0" applyFont="1" applyFill="1" applyAlignment="1">
      <alignment horizontal="center"/>
    </xf>
    <xf numFmtId="0" fontId="13" fillId="8" borderId="30" xfId="0" applyFont="1" applyFill="1" applyBorder="1"/>
    <xf numFmtId="0" fontId="11" fillId="6" borderId="6" xfId="0" applyFont="1" applyFill="1" applyBorder="1" applyAlignment="1">
      <alignment horizontal="left" vertical="top" wrapText="1"/>
    </xf>
    <xf numFmtId="0" fontId="11" fillId="6" borderId="6" xfId="0" applyFont="1" applyFill="1" applyBorder="1" applyAlignment="1">
      <alignment horizontal="center" vertical="center" wrapText="1"/>
    </xf>
    <xf numFmtId="0" fontId="11" fillId="6" borderId="31" xfId="0" applyFont="1" applyFill="1" applyBorder="1" applyAlignment="1">
      <alignment wrapText="1"/>
    </xf>
    <xf numFmtId="0" fontId="11" fillId="0" borderId="32" xfId="0" applyFont="1" applyBorder="1" applyAlignment="1">
      <alignment horizontal="center" vertical="center" wrapText="1"/>
    </xf>
    <xf numFmtId="0" fontId="11" fillId="10" borderId="32" xfId="0" applyFont="1" applyFill="1" applyBorder="1" applyAlignment="1">
      <alignment horizontal="center" vertical="center" wrapText="1"/>
    </xf>
    <xf numFmtId="0" fontId="11" fillId="4" borderId="36" xfId="0" applyFont="1" applyFill="1" applyBorder="1" applyAlignment="1">
      <alignment vertical="top" wrapText="1"/>
    </xf>
    <xf numFmtId="0" fontId="9" fillId="8" borderId="0" xfId="0" applyFont="1" applyFill="1"/>
    <xf numFmtId="0" fontId="16" fillId="8" borderId="0" xfId="0" applyFont="1" applyFill="1"/>
    <xf numFmtId="0" fontId="8" fillId="8" borderId="0" xfId="0" applyFont="1" applyFill="1"/>
    <xf numFmtId="0" fontId="10" fillId="8" borderId="0" xfId="0" applyFont="1" applyFill="1"/>
    <xf numFmtId="0" fontId="14" fillId="8" borderId="0" xfId="0" applyFont="1" applyFill="1" applyAlignment="1">
      <alignment wrapText="1"/>
    </xf>
    <xf numFmtId="0" fontId="15" fillId="8" borderId="0" xfId="0" applyFont="1" applyFill="1" applyAlignment="1">
      <alignment wrapText="1"/>
    </xf>
    <xf numFmtId="0" fontId="0" fillId="8" borderId="0" xfId="0" applyFill="1"/>
    <xf numFmtId="0" fontId="2" fillId="8" borderId="0" xfId="0" applyFont="1" applyFill="1"/>
    <xf numFmtId="0" fontId="14" fillId="8" borderId="0" xfId="0" applyFont="1" applyFill="1" applyAlignment="1">
      <alignment vertical="top" wrapText="1"/>
    </xf>
    <xf numFmtId="0" fontId="1" fillId="8" borderId="0" xfId="0" applyFont="1" applyFill="1"/>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164" fontId="20" fillId="2" borderId="1" xfId="0" applyNumberFormat="1" applyFont="1" applyFill="1" applyBorder="1" applyAlignment="1">
      <alignment horizontal="center" vertical="center"/>
    </xf>
    <xf numFmtId="164" fontId="20" fillId="3" borderId="1" xfId="0" applyNumberFormat="1" applyFont="1" applyFill="1" applyBorder="1" applyAlignment="1">
      <alignment horizontal="center" vertical="center"/>
    </xf>
    <xf numFmtId="164" fontId="20" fillId="4" borderId="23" xfId="0" applyNumberFormat="1" applyFont="1" applyFill="1" applyBorder="1" applyAlignment="1">
      <alignment horizontal="center" vertical="center"/>
    </xf>
    <xf numFmtId="164" fontId="20" fillId="2" borderId="2" xfId="0" applyNumberFormat="1" applyFont="1" applyFill="1" applyBorder="1" applyAlignment="1">
      <alignment horizontal="center" vertical="center"/>
    </xf>
    <xf numFmtId="164" fontId="20" fillId="3" borderId="2" xfId="0" applyNumberFormat="1" applyFont="1" applyFill="1" applyBorder="1" applyAlignment="1">
      <alignment horizontal="center" vertical="center"/>
    </xf>
    <xf numFmtId="164" fontId="20" fillId="4" borderId="24" xfId="0" applyNumberFormat="1" applyFont="1" applyFill="1" applyBorder="1" applyAlignment="1">
      <alignment horizontal="center" vertical="center"/>
    </xf>
    <xf numFmtId="164" fontId="20" fillId="2" borderId="14" xfId="0" applyNumberFormat="1" applyFont="1" applyFill="1" applyBorder="1" applyAlignment="1">
      <alignment horizontal="center" vertical="center"/>
    </xf>
    <xf numFmtId="164" fontId="20" fillId="3" borderId="14" xfId="0" applyNumberFormat="1" applyFont="1" applyFill="1" applyBorder="1" applyAlignment="1">
      <alignment horizontal="center" vertical="center"/>
    </xf>
    <xf numFmtId="164" fontId="20" fillId="4" borderId="25" xfId="0" applyNumberFormat="1" applyFont="1" applyFill="1" applyBorder="1" applyAlignment="1">
      <alignment horizontal="center" vertical="center"/>
    </xf>
    <xf numFmtId="164" fontId="13" fillId="0" borderId="34" xfId="0" applyNumberFormat="1" applyFont="1" applyBorder="1" applyAlignment="1">
      <alignment horizontal="center"/>
    </xf>
    <xf numFmtId="164" fontId="13" fillId="0" borderId="35" xfId="0" applyNumberFormat="1" applyFont="1" applyBorder="1" applyAlignment="1">
      <alignment horizontal="center"/>
    </xf>
    <xf numFmtId="0" fontId="13" fillId="8" borderId="33" xfId="0" applyFont="1" applyFill="1" applyBorder="1" applyAlignment="1">
      <alignment horizontal="center" wrapText="1"/>
    </xf>
    <xf numFmtId="164" fontId="13" fillId="0" borderId="39" xfId="0" applyNumberFormat="1" applyFont="1" applyBorder="1" applyAlignment="1">
      <alignment horizontal="center"/>
    </xf>
    <xf numFmtId="0" fontId="13" fillId="8" borderId="38" xfId="0" applyFont="1" applyFill="1" applyBorder="1" applyAlignment="1">
      <alignment horizontal="center" wrapText="1"/>
    </xf>
    <xf numFmtId="164" fontId="20" fillId="4" borderId="26" xfId="0" applyNumberFormat="1" applyFont="1" applyFill="1" applyBorder="1" applyAlignment="1">
      <alignment horizontal="center" vertical="center"/>
    </xf>
    <xf numFmtId="164" fontId="20" fillId="4" borderId="27" xfId="0" applyNumberFormat="1" applyFont="1" applyFill="1" applyBorder="1" applyAlignment="1">
      <alignment horizontal="center" vertical="center"/>
    </xf>
    <xf numFmtId="164" fontId="20" fillId="4" borderId="37" xfId="0" applyNumberFormat="1" applyFont="1" applyFill="1" applyBorder="1" applyAlignment="1">
      <alignment horizontal="center" vertical="center"/>
    </xf>
    <xf numFmtId="0" fontId="13" fillId="8" borderId="0" xfId="0" applyFont="1" applyFill="1"/>
    <xf numFmtId="0" fontId="13" fillId="8" borderId="40" xfId="0" applyFont="1" applyFill="1" applyBorder="1" applyAlignment="1">
      <alignment horizontal="center" vertical="center" wrapText="1"/>
    </xf>
    <xf numFmtId="0" fontId="13" fillId="0" borderId="40" xfId="0" applyFont="1" applyBorder="1"/>
    <xf numFmtId="0" fontId="0" fillId="0" borderId="0" xfId="0" applyAlignment="1">
      <alignment horizontal="center"/>
    </xf>
    <xf numFmtId="0" fontId="0" fillId="0" borderId="40" xfId="0" applyBorder="1" applyAlignment="1">
      <alignment horizontal="center"/>
    </xf>
    <xf numFmtId="0" fontId="0" fillId="0" borderId="0" xfId="0" applyAlignment="1">
      <alignment vertical="center"/>
    </xf>
    <xf numFmtId="0" fontId="0" fillId="0" borderId="0" xfId="0" applyAlignment="1">
      <alignment horizontal="left"/>
    </xf>
    <xf numFmtId="164" fontId="0" fillId="0" borderId="0" xfId="0" applyNumberFormat="1" applyAlignment="1">
      <alignment horizontal="center"/>
    </xf>
    <xf numFmtId="164" fontId="13" fillId="8" borderId="0" xfId="0" applyNumberFormat="1" applyFont="1" applyFill="1" applyAlignment="1">
      <alignment horizontal="center" vertical="center" wrapText="1"/>
    </xf>
  </cellXfs>
  <cellStyles count="1">
    <cellStyle name="Normal" xfId="0" builtinId="0"/>
  </cellStyles>
  <dxfs count="10">
    <dxf>
      <font>
        <color rgb="FF9C0006"/>
      </font>
      <fill>
        <patternFill>
          <bgColor rgb="FFFFC7CE"/>
        </patternFill>
      </fill>
    </dxf>
    <dxf>
      <font>
        <color theme="5"/>
      </font>
    </dxf>
    <dxf>
      <fill>
        <patternFill>
          <bgColor theme="6"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s>
  <tableStyles count="0" defaultTableStyle="TableStyleMedium2" defaultPivotStyle="PivotStyleLight16"/>
  <colors>
    <mruColors>
      <color rgb="FFFFC5C9"/>
      <color rgb="FFEFE1FF"/>
      <color rgb="FFFFFF9F"/>
      <color rgb="FFD5E6FF"/>
      <color rgb="FFE1C5FF"/>
      <color rgb="FFCF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'Hidden Comp-Val'!$A$4</c:f>
              <c:strCache>
                <c:ptCount val="1"/>
                <c:pt idx="0">
                  <c:v>Year 1</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6654-4A59-9A4D-66D53F598A13}"/>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6654-4A59-9A4D-66D53F598A13}"/>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6654-4A59-9A4D-66D53F598A13}"/>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Comp-Val'!$B$3:$D$3</c:f>
              <c:strCache>
                <c:ptCount val="3"/>
                <c:pt idx="0">
                  <c:v>At-Risk %Change</c:v>
                </c:pt>
                <c:pt idx="1">
                  <c:v>AppBench %Change</c:v>
                </c:pt>
                <c:pt idx="2">
                  <c:v>Benchmark %Change</c:v>
                </c:pt>
              </c:strCache>
            </c:strRef>
          </c:cat>
          <c:val>
            <c:numRef>
              <c:f>'Hidden Comp-Val'!$B$4:$D$4</c:f>
              <c:numCache>
                <c:formatCode>0.0%</c:formatCode>
                <c:ptCount val="3"/>
                <c:pt idx="0">
                  <c:v>0</c:v>
                </c:pt>
                <c:pt idx="1">
                  <c:v>0</c:v>
                </c:pt>
                <c:pt idx="2">
                  <c:v>0</c:v>
                </c:pt>
              </c:numCache>
            </c:numRef>
          </c:val>
          <c:extLst>
            <c:ext xmlns:c16="http://schemas.microsoft.com/office/drawing/2014/chart" uri="{C3380CC4-5D6E-409C-BE32-E72D297353CC}">
              <c16:uniqueId val="{00000006-6654-4A59-9A4D-66D53F598A13}"/>
            </c:ext>
          </c:extLst>
        </c:ser>
        <c:dLbls>
          <c:showLegendKey val="0"/>
          <c:showVal val="0"/>
          <c:showCatName val="0"/>
          <c:showSerName val="0"/>
          <c:showPercent val="0"/>
          <c:showBubbleSize val="0"/>
        </c:dLbls>
        <c:gapWidth val="65"/>
        <c:shape val="box"/>
        <c:axId val="1571249296"/>
        <c:axId val="1571249776"/>
        <c:axId val="0"/>
      </c:bar3DChart>
      <c:catAx>
        <c:axId val="1571249296"/>
        <c:scaling>
          <c:orientation val="minMax"/>
        </c:scaling>
        <c:delete val="1"/>
        <c:axPos val="b"/>
        <c:numFmt formatCode="General" sourceLinked="1"/>
        <c:majorTickMark val="out"/>
        <c:minorTickMark val="none"/>
        <c:tickLblPos val="nextTo"/>
        <c:crossAx val="1571249776"/>
        <c:crosses val="autoZero"/>
        <c:auto val="1"/>
        <c:lblAlgn val="ctr"/>
        <c:lblOffset val="100"/>
        <c:noMultiLvlLbl val="0"/>
      </c:catAx>
      <c:valAx>
        <c:axId val="1571249776"/>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7124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r>
              <a:rPr lang="en-US">
                <a:solidFill>
                  <a:sysClr val="windowText" lastClr="000000"/>
                </a:solidFill>
              </a:rPr>
              <a:t>Year 2</a:t>
            </a:r>
          </a:p>
        </c:rich>
      </c:tx>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0378-451E-B55F-9519C5CFFEEF}"/>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0378-451E-B55F-9519C5CFFEEF}"/>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0378-451E-B55F-9519C5CFFEEF}"/>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Comp-Val'!$G$3:$I$3</c:f>
              <c:strCache>
                <c:ptCount val="3"/>
                <c:pt idx="0">
                  <c:v>At-Risk %Change</c:v>
                </c:pt>
                <c:pt idx="1">
                  <c:v>AppBench %Change</c:v>
                </c:pt>
                <c:pt idx="2">
                  <c:v>Benchmark %Change</c:v>
                </c:pt>
              </c:strCache>
            </c:strRef>
          </c:cat>
          <c:val>
            <c:numRef>
              <c:f>'Hidden Comp-Val'!$G$4:$I$4</c:f>
              <c:numCache>
                <c:formatCode>0.0%</c:formatCode>
                <c:ptCount val="3"/>
                <c:pt idx="0">
                  <c:v>0</c:v>
                </c:pt>
                <c:pt idx="1">
                  <c:v>0</c:v>
                </c:pt>
                <c:pt idx="2">
                  <c:v>0</c:v>
                </c:pt>
              </c:numCache>
            </c:numRef>
          </c:val>
          <c:extLst>
            <c:ext xmlns:c16="http://schemas.microsoft.com/office/drawing/2014/chart" uri="{C3380CC4-5D6E-409C-BE32-E72D297353CC}">
              <c16:uniqueId val="{00000006-0378-451E-B55F-9519C5CFFEEF}"/>
            </c:ext>
          </c:extLst>
        </c:ser>
        <c:dLbls>
          <c:showLegendKey val="0"/>
          <c:showVal val="1"/>
          <c:showCatName val="0"/>
          <c:showSerName val="0"/>
          <c:showPercent val="0"/>
          <c:showBubbleSize val="0"/>
        </c:dLbls>
        <c:gapWidth val="65"/>
        <c:shape val="box"/>
        <c:axId val="1526055696"/>
        <c:axId val="1526056656"/>
        <c:axId val="0"/>
      </c:bar3DChart>
      <c:catAx>
        <c:axId val="1526055696"/>
        <c:scaling>
          <c:orientation val="minMax"/>
        </c:scaling>
        <c:delete val="1"/>
        <c:axPos val="b"/>
        <c:numFmt formatCode="General" sourceLinked="1"/>
        <c:majorTickMark val="out"/>
        <c:minorTickMark val="none"/>
        <c:tickLblPos val="nextTo"/>
        <c:crossAx val="1526056656"/>
        <c:crosses val="autoZero"/>
        <c:auto val="1"/>
        <c:lblAlgn val="ctr"/>
        <c:lblOffset val="100"/>
        <c:noMultiLvlLbl val="0"/>
      </c:catAx>
      <c:valAx>
        <c:axId val="1526056656"/>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26055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sz="1600" b="1" i="0" u="none" strike="noStrike" kern="1200" baseline="0">
                <a:solidFill>
                  <a:schemeClr val="tx1"/>
                </a:solidFill>
              </a:rPr>
              <a:t>Year 1</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9F11-4354-AE1E-434727D0C52A}"/>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9F11-4354-AE1E-434727D0C52A}"/>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9F11-4354-AE1E-434727D0C52A}"/>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Comp-Val'!$B$6:$D$6</c:f>
              <c:strCache>
                <c:ptCount val="3"/>
                <c:pt idx="0">
                  <c:v>At-Risk %Change</c:v>
                </c:pt>
                <c:pt idx="1">
                  <c:v>AppBench %Change</c:v>
                </c:pt>
                <c:pt idx="2">
                  <c:v>Benchmark %Change</c:v>
                </c:pt>
              </c:strCache>
            </c:strRef>
          </c:cat>
          <c:val>
            <c:numRef>
              <c:f>'Hidden Comp-Val'!$B$7:$D$7</c:f>
              <c:numCache>
                <c:formatCode>0.0%</c:formatCode>
                <c:ptCount val="3"/>
                <c:pt idx="0">
                  <c:v>0</c:v>
                </c:pt>
                <c:pt idx="1">
                  <c:v>0</c:v>
                </c:pt>
                <c:pt idx="2">
                  <c:v>0</c:v>
                </c:pt>
              </c:numCache>
            </c:numRef>
          </c:val>
          <c:extLst>
            <c:ext xmlns:c16="http://schemas.microsoft.com/office/drawing/2014/chart" uri="{C3380CC4-5D6E-409C-BE32-E72D297353CC}">
              <c16:uniqueId val="{00000006-9F11-4354-AE1E-434727D0C52A}"/>
            </c:ext>
          </c:extLst>
        </c:ser>
        <c:dLbls>
          <c:showLegendKey val="0"/>
          <c:showVal val="1"/>
          <c:showCatName val="0"/>
          <c:showSerName val="0"/>
          <c:showPercent val="0"/>
          <c:showBubbleSize val="0"/>
        </c:dLbls>
        <c:gapWidth val="65"/>
        <c:shape val="box"/>
        <c:axId val="1521977328"/>
        <c:axId val="1790047183"/>
        <c:axId val="0"/>
      </c:bar3DChart>
      <c:catAx>
        <c:axId val="1521977328"/>
        <c:scaling>
          <c:orientation val="minMax"/>
        </c:scaling>
        <c:delete val="1"/>
        <c:axPos val="b"/>
        <c:numFmt formatCode="General" sourceLinked="1"/>
        <c:majorTickMark val="out"/>
        <c:minorTickMark val="none"/>
        <c:tickLblPos val="nextTo"/>
        <c:crossAx val="1790047183"/>
        <c:crosses val="autoZero"/>
        <c:auto val="1"/>
        <c:lblAlgn val="ctr"/>
        <c:lblOffset val="100"/>
        <c:noMultiLvlLbl val="0"/>
      </c:catAx>
      <c:valAx>
        <c:axId val="1790047183"/>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21977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n-US" sz="1600" b="1" i="0" u="none" strike="noStrike" kern="1200" baseline="0">
                <a:solidFill>
                  <a:schemeClr val="tx1"/>
                </a:solidFill>
              </a:rPr>
              <a:t>Year 2</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B513-4FD2-8ACE-6894027BD69E}"/>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B513-4FD2-8ACE-6894027BD69E}"/>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B513-4FD2-8ACE-6894027BD69E}"/>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Comp-Val'!$G$6:$I$6</c:f>
              <c:strCache>
                <c:ptCount val="3"/>
                <c:pt idx="0">
                  <c:v>At-Risk %Change</c:v>
                </c:pt>
                <c:pt idx="1">
                  <c:v>AppBench %Change</c:v>
                </c:pt>
                <c:pt idx="2">
                  <c:v>Benchmark %Change</c:v>
                </c:pt>
              </c:strCache>
            </c:strRef>
          </c:cat>
          <c:val>
            <c:numRef>
              <c:f>'Hidden Comp-Val'!$G$7:$I$7</c:f>
              <c:numCache>
                <c:formatCode>0.0%</c:formatCode>
                <c:ptCount val="3"/>
                <c:pt idx="0">
                  <c:v>0</c:v>
                </c:pt>
                <c:pt idx="1">
                  <c:v>0</c:v>
                </c:pt>
                <c:pt idx="2">
                  <c:v>0</c:v>
                </c:pt>
              </c:numCache>
            </c:numRef>
          </c:val>
          <c:extLst>
            <c:ext xmlns:c16="http://schemas.microsoft.com/office/drawing/2014/chart" uri="{C3380CC4-5D6E-409C-BE32-E72D297353CC}">
              <c16:uniqueId val="{00000006-B513-4FD2-8ACE-6894027BD69E}"/>
            </c:ext>
          </c:extLst>
        </c:ser>
        <c:dLbls>
          <c:showLegendKey val="0"/>
          <c:showVal val="1"/>
          <c:showCatName val="0"/>
          <c:showSerName val="0"/>
          <c:showPercent val="0"/>
          <c:showBubbleSize val="0"/>
        </c:dLbls>
        <c:gapWidth val="65"/>
        <c:shape val="box"/>
        <c:axId val="1666150064"/>
        <c:axId val="1666151024"/>
        <c:axId val="0"/>
      </c:bar3DChart>
      <c:catAx>
        <c:axId val="1666150064"/>
        <c:scaling>
          <c:orientation val="minMax"/>
        </c:scaling>
        <c:delete val="1"/>
        <c:axPos val="b"/>
        <c:numFmt formatCode="General" sourceLinked="1"/>
        <c:majorTickMark val="out"/>
        <c:minorTickMark val="none"/>
        <c:tickLblPos val="nextTo"/>
        <c:crossAx val="1666151024"/>
        <c:crosses val="autoZero"/>
        <c:auto val="1"/>
        <c:lblAlgn val="ctr"/>
        <c:lblOffset val="100"/>
        <c:noMultiLvlLbl val="0"/>
      </c:catAx>
      <c:valAx>
        <c:axId val="1666151024"/>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661500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sz="1600" b="1" i="0" u="none" strike="noStrike" kern="1200" baseline="0">
                <a:solidFill>
                  <a:sysClr val="windowText" lastClr="000000"/>
                </a:solidFill>
              </a:rPr>
              <a:t>Year 1</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62E7-4C4B-9BFE-312F58B82C9E}"/>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62E7-4C4B-9BFE-312F58B82C9E}"/>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62E7-4C4B-9BFE-312F58B82C9E}"/>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Comp-Val'!$B$9:$D$9</c:f>
              <c:strCache>
                <c:ptCount val="3"/>
                <c:pt idx="0">
                  <c:v>At-Risk %Change</c:v>
                </c:pt>
                <c:pt idx="1">
                  <c:v>AppBench %Change</c:v>
                </c:pt>
                <c:pt idx="2">
                  <c:v>Benchmark %Change</c:v>
                </c:pt>
              </c:strCache>
            </c:strRef>
          </c:cat>
          <c:val>
            <c:numRef>
              <c:f>'Hidden Comp-Val'!$B$10:$D$10</c:f>
              <c:numCache>
                <c:formatCode>0.0%</c:formatCode>
                <c:ptCount val="3"/>
                <c:pt idx="0">
                  <c:v>0</c:v>
                </c:pt>
                <c:pt idx="1">
                  <c:v>0</c:v>
                </c:pt>
                <c:pt idx="2">
                  <c:v>0</c:v>
                </c:pt>
              </c:numCache>
            </c:numRef>
          </c:val>
          <c:extLst>
            <c:ext xmlns:c16="http://schemas.microsoft.com/office/drawing/2014/chart" uri="{C3380CC4-5D6E-409C-BE32-E72D297353CC}">
              <c16:uniqueId val="{00000006-62E7-4C4B-9BFE-312F58B82C9E}"/>
            </c:ext>
          </c:extLst>
        </c:ser>
        <c:dLbls>
          <c:showLegendKey val="0"/>
          <c:showVal val="1"/>
          <c:showCatName val="0"/>
          <c:showSerName val="0"/>
          <c:showPercent val="0"/>
          <c:showBubbleSize val="0"/>
        </c:dLbls>
        <c:gapWidth val="65"/>
        <c:shape val="box"/>
        <c:axId val="1666148624"/>
        <c:axId val="1881481007"/>
        <c:axId val="0"/>
      </c:bar3DChart>
      <c:catAx>
        <c:axId val="1666148624"/>
        <c:scaling>
          <c:orientation val="minMax"/>
        </c:scaling>
        <c:delete val="1"/>
        <c:axPos val="b"/>
        <c:numFmt formatCode="General" sourceLinked="1"/>
        <c:majorTickMark val="out"/>
        <c:minorTickMark val="none"/>
        <c:tickLblPos val="nextTo"/>
        <c:crossAx val="1881481007"/>
        <c:crosses val="autoZero"/>
        <c:auto val="1"/>
        <c:lblAlgn val="ctr"/>
        <c:lblOffset val="100"/>
        <c:noMultiLvlLbl val="0"/>
      </c:catAx>
      <c:valAx>
        <c:axId val="1881481007"/>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6661486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r>
              <a:rPr lang="en-US" sz="1600" b="1" i="0" u="none" strike="noStrike" kern="1200" baseline="0">
                <a:solidFill>
                  <a:sysClr val="windowText" lastClr="000000"/>
                </a:solidFill>
              </a:rPr>
              <a:t>Year 2</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A10C-4C3F-AB9E-9B8201B0FF60}"/>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A10C-4C3F-AB9E-9B8201B0FF60}"/>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A10C-4C3F-AB9E-9B8201B0FF60}"/>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Comp-Val'!$G$9:$I$9</c:f>
              <c:strCache>
                <c:ptCount val="3"/>
                <c:pt idx="0">
                  <c:v>At-Risk %Change</c:v>
                </c:pt>
                <c:pt idx="1">
                  <c:v>AppBench %Change</c:v>
                </c:pt>
                <c:pt idx="2">
                  <c:v>Benchmark %Change</c:v>
                </c:pt>
              </c:strCache>
            </c:strRef>
          </c:cat>
          <c:val>
            <c:numRef>
              <c:f>'Hidden Comp-Val'!$G$10:$I$10</c:f>
              <c:numCache>
                <c:formatCode>0.0%</c:formatCode>
                <c:ptCount val="3"/>
                <c:pt idx="0">
                  <c:v>0</c:v>
                </c:pt>
                <c:pt idx="1">
                  <c:v>0</c:v>
                </c:pt>
                <c:pt idx="2">
                  <c:v>0</c:v>
                </c:pt>
              </c:numCache>
            </c:numRef>
          </c:val>
          <c:extLst>
            <c:ext xmlns:c16="http://schemas.microsoft.com/office/drawing/2014/chart" uri="{C3380CC4-5D6E-409C-BE32-E72D297353CC}">
              <c16:uniqueId val="{00000006-A10C-4C3F-AB9E-9B8201B0FF60}"/>
            </c:ext>
          </c:extLst>
        </c:ser>
        <c:dLbls>
          <c:showLegendKey val="0"/>
          <c:showVal val="1"/>
          <c:showCatName val="0"/>
          <c:showSerName val="0"/>
          <c:showPercent val="0"/>
          <c:showBubbleSize val="0"/>
        </c:dLbls>
        <c:gapWidth val="65"/>
        <c:shape val="box"/>
        <c:axId val="1526838288"/>
        <c:axId val="1526837328"/>
        <c:axId val="0"/>
      </c:bar3DChart>
      <c:catAx>
        <c:axId val="1526838288"/>
        <c:scaling>
          <c:orientation val="minMax"/>
        </c:scaling>
        <c:delete val="1"/>
        <c:axPos val="b"/>
        <c:numFmt formatCode="General" sourceLinked="1"/>
        <c:majorTickMark val="out"/>
        <c:minorTickMark val="none"/>
        <c:tickLblPos val="nextTo"/>
        <c:crossAx val="1526837328"/>
        <c:crosses val="autoZero"/>
        <c:auto val="1"/>
        <c:lblAlgn val="ctr"/>
        <c:lblOffset val="100"/>
        <c:noMultiLvlLbl val="0"/>
      </c:catAx>
      <c:valAx>
        <c:axId val="1526837328"/>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26838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n-US" sz="1600" b="1" i="0" u="none" strike="noStrike" kern="1200" baseline="0">
                <a:solidFill>
                  <a:sysClr val="windowText" lastClr="000000"/>
                </a:solidFill>
              </a:rPr>
              <a:t>Year 1</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57BA-4DDD-8640-042A5864B741}"/>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57BA-4DDD-8640-042A5864B741}"/>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57BA-4DDD-8640-042A5864B741}"/>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Comp-Val'!$B$12:$D$12</c:f>
              <c:strCache>
                <c:ptCount val="3"/>
                <c:pt idx="0">
                  <c:v>At-Risk %Change</c:v>
                </c:pt>
                <c:pt idx="1">
                  <c:v>AppBench %Change</c:v>
                </c:pt>
                <c:pt idx="2">
                  <c:v>Benchmark %Change</c:v>
                </c:pt>
              </c:strCache>
            </c:strRef>
          </c:cat>
          <c:val>
            <c:numRef>
              <c:f>'Hidden Comp-Val'!$B$13:$D$13</c:f>
              <c:numCache>
                <c:formatCode>0.0%</c:formatCode>
                <c:ptCount val="3"/>
                <c:pt idx="0">
                  <c:v>0</c:v>
                </c:pt>
                <c:pt idx="1">
                  <c:v>0</c:v>
                </c:pt>
                <c:pt idx="2">
                  <c:v>0</c:v>
                </c:pt>
              </c:numCache>
            </c:numRef>
          </c:val>
          <c:extLst>
            <c:ext xmlns:c16="http://schemas.microsoft.com/office/drawing/2014/chart" uri="{C3380CC4-5D6E-409C-BE32-E72D297353CC}">
              <c16:uniqueId val="{00000006-57BA-4DDD-8640-042A5864B741}"/>
            </c:ext>
          </c:extLst>
        </c:ser>
        <c:dLbls>
          <c:showLegendKey val="0"/>
          <c:showVal val="1"/>
          <c:showCatName val="0"/>
          <c:showSerName val="0"/>
          <c:showPercent val="0"/>
          <c:showBubbleSize val="0"/>
        </c:dLbls>
        <c:gapWidth val="65"/>
        <c:shape val="box"/>
        <c:axId val="701196687"/>
        <c:axId val="701199087"/>
        <c:axId val="0"/>
      </c:bar3DChart>
      <c:catAx>
        <c:axId val="701196687"/>
        <c:scaling>
          <c:orientation val="minMax"/>
        </c:scaling>
        <c:delete val="1"/>
        <c:axPos val="b"/>
        <c:numFmt formatCode="General" sourceLinked="1"/>
        <c:majorTickMark val="out"/>
        <c:minorTickMark val="none"/>
        <c:tickLblPos val="nextTo"/>
        <c:crossAx val="701199087"/>
        <c:crosses val="autoZero"/>
        <c:auto val="1"/>
        <c:lblAlgn val="ctr"/>
        <c:lblOffset val="100"/>
        <c:noMultiLvlLbl val="0"/>
      </c:catAx>
      <c:valAx>
        <c:axId val="701199087"/>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en-US"/>
          </a:p>
        </c:txPr>
        <c:crossAx val="7011966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r>
              <a:rPr lang="en-US" sz="1600" b="1" i="0" u="none" strike="noStrike" kern="1200" baseline="0">
                <a:solidFill>
                  <a:sysClr val="windowText" lastClr="000000"/>
                </a:solidFill>
              </a:rPr>
              <a:t>Year 2</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solidFill>
                <a:schemeClr val="accent2"/>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1-F938-412C-8072-A66692460CCE}"/>
              </c:ext>
            </c:extLst>
          </c:dPt>
          <c:dPt>
            <c:idx val="1"/>
            <c:invertIfNegative val="0"/>
            <c:bubble3D val="0"/>
            <c:spPr>
              <a:solidFill>
                <a:schemeClr val="accent4"/>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3-F938-412C-8072-A66692460CCE}"/>
              </c:ext>
            </c:extLst>
          </c:dPt>
          <c:dPt>
            <c:idx val="2"/>
            <c:invertIfNegative val="0"/>
            <c:bubble3D val="0"/>
            <c:spPr>
              <a:solidFill>
                <a:schemeClr val="accent6"/>
              </a:soli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5-F938-412C-8072-A66692460CCE}"/>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'Hidden Comp-Val'!$G$12:$I$12</c:f>
              <c:strCache>
                <c:ptCount val="3"/>
                <c:pt idx="0">
                  <c:v>At-Risk %Change</c:v>
                </c:pt>
                <c:pt idx="1">
                  <c:v>AppBench %Change</c:v>
                </c:pt>
                <c:pt idx="2">
                  <c:v>Benchmark %Change</c:v>
                </c:pt>
              </c:strCache>
            </c:strRef>
          </c:cat>
          <c:val>
            <c:numRef>
              <c:f>'Hidden Comp-Val'!$G$13:$I$13</c:f>
              <c:numCache>
                <c:formatCode>0.0%</c:formatCode>
                <c:ptCount val="3"/>
                <c:pt idx="0">
                  <c:v>0</c:v>
                </c:pt>
                <c:pt idx="1">
                  <c:v>0</c:v>
                </c:pt>
                <c:pt idx="2">
                  <c:v>0</c:v>
                </c:pt>
              </c:numCache>
            </c:numRef>
          </c:val>
          <c:extLst>
            <c:ext xmlns:c16="http://schemas.microsoft.com/office/drawing/2014/chart" uri="{C3380CC4-5D6E-409C-BE32-E72D297353CC}">
              <c16:uniqueId val="{00000006-F938-412C-8072-A66692460CCE}"/>
            </c:ext>
          </c:extLst>
        </c:ser>
        <c:dLbls>
          <c:showLegendKey val="0"/>
          <c:showVal val="1"/>
          <c:showCatName val="0"/>
          <c:showSerName val="0"/>
          <c:showPercent val="0"/>
          <c:showBubbleSize val="0"/>
        </c:dLbls>
        <c:gapWidth val="65"/>
        <c:shape val="box"/>
        <c:axId val="1535971216"/>
        <c:axId val="1535969776"/>
        <c:axId val="0"/>
      </c:bar3DChart>
      <c:catAx>
        <c:axId val="1535971216"/>
        <c:scaling>
          <c:orientation val="minMax"/>
        </c:scaling>
        <c:delete val="1"/>
        <c:axPos val="b"/>
        <c:numFmt formatCode="General" sourceLinked="1"/>
        <c:majorTickMark val="out"/>
        <c:minorTickMark val="none"/>
        <c:tickLblPos val="nextTo"/>
        <c:crossAx val="1535969776"/>
        <c:crosses val="autoZero"/>
        <c:auto val="1"/>
        <c:lblAlgn val="ctr"/>
        <c:lblOffset val="100"/>
        <c:noMultiLvlLbl val="0"/>
      </c:catAx>
      <c:valAx>
        <c:axId val="1535969776"/>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en-US"/>
          </a:p>
        </c:txPr>
        <c:crossAx val="15359712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https://www.azed.gov/mowr/mowr-for-administrators"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34924</xdr:colOff>
      <xdr:row>0</xdr:row>
      <xdr:rowOff>38099</xdr:rowOff>
    </xdr:from>
    <xdr:to>
      <xdr:col>9</xdr:col>
      <xdr:colOff>19050</xdr:colOff>
      <xdr:row>1</xdr:row>
      <xdr:rowOff>514349</xdr:rowOff>
    </xdr:to>
    <xdr:sp macro="" textlink="">
      <xdr:nvSpPr>
        <xdr:cNvPr id="2" name="TextBox 1">
          <a:extLst>
            <a:ext uri="{FF2B5EF4-FFF2-40B4-BE49-F238E27FC236}">
              <a16:creationId xmlns:a16="http://schemas.microsoft.com/office/drawing/2014/main" id="{954CDBDF-3312-6493-D327-1EABC43FA15C}"/>
            </a:ext>
          </a:extLst>
        </xdr:cNvPr>
        <xdr:cNvSpPr txBox="1"/>
      </xdr:nvSpPr>
      <xdr:spPr>
        <a:xfrm>
          <a:off x="34924" y="38099"/>
          <a:ext cx="10995026" cy="676275"/>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solidFill>
                <a:sysClr val="windowText" lastClr="000000"/>
              </a:solidFill>
              <a:latin typeface="Arial" panose="020B0604020202020204" pitchFamily="34" charset="0"/>
              <a:cs typeface="Arial" panose="020B0604020202020204" pitchFamily="34" charset="0"/>
            </a:rPr>
            <a:t>In alignment with Move On When Reading (MOWR), SSIP PEAs submit literacy screener data</a:t>
          </a:r>
          <a:r>
            <a:rPr lang="en-US" sz="1200" b="0" baseline="0">
              <a:solidFill>
                <a:sysClr val="windowText" lastClr="000000"/>
              </a:solidFill>
              <a:latin typeface="Arial" panose="020B0604020202020204" pitchFamily="34" charset="0"/>
              <a:cs typeface="Arial" panose="020B0604020202020204" pitchFamily="34" charset="0"/>
            </a:rPr>
            <a:t> </a:t>
          </a:r>
          <a:r>
            <a:rPr lang="en-US" sz="1200" b="0">
              <a:solidFill>
                <a:sysClr val="windowText" lastClr="000000"/>
              </a:solidFill>
              <a:latin typeface="Arial" panose="020B0604020202020204" pitchFamily="34" charset="0"/>
              <a:cs typeface="Arial" panose="020B0604020202020204" pitchFamily="34" charset="0"/>
            </a:rPr>
            <a:t>for Students with Disabilities</a:t>
          </a:r>
          <a:r>
            <a:rPr lang="en-US" sz="1200" b="0" baseline="0">
              <a:solidFill>
                <a:sysClr val="windowText" lastClr="000000"/>
              </a:solidFill>
              <a:latin typeface="Arial" panose="020B0604020202020204" pitchFamily="34" charset="0"/>
              <a:cs typeface="Arial" panose="020B0604020202020204" pitchFamily="34" charset="0"/>
            </a:rPr>
            <a:t> (SWD) in the Fall and Spring of Years 1-3</a:t>
          </a:r>
          <a:r>
            <a:rPr lang="en-US" sz="1200" b="0">
              <a:solidFill>
                <a:sysClr val="windowText" lastClr="000000"/>
              </a:solidFill>
              <a:latin typeface="Arial" panose="020B0604020202020204" pitchFamily="34" charset="0"/>
              <a:cs typeface="Arial" panose="020B0604020202020204" pitchFamily="34" charset="0"/>
            </a:rPr>
            <a:t>. </a:t>
          </a:r>
          <a:r>
            <a:rPr lang="en-US" sz="1200" b="0" baseline="0">
              <a:solidFill>
                <a:sysClr val="windowText" lastClr="000000"/>
              </a:solidFill>
              <a:latin typeface="Arial" panose="020B0604020202020204" pitchFamily="34" charset="0"/>
              <a:ea typeface="+mn-ea"/>
              <a:cs typeface="Arial" panose="020B0604020202020204" pitchFamily="34" charset="0"/>
            </a:rPr>
            <a:t>Students are included in the dataset if they were eligible and receiving special education services at the time of testing. The data may be used in SpEd-GenEd collaboration, or toward the determination of adequate progress and gap between All Students and SWD. </a:t>
          </a:r>
        </a:p>
        <a:p>
          <a:endParaRPr lang="en-US" sz="1200" b="0" baseline="0">
            <a:solidFill>
              <a:sysClr val="windowText" lastClr="000000"/>
            </a:solidFill>
            <a:latin typeface="Arial" panose="020B0604020202020204" pitchFamily="34" charset="0"/>
            <a:cs typeface="Arial" panose="020B0604020202020204" pitchFamily="34" charset="0"/>
          </a:endParaRPr>
        </a:p>
        <a:p>
          <a:endParaRPr lang="en-US" sz="12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76200</xdr:colOff>
      <xdr:row>6</xdr:row>
      <xdr:rowOff>1</xdr:rowOff>
    </xdr:from>
    <xdr:to>
      <xdr:col>9</xdr:col>
      <xdr:colOff>0</xdr:colOff>
      <xdr:row>11</xdr:row>
      <xdr:rowOff>228600</xdr:rowOff>
    </xdr:to>
    <xdr:sp macro="" textlink="">
      <xdr:nvSpPr>
        <xdr:cNvPr id="3" name="TextBox 2">
          <a:extLst>
            <a:ext uri="{FF2B5EF4-FFF2-40B4-BE49-F238E27FC236}">
              <a16:creationId xmlns:a16="http://schemas.microsoft.com/office/drawing/2014/main" id="{18C957EF-B8F3-47DA-A290-53BEC034A5FC}"/>
            </a:ext>
          </a:extLst>
        </xdr:cNvPr>
        <xdr:cNvSpPr txBox="1"/>
      </xdr:nvSpPr>
      <xdr:spPr>
        <a:xfrm>
          <a:off x="76200" y="1714501"/>
          <a:ext cx="10934700" cy="1228724"/>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latin typeface="Arial" panose="020B0604020202020204" pitchFamily="34" charset="0"/>
              <a:cs typeface="Arial" panose="020B0604020202020204" pitchFamily="34" charset="0"/>
            </a:rPr>
            <a:t>Literacy</a:t>
          </a:r>
          <a:r>
            <a:rPr lang="en-US" sz="1200" b="1" baseline="0">
              <a:solidFill>
                <a:sysClr val="windowText" lastClr="000000"/>
              </a:solidFill>
              <a:latin typeface="Arial" panose="020B0604020202020204" pitchFamily="34" charset="0"/>
              <a:cs typeface="Arial" panose="020B0604020202020204" pitchFamily="34" charset="0"/>
            </a:rPr>
            <a:t> Screener Data Reporting Directions:</a:t>
          </a:r>
          <a:endParaRPr lang="en-US" sz="1200" b="1">
            <a:solidFill>
              <a:sysClr val="windowText" lastClr="000000"/>
            </a:solidFill>
            <a:latin typeface="Arial" panose="020B0604020202020204" pitchFamily="34" charset="0"/>
            <a:cs typeface="Arial" panose="020B0604020202020204" pitchFamily="34" charset="0"/>
          </a:endParaRPr>
        </a:p>
        <a:p>
          <a:endParaRPr lang="en-US" sz="1200" b="0">
            <a:solidFill>
              <a:sysClr val="windowText" lastClr="000000"/>
            </a:solidFill>
            <a:latin typeface="Arial" panose="020B0604020202020204" pitchFamily="34" charset="0"/>
            <a:cs typeface="Arial" panose="020B0604020202020204" pitchFamily="34" charset="0"/>
          </a:endParaRPr>
        </a:p>
        <a:p>
          <a:r>
            <a:rPr lang="en-US" sz="1200" b="0">
              <a:solidFill>
                <a:sysClr val="windowText" lastClr="000000"/>
              </a:solidFill>
              <a:latin typeface="Arial" panose="020B0604020202020204" pitchFamily="34" charset="0"/>
              <a:cs typeface="Arial" panose="020B0604020202020204" pitchFamily="34" charset="0"/>
            </a:rPr>
            <a:t>Enter the student</a:t>
          </a:r>
          <a:r>
            <a:rPr lang="en-US" sz="1200" b="0" baseline="0">
              <a:solidFill>
                <a:sysClr val="windowText" lastClr="000000"/>
              </a:solidFill>
              <a:latin typeface="Arial" panose="020B0604020202020204" pitchFamily="34" charset="0"/>
              <a:cs typeface="Arial" panose="020B0604020202020204" pitchFamily="34" charset="0"/>
            </a:rPr>
            <a:t> counts </a:t>
          </a:r>
          <a:r>
            <a:rPr lang="en-US" sz="1200" b="0">
              <a:solidFill>
                <a:sysClr val="windowText" lastClr="000000"/>
              </a:solidFill>
              <a:latin typeface="Arial" panose="020B0604020202020204" pitchFamily="34" charset="0"/>
              <a:cs typeface="Arial" panose="020B0604020202020204" pitchFamily="34" charset="0"/>
            </a:rPr>
            <a:t>for SWD in Columns C, D, F, and H for each grade-level tab,</a:t>
          </a:r>
          <a:r>
            <a:rPr lang="en-US" sz="1200" b="0" baseline="0">
              <a:solidFill>
                <a:sysClr val="windowText" lastClr="000000"/>
              </a:solidFill>
              <a:latin typeface="Arial" panose="020B0604020202020204" pitchFamily="34" charset="0"/>
              <a:cs typeface="Arial" panose="020B0604020202020204" pitchFamily="34" charset="0"/>
            </a:rPr>
            <a:t> for grades K–3</a:t>
          </a:r>
          <a:r>
            <a:rPr lang="en-US" sz="1200" b="0">
              <a:solidFill>
                <a:sysClr val="windowText" lastClr="000000"/>
              </a:solidFill>
              <a:latin typeface="Arial" panose="020B0604020202020204" pitchFamily="34" charset="0"/>
              <a:cs typeface="Arial" panose="020B0604020202020204" pitchFamily="34" charset="0"/>
            </a:rPr>
            <a:t>. Rather than for any single subtest, student counts</a:t>
          </a:r>
          <a:r>
            <a:rPr lang="en-US" sz="1200" b="0" baseline="0">
              <a:solidFill>
                <a:sysClr val="windowText" lastClr="000000"/>
              </a:solidFill>
              <a:latin typeface="Arial" panose="020B0604020202020204" pitchFamily="34" charset="0"/>
              <a:cs typeface="Arial" panose="020B0604020202020204" pitchFamily="34" charset="0"/>
            </a:rPr>
            <a:t> should be recorded by Composite scores, which may also be referred to as Overall or Mastery scores. </a:t>
          </a:r>
          <a:r>
            <a:rPr lang="en-US" sz="1200" b="0">
              <a:solidFill>
                <a:sysClr val="windowText" lastClr="000000"/>
              </a:solidFill>
              <a:latin typeface="Arial" panose="020B0604020202020204" pitchFamily="34" charset="0"/>
              <a:cs typeface="Arial" panose="020B0604020202020204" pitchFamily="34" charset="0"/>
            </a:rPr>
            <a:t>Enter data for only the current submission period</a:t>
          </a:r>
          <a:r>
            <a:rPr lang="en-US" sz="1200" b="0" baseline="0">
              <a:solidFill>
                <a:sysClr val="windowText" lastClr="000000"/>
              </a:solidFill>
              <a:latin typeface="Arial" panose="020B0604020202020204" pitchFamily="34" charset="0"/>
              <a:cs typeface="Arial" panose="020B0604020202020204" pitchFamily="34" charset="0"/>
            </a:rPr>
            <a:t> row.</a:t>
          </a:r>
          <a:endParaRPr lang="en-US" sz="1200" b="0">
            <a:solidFill>
              <a:sysClr val="windowText" lastClr="000000"/>
            </a:solidFill>
            <a:latin typeface="Arial" panose="020B0604020202020204" pitchFamily="34" charset="0"/>
            <a:cs typeface="Arial" panose="020B0604020202020204" pitchFamily="34" charset="0"/>
          </a:endParaRPr>
        </a:p>
        <a:p>
          <a:endParaRPr lang="en-US" sz="1200" b="0">
            <a:solidFill>
              <a:sysClr val="windowText" lastClr="000000"/>
            </a:solidFill>
            <a:latin typeface="Arial" panose="020B0604020202020204" pitchFamily="34" charset="0"/>
            <a:cs typeface="Arial" panose="020B0604020202020204" pitchFamily="34" charset="0"/>
          </a:endParaRPr>
        </a:p>
        <a:p>
          <a:r>
            <a:rPr lang="en-US" sz="1200" b="0">
              <a:solidFill>
                <a:sysClr val="windowText" lastClr="000000"/>
              </a:solidFill>
              <a:latin typeface="Arial" panose="020B0604020202020204" pitchFamily="34" charset="0"/>
              <a:cs typeface="Arial" panose="020B0604020202020204" pitchFamily="34" charset="0"/>
            </a:rPr>
            <a:t>There</a:t>
          </a:r>
          <a:r>
            <a:rPr lang="en-US" sz="1200" b="0" baseline="0">
              <a:solidFill>
                <a:sysClr val="windowText" lastClr="000000"/>
              </a:solidFill>
              <a:latin typeface="Arial" panose="020B0604020202020204" pitchFamily="34" charset="0"/>
              <a:cs typeface="Arial" panose="020B0604020202020204" pitchFamily="34" charset="0"/>
            </a:rPr>
            <a:t> is a field for notes at the bottom of each grade-level table so the team can indicate any relevant details, such as any changes or clarifications.</a:t>
          </a:r>
          <a:endParaRPr lang="en-US" sz="1200" b="0">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0</xdr:col>
      <xdr:colOff>561974</xdr:colOff>
      <xdr:row>20</xdr:row>
      <xdr:rowOff>200025</xdr:rowOff>
    </xdr:from>
    <xdr:ext cx="10344151" cy="269369"/>
    <xdr:sp macro="" textlink="" fLocksText="0">
      <xdr:nvSpPr>
        <xdr:cNvPr id="4" name="TextBox 3" descr="document team discussion, here">
          <a:extLst>
            <a:ext uri="{FF2B5EF4-FFF2-40B4-BE49-F238E27FC236}">
              <a16:creationId xmlns:a16="http://schemas.microsoft.com/office/drawing/2014/main" id="{D3D8DDB2-62A9-4811-9659-542C2E43077B}"/>
            </a:ext>
          </a:extLst>
        </xdr:cNvPr>
        <xdr:cNvSpPr txBox="1"/>
      </xdr:nvSpPr>
      <xdr:spPr>
        <a:xfrm>
          <a:off x="561974" y="6229350"/>
          <a:ext cx="10344151" cy="26936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200">
            <a:solidFill>
              <a:schemeClr val="accent1"/>
            </a:solidFill>
            <a:latin typeface="Arial" panose="020B0604020202020204" pitchFamily="34" charset="0"/>
            <a:cs typeface="Arial" panose="020B0604020202020204" pitchFamily="34" charset="0"/>
          </a:endParaRPr>
        </a:p>
      </xdr:txBody>
    </xdr:sp>
    <xdr:clientData fLocksWithSheet="0"/>
  </xdr:oneCellAnchor>
  <xdr:twoCellAnchor>
    <xdr:from>
      <xdr:col>0</xdr:col>
      <xdr:colOff>66675</xdr:colOff>
      <xdr:row>2</xdr:row>
      <xdr:rowOff>50800</xdr:rowOff>
    </xdr:from>
    <xdr:to>
      <xdr:col>0</xdr:col>
      <xdr:colOff>669925</xdr:colOff>
      <xdr:row>3</xdr:row>
      <xdr:rowOff>123825</xdr:rowOff>
    </xdr:to>
    <xdr:sp macro="" textlink="">
      <xdr:nvSpPr>
        <xdr:cNvPr id="5" name="TextBox 4">
          <a:extLst>
            <a:ext uri="{FF2B5EF4-FFF2-40B4-BE49-F238E27FC236}">
              <a16:creationId xmlns:a16="http://schemas.microsoft.com/office/drawing/2014/main" id="{5E3A5B59-A1FE-AAD9-8359-042FA42ACF5B}"/>
            </a:ext>
          </a:extLst>
        </xdr:cNvPr>
        <xdr:cNvSpPr txBox="1"/>
      </xdr:nvSpPr>
      <xdr:spPr>
        <a:xfrm>
          <a:off x="66675" y="889000"/>
          <a:ext cx="603250" cy="273050"/>
        </a:xfrm>
        <a:prstGeom prst="rect">
          <a:avLst/>
        </a:prstGeom>
        <a:solidFill>
          <a:srgbClr val="D5E6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ysClr val="windowText" lastClr="000000"/>
              </a:solidFill>
              <a:latin typeface="Arial" panose="020B0604020202020204" pitchFamily="34" charset="0"/>
              <a:cs typeface="Arial" panose="020B0604020202020204" pitchFamily="34" charset="0"/>
            </a:rPr>
            <a:t>PEA:</a:t>
          </a:r>
          <a:endParaRPr lang="en-US" sz="11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752474</xdr:colOff>
      <xdr:row>2</xdr:row>
      <xdr:rowOff>44450</xdr:rowOff>
    </xdr:from>
    <xdr:to>
      <xdr:col>8</xdr:col>
      <xdr:colOff>1114424</xdr:colOff>
      <xdr:row>3</xdr:row>
      <xdr:rowOff>130175</xdr:rowOff>
    </xdr:to>
    <xdr:sp macro="" textlink="" fLocksText="0">
      <xdr:nvSpPr>
        <xdr:cNvPr id="6" name="TextBox 5" descr="document team discussion, here">
          <a:extLst>
            <a:ext uri="{FF2B5EF4-FFF2-40B4-BE49-F238E27FC236}">
              <a16:creationId xmlns:a16="http://schemas.microsoft.com/office/drawing/2014/main" id="{67944783-1946-FD85-838F-3B546F98AF9C}"/>
            </a:ext>
          </a:extLst>
        </xdr:cNvPr>
        <xdr:cNvSpPr txBox="1"/>
      </xdr:nvSpPr>
      <xdr:spPr>
        <a:xfrm>
          <a:off x="752474" y="882650"/>
          <a:ext cx="10258425"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solidFill>
              <a:schemeClr val="accent1"/>
            </a:solidFill>
            <a:latin typeface="Arial" panose="020B0604020202020204" pitchFamily="34" charset="0"/>
            <a:cs typeface="Arial" panose="020B0604020202020204" pitchFamily="34" charset="0"/>
          </a:endParaRPr>
        </a:p>
      </xdr:txBody>
    </xdr:sp>
    <xdr:clientData/>
  </xdr:twoCellAnchor>
  <xdr:twoCellAnchor>
    <xdr:from>
      <xdr:col>0</xdr:col>
      <xdr:colOff>66673</xdr:colOff>
      <xdr:row>3</xdr:row>
      <xdr:rowOff>203200</xdr:rowOff>
    </xdr:from>
    <xdr:to>
      <xdr:col>2</xdr:col>
      <xdr:colOff>66675</xdr:colOff>
      <xdr:row>5</xdr:row>
      <xdr:rowOff>0</xdr:rowOff>
    </xdr:to>
    <xdr:sp macro="" textlink="">
      <xdr:nvSpPr>
        <xdr:cNvPr id="7" name="TextBox 6">
          <a:hlinkClick xmlns:r="http://schemas.openxmlformats.org/officeDocument/2006/relationships" r:id="rId1"/>
          <a:extLst>
            <a:ext uri="{FF2B5EF4-FFF2-40B4-BE49-F238E27FC236}">
              <a16:creationId xmlns:a16="http://schemas.microsoft.com/office/drawing/2014/main" id="{85071C2B-60FD-5B94-49C8-4B28FBF0F523}"/>
            </a:ext>
          </a:extLst>
        </xdr:cNvPr>
        <xdr:cNvSpPr txBox="1"/>
      </xdr:nvSpPr>
      <xdr:spPr>
        <a:xfrm>
          <a:off x="66673" y="1241425"/>
          <a:ext cx="3095627" cy="273050"/>
        </a:xfrm>
        <a:prstGeom prst="rect">
          <a:avLst/>
        </a:prstGeom>
        <a:solidFill>
          <a:srgbClr val="D5E6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a:solidFill>
                <a:sysClr val="windowText" lastClr="000000"/>
              </a:solidFill>
              <a:latin typeface="Arial" panose="020B0604020202020204" pitchFamily="34" charset="0"/>
              <a:cs typeface="Arial" panose="020B0604020202020204" pitchFamily="34" charset="0"/>
            </a:rPr>
            <a:t>MOWR-Approved Literacy Screener:</a:t>
          </a:r>
          <a:endParaRPr lang="en-US" sz="11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142875</xdr:colOff>
      <xdr:row>3</xdr:row>
      <xdr:rowOff>206375</xdr:rowOff>
    </xdr:from>
    <xdr:to>
      <xdr:col>9</xdr:col>
      <xdr:colOff>9524</xdr:colOff>
      <xdr:row>5</xdr:row>
      <xdr:rowOff>15875</xdr:rowOff>
    </xdr:to>
    <xdr:sp macro="" textlink="" fLocksText="0">
      <xdr:nvSpPr>
        <xdr:cNvPr id="8" name="TextBox 7" descr="document team discussion, here">
          <a:extLst>
            <a:ext uri="{FF2B5EF4-FFF2-40B4-BE49-F238E27FC236}">
              <a16:creationId xmlns:a16="http://schemas.microsoft.com/office/drawing/2014/main" id="{A3533B70-A3A6-ADFE-5E87-45D5C21CB828}"/>
            </a:ext>
          </a:extLst>
        </xdr:cNvPr>
        <xdr:cNvSpPr txBox="1"/>
      </xdr:nvSpPr>
      <xdr:spPr>
        <a:xfrm>
          <a:off x="3238500" y="1244600"/>
          <a:ext cx="7781924" cy="28575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a:solidFill>
              <a:schemeClr val="accent1"/>
            </a:solidFill>
            <a:latin typeface="Arial" panose="020B0604020202020204" pitchFamily="34" charset="0"/>
            <a:cs typeface="Arial" panose="020B0604020202020204" pitchFamily="34" charset="0"/>
          </a:endParaRPr>
        </a:p>
      </xdr:txBody>
    </xdr:sp>
    <xdr:clientData/>
  </xdr:twoCellAnchor>
  <xdr:twoCellAnchor>
    <xdr:from>
      <xdr:col>0</xdr:col>
      <xdr:colOff>571499</xdr:colOff>
      <xdr:row>28</xdr:row>
      <xdr:rowOff>76200</xdr:rowOff>
    </xdr:from>
    <xdr:to>
      <xdr:col>4</xdr:col>
      <xdr:colOff>514350</xdr:colOff>
      <xdr:row>46</xdr:row>
      <xdr:rowOff>21772</xdr:rowOff>
    </xdr:to>
    <xdr:graphicFrame macro="">
      <xdr:nvGraphicFramePr>
        <xdr:cNvPr id="11" name="Chart 10" descr="This graph is connected to the Kindergarten Fall-Spring Data for Year-1, and will change according to the data being entered">
          <a:extLst>
            <a:ext uri="{FF2B5EF4-FFF2-40B4-BE49-F238E27FC236}">
              <a16:creationId xmlns:a16="http://schemas.microsoft.com/office/drawing/2014/main" id="{70116068-B5CA-4F06-AABE-899921400B33}"/>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619125</xdr:colOff>
      <xdr:row>28</xdr:row>
      <xdr:rowOff>76200</xdr:rowOff>
    </xdr:from>
    <xdr:to>
      <xdr:col>9</xdr:col>
      <xdr:colOff>47626</xdr:colOff>
      <xdr:row>46</xdr:row>
      <xdr:rowOff>13607</xdr:rowOff>
    </xdr:to>
    <xdr:graphicFrame macro="">
      <xdr:nvGraphicFramePr>
        <xdr:cNvPr id="12" name="Chart 11" descr="This graph is connected to the Kindergarten Fall-Spring Data for Year-2, and will change according to the data being entered">
          <a:extLst>
            <a:ext uri="{FF2B5EF4-FFF2-40B4-BE49-F238E27FC236}">
              <a16:creationId xmlns:a16="http://schemas.microsoft.com/office/drawing/2014/main" id="{6EF10439-1F58-47F4-948E-53D925C9C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139699</xdr:colOff>
      <xdr:row>46</xdr:row>
      <xdr:rowOff>171449</xdr:rowOff>
    </xdr:from>
    <xdr:to>
      <xdr:col>1</xdr:col>
      <xdr:colOff>866774</xdr:colOff>
      <xdr:row>48</xdr:row>
      <xdr:rowOff>104774</xdr:rowOff>
    </xdr:to>
    <xdr:sp macro="" textlink="">
      <xdr:nvSpPr>
        <xdr:cNvPr id="9" name="TextBox 8">
          <a:extLst>
            <a:ext uri="{FF2B5EF4-FFF2-40B4-BE49-F238E27FC236}">
              <a16:creationId xmlns:a16="http://schemas.microsoft.com/office/drawing/2014/main" id="{DA6A8B17-56A1-0F64-333D-13A0CD0F36FA}"/>
            </a:ext>
          </a:extLst>
        </xdr:cNvPr>
        <xdr:cNvSpPr txBox="1"/>
      </xdr:nvSpPr>
      <xdr:spPr>
        <a:xfrm>
          <a:off x="1682749" y="11410949"/>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1</xdr:col>
      <xdr:colOff>1276351</xdr:colOff>
      <xdr:row>46</xdr:row>
      <xdr:rowOff>171450</xdr:rowOff>
    </xdr:from>
    <xdr:to>
      <xdr:col>2</xdr:col>
      <xdr:colOff>955676</xdr:colOff>
      <xdr:row>49</xdr:row>
      <xdr:rowOff>76200</xdr:rowOff>
    </xdr:to>
    <xdr:sp macro="" textlink="">
      <xdr:nvSpPr>
        <xdr:cNvPr id="10" name="TextBox 9">
          <a:extLst>
            <a:ext uri="{FF2B5EF4-FFF2-40B4-BE49-F238E27FC236}">
              <a16:creationId xmlns:a16="http://schemas.microsoft.com/office/drawing/2014/main" id="{33014B2F-C845-82C3-142D-F006F97A4232}"/>
            </a:ext>
          </a:extLst>
        </xdr:cNvPr>
        <xdr:cNvSpPr txBox="1"/>
      </xdr:nvSpPr>
      <xdr:spPr>
        <a:xfrm>
          <a:off x="2819401" y="11410950"/>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2</xdr:col>
      <xdr:colOff>1270000</xdr:colOff>
      <xdr:row>46</xdr:row>
      <xdr:rowOff>177800</xdr:rowOff>
    </xdr:from>
    <xdr:to>
      <xdr:col>3</xdr:col>
      <xdr:colOff>1054100</xdr:colOff>
      <xdr:row>48</xdr:row>
      <xdr:rowOff>69850</xdr:rowOff>
    </xdr:to>
    <xdr:sp macro="" textlink="">
      <xdr:nvSpPr>
        <xdr:cNvPr id="13" name="TextBox 12">
          <a:extLst>
            <a:ext uri="{FF2B5EF4-FFF2-40B4-BE49-F238E27FC236}">
              <a16:creationId xmlns:a16="http://schemas.microsoft.com/office/drawing/2014/main" id="{F0A95C81-6D79-1AA4-26AA-3AB6DCE2D64F}"/>
            </a:ext>
          </a:extLst>
        </xdr:cNvPr>
        <xdr:cNvSpPr txBox="1"/>
      </xdr:nvSpPr>
      <xdr:spPr>
        <a:xfrm>
          <a:off x="4394200" y="11271250"/>
          <a:ext cx="1073150" cy="2857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5</xdr:col>
      <xdr:colOff>666750</xdr:colOff>
      <xdr:row>46</xdr:row>
      <xdr:rowOff>190500</xdr:rowOff>
    </xdr:from>
    <xdr:to>
      <xdr:col>6</xdr:col>
      <xdr:colOff>266700</xdr:colOff>
      <xdr:row>48</xdr:row>
      <xdr:rowOff>85726</xdr:rowOff>
    </xdr:to>
    <xdr:sp macro="" textlink="">
      <xdr:nvSpPr>
        <xdr:cNvPr id="14" name="TextBox 13">
          <a:extLst>
            <a:ext uri="{FF2B5EF4-FFF2-40B4-BE49-F238E27FC236}">
              <a16:creationId xmlns:a16="http://schemas.microsoft.com/office/drawing/2014/main" id="{27E9F745-CBBD-D1DE-8119-0DE758464A58}"/>
            </a:ext>
          </a:extLst>
        </xdr:cNvPr>
        <xdr:cNvSpPr txBox="1"/>
      </xdr:nvSpPr>
      <xdr:spPr>
        <a:xfrm>
          <a:off x="6934200" y="11430000"/>
          <a:ext cx="790575" cy="29527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7</xdr:col>
      <xdr:colOff>869950</xdr:colOff>
      <xdr:row>47</xdr:row>
      <xdr:rowOff>0</xdr:rowOff>
    </xdr:from>
    <xdr:to>
      <xdr:col>8</xdr:col>
      <xdr:colOff>698500</xdr:colOff>
      <xdr:row>48</xdr:row>
      <xdr:rowOff>88900</xdr:rowOff>
    </xdr:to>
    <xdr:sp macro="" textlink="">
      <xdr:nvSpPr>
        <xdr:cNvPr id="16" name="TextBox 15">
          <a:extLst>
            <a:ext uri="{FF2B5EF4-FFF2-40B4-BE49-F238E27FC236}">
              <a16:creationId xmlns:a16="http://schemas.microsoft.com/office/drawing/2014/main" id="{23B3DD66-0348-2DE9-83E8-FEFA42D203A5}"/>
            </a:ext>
          </a:extLst>
        </xdr:cNvPr>
        <xdr:cNvSpPr txBox="1"/>
      </xdr:nvSpPr>
      <xdr:spPr>
        <a:xfrm>
          <a:off x="9867900" y="11290300"/>
          <a:ext cx="1073150" cy="2857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0</xdr:col>
      <xdr:colOff>590550</xdr:colOff>
      <xdr:row>24</xdr:row>
      <xdr:rowOff>133351</xdr:rowOff>
    </xdr:from>
    <xdr:to>
      <xdr:col>9</xdr:col>
      <xdr:colOff>28575</xdr:colOff>
      <xdr:row>27</xdr:row>
      <xdr:rowOff>180975</xdr:rowOff>
    </xdr:to>
    <xdr:sp macro="" textlink="">
      <xdr:nvSpPr>
        <xdr:cNvPr id="17" name="TextBox 16">
          <a:extLst>
            <a:ext uri="{FF2B5EF4-FFF2-40B4-BE49-F238E27FC236}">
              <a16:creationId xmlns:a16="http://schemas.microsoft.com/office/drawing/2014/main" id="{4E86CCAB-2766-2988-BEDC-A2E373C33DAD}"/>
            </a:ext>
          </a:extLst>
        </xdr:cNvPr>
        <xdr:cNvSpPr txBox="1"/>
      </xdr:nvSpPr>
      <xdr:spPr>
        <a:xfrm>
          <a:off x="590550" y="6972301"/>
          <a:ext cx="10334625" cy="647699"/>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ysClr val="windowText" lastClr="000000"/>
              </a:solidFill>
              <a:latin typeface="Arial" panose="020B0604020202020204" pitchFamily="34" charset="0"/>
              <a:ea typeface="+mn-ea"/>
              <a:cs typeface="Arial" panose="020B0604020202020204" pitchFamily="34" charset="0"/>
            </a:rPr>
            <a:t>After Spring data has been entered for Year 1 and Year 2, the corresponding graph will display the percentage of change, or how students moved proficiency levels during the school year. When reviewing the graphs, it is important to consider how many students the percentages represent, and if the At-Risk level is decreasing while the Benchmark level is increasing.</a:t>
          </a:r>
        </a:p>
      </xdr:txBody>
    </xdr:sp>
    <xdr:clientData/>
  </xdr:twoCellAnchor>
  <xdr:twoCellAnchor>
    <xdr:from>
      <xdr:col>6</xdr:col>
      <xdr:colOff>590550</xdr:colOff>
      <xdr:row>46</xdr:row>
      <xdr:rowOff>190500</xdr:rowOff>
    </xdr:from>
    <xdr:to>
      <xdr:col>7</xdr:col>
      <xdr:colOff>574675</xdr:colOff>
      <xdr:row>49</xdr:row>
      <xdr:rowOff>95250</xdr:rowOff>
    </xdr:to>
    <xdr:sp macro="" textlink="">
      <xdr:nvSpPr>
        <xdr:cNvPr id="19" name="TextBox 18">
          <a:extLst>
            <a:ext uri="{FF2B5EF4-FFF2-40B4-BE49-F238E27FC236}">
              <a16:creationId xmlns:a16="http://schemas.microsoft.com/office/drawing/2014/main" id="{910BBE23-865B-495D-AB4E-4CEA00088B3B}"/>
            </a:ext>
          </a:extLst>
        </xdr:cNvPr>
        <xdr:cNvSpPr txBox="1"/>
      </xdr:nvSpPr>
      <xdr:spPr>
        <a:xfrm>
          <a:off x="8048625" y="11430000"/>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552449</xdr:colOff>
      <xdr:row>19</xdr:row>
      <xdr:rowOff>0</xdr:rowOff>
    </xdr:from>
    <xdr:to>
      <xdr:col>4</xdr:col>
      <xdr:colOff>457199</xdr:colOff>
      <xdr:row>36</xdr:row>
      <xdr:rowOff>116570</xdr:rowOff>
    </xdr:to>
    <xdr:graphicFrame macro="">
      <xdr:nvGraphicFramePr>
        <xdr:cNvPr id="3" name="Chart 2" descr="This graph is connected to the Grade 1 Fall-Spring Data for Year-1, and will change according to the data being entered">
          <a:extLst>
            <a:ext uri="{FF2B5EF4-FFF2-40B4-BE49-F238E27FC236}">
              <a16:creationId xmlns:a16="http://schemas.microsoft.com/office/drawing/2014/main" id="{28920E12-E5A7-4806-90F0-F46540EFD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676274</xdr:colOff>
      <xdr:row>19</xdr:row>
      <xdr:rowOff>0</xdr:rowOff>
    </xdr:from>
    <xdr:to>
      <xdr:col>8</xdr:col>
      <xdr:colOff>1171575</xdr:colOff>
      <xdr:row>36</xdr:row>
      <xdr:rowOff>104321</xdr:rowOff>
    </xdr:to>
    <xdr:graphicFrame macro="">
      <xdr:nvGraphicFramePr>
        <xdr:cNvPr id="4" name="Chart 3" descr="This graph is connected to the Grade 1 Fall-Spring Data for Year-2, and will change according to the data being entered">
          <a:extLst>
            <a:ext uri="{FF2B5EF4-FFF2-40B4-BE49-F238E27FC236}">
              <a16:creationId xmlns:a16="http://schemas.microsoft.com/office/drawing/2014/main" id="{06BC86EB-8723-4A11-B230-3585DAE38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590550</xdr:colOff>
      <xdr:row>11</xdr:row>
      <xdr:rowOff>180975</xdr:rowOff>
    </xdr:from>
    <xdr:ext cx="10515599" cy="269369"/>
    <xdr:sp macro="" textlink="" fLocksText="0">
      <xdr:nvSpPr>
        <xdr:cNvPr id="6" name="TextBox 5" descr="document team discussion, here">
          <a:extLst>
            <a:ext uri="{FF2B5EF4-FFF2-40B4-BE49-F238E27FC236}">
              <a16:creationId xmlns:a16="http://schemas.microsoft.com/office/drawing/2014/main" id="{F1A48539-D241-44A9-8563-DA5414A32114}"/>
            </a:ext>
          </a:extLst>
        </xdr:cNvPr>
        <xdr:cNvSpPr txBox="1"/>
      </xdr:nvSpPr>
      <xdr:spPr>
        <a:xfrm>
          <a:off x="590550" y="4305300"/>
          <a:ext cx="10515599" cy="26936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200">
            <a:solidFill>
              <a:schemeClr val="accent1"/>
            </a:solidFill>
            <a:latin typeface="Arial" panose="020B0604020202020204" pitchFamily="34" charset="0"/>
            <a:cs typeface="Arial" panose="020B0604020202020204" pitchFamily="34" charset="0"/>
          </a:endParaRPr>
        </a:p>
      </xdr:txBody>
    </xdr:sp>
    <xdr:clientData fLocksWithSheet="0"/>
  </xdr:oneCellAnchor>
  <xdr:twoCellAnchor>
    <xdr:from>
      <xdr:col>0</xdr:col>
      <xdr:colOff>95250</xdr:colOff>
      <xdr:row>1</xdr:row>
      <xdr:rowOff>114300</xdr:rowOff>
    </xdr:from>
    <xdr:to>
      <xdr:col>4</xdr:col>
      <xdr:colOff>142874</xdr:colOff>
      <xdr:row>2</xdr:row>
      <xdr:rowOff>447675</xdr:rowOff>
    </xdr:to>
    <xdr:sp macro="" textlink="">
      <xdr:nvSpPr>
        <xdr:cNvPr id="8" name="TextBox 7">
          <a:extLst>
            <a:ext uri="{FF2B5EF4-FFF2-40B4-BE49-F238E27FC236}">
              <a16:creationId xmlns:a16="http://schemas.microsoft.com/office/drawing/2014/main" id="{4F2CACFE-7A3B-46BE-94D3-333B466760CC}"/>
            </a:ext>
          </a:extLst>
        </xdr:cNvPr>
        <xdr:cNvSpPr txBox="1"/>
      </xdr:nvSpPr>
      <xdr:spPr>
        <a:xfrm>
          <a:off x="95250" y="371475"/>
          <a:ext cx="5333999" cy="533400"/>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200" b="0">
              <a:solidFill>
                <a:sysClr val="windowText" lastClr="000000"/>
              </a:solidFill>
              <a:latin typeface="Arial" panose="020B0604020202020204" pitchFamily="34" charset="0"/>
              <a:cs typeface="Arial" panose="020B0604020202020204" pitchFamily="34" charset="0"/>
            </a:rPr>
            <a:t>Enter the student</a:t>
          </a:r>
          <a:r>
            <a:rPr lang="en-US" sz="1200" b="0" baseline="0">
              <a:solidFill>
                <a:sysClr val="windowText" lastClr="000000"/>
              </a:solidFill>
              <a:latin typeface="Arial" panose="020B0604020202020204" pitchFamily="34" charset="0"/>
              <a:cs typeface="Arial" panose="020B0604020202020204" pitchFamily="34" charset="0"/>
            </a:rPr>
            <a:t> counts </a:t>
          </a:r>
          <a:r>
            <a:rPr lang="en-US" sz="1200" b="0">
              <a:solidFill>
                <a:sysClr val="windowText" lastClr="000000"/>
              </a:solidFill>
              <a:latin typeface="Arial" panose="020B0604020202020204" pitchFamily="34" charset="0"/>
              <a:cs typeface="Arial" panose="020B0604020202020204" pitchFamily="34" charset="0"/>
            </a:rPr>
            <a:t>for SWD in Columns C, D, F, and H,</a:t>
          </a:r>
          <a:r>
            <a:rPr lang="en-US" sz="1200" b="0" baseline="0">
              <a:solidFill>
                <a:sysClr val="windowText" lastClr="000000"/>
              </a:solidFill>
              <a:latin typeface="Arial" panose="020B0604020202020204" pitchFamily="34" charset="0"/>
              <a:cs typeface="Arial" panose="020B0604020202020204" pitchFamily="34" charset="0"/>
            </a:rPr>
            <a:t> for the current submission period. Notes for clarification are at the team's discretion.</a:t>
          </a:r>
          <a:endParaRPr lang="en-US" sz="12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133350</xdr:colOff>
      <xdr:row>37</xdr:row>
      <xdr:rowOff>104775</xdr:rowOff>
    </xdr:from>
    <xdr:to>
      <xdr:col>1</xdr:col>
      <xdr:colOff>860425</xdr:colOff>
      <xdr:row>39</xdr:row>
      <xdr:rowOff>38100</xdr:rowOff>
    </xdr:to>
    <xdr:sp macro="" textlink="">
      <xdr:nvSpPr>
        <xdr:cNvPr id="13" name="TextBox 12">
          <a:extLst>
            <a:ext uri="{FF2B5EF4-FFF2-40B4-BE49-F238E27FC236}">
              <a16:creationId xmlns:a16="http://schemas.microsoft.com/office/drawing/2014/main" id="{0EC05AC4-33E9-462C-9E24-0AE263D5E611}"/>
            </a:ext>
          </a:extLst>
        </xdr:cNvPr>
        <xdr:cNvSpPr txBox="1"/>
      </xdr:nvSpPr>
      <xdr:spPr>
        <a:xfrm>
          <a:off x="1619250" y="9439275"/>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1</xdr:col>
      <xdr:colOff>1270002</xdr:colOff>
      <xdr:row>37</xdr:row>
      <xdr:rowOff>104776</xdr:rowOff>
    </xdr:from>
    <xdr:to>
      <xdr:col>2</xdr:col>
      <xdr:colOff>901702</xdr:colOff>
      <xdr:row>40</xdr:row>
      <xdr:rowOff>9526</xdr:rowOff>
    </xdr:to>
    <xdr:sp macro="" textlink="">
      <xdr:nvSpPr>
        <xdr:cNvPr id="14" name="TextBox 13">
          <a:extLst>
            <a:ext uri="{FF2B5EF4-FFF2-40B4-BE49-F238E27FC236}">
              <a16:creationId xmlns:a16="http://schemas.microsoft.com/office/drawing/2014/main" id="{E7980178-97FB-4276-A539-8AA301E57F23}"/>
            </a:ext>
          </a:extLst>
        </xdr:cNvPr>
        <xdr:cNvSpPr txBox="1"/>
      </xdr:nvSpPr>
      <xdr:spPr>
        <a:xfrm>
          <a:off x="2755902" y="9439276"/>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2</xdr:col>
      <xdr:colOff>1177926</xdr:colOff>
      <xdr:row>37</xdr:row>
      <xdr:rowOff>111126</xdr:rowOff>
    </xdr:from>
    <xdr:to>
      <xdr:col>3</xdr:col>
      <xdr:colOff>981076</xdr:colOff>
      <xdr:row>39</xdr:row>
      <xdr:rowOff>3176</xdr:rowOff>
    </xdr:to>
    <xdr:sp macro="" textlink="">
      <xdr:nvSpPr>
        <xdr:cNvPr id="15" name="TextBox 14">
          <a:extLst>
            <a:ext uri="{FF2B5EF4-FFF2-40B4-BE49-F238E27FC236}">
              <a16:creationId xmlns:a16="http://schemas.microsoft.com/office/drawing/2014/main" id="{8363E1A6-E822-4880-B9BE-EA78EC289C56}"/>
            </a:ext>
          </a:extLst>
        </xdr:cNvPr>
        <xdr:cNvSpPr txBox="1"/>
      </xdr:nvSpPr>
      <xdr:spPr>
        <a:xfrm>
          <a:off x="4149726" y="9445626"/>
          <a:ext cx="1050925" cy="29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5</xdr:col>
      <xdr:colOff>676275</xdr:colOff>
      <xdr:row>37</xdr:row>
      <xdr:rowOff>114300</xdr:rowOff>
    </xdr:from>
    <xdr:to>
      <xdr:col>6</xdr:col>
      <xdr:colOff>193675</xdr:colOff>
      <xdr:row>39</xdr:row>
      <xdr:rowOff>47625</xdr:rowOff>
    </xdr:to>
    <xdr:sp macro="" textlink="">
      <xdr:nvSpPr>
        <xdr:cNvPr id="16" name="TextBox 15">
          <a:extLst>
            <a:ext uri="{FF2B5EF4-FFF2-40B4-BE49-F238E27FC236}">
              <a16:creationId xmlns:a16="http://schemas.microsoft.com/office/drawing/2014/main" id="{9893196D-8620-4BB1-802B-222EBD54D255}"/>
            </a:ext>
          </a:extLst>
        </xdr:cNvPr>
        <xdr:cNvSpPr txBox="1"/>
      </xdr:nvSpPr>
      <xdr:spPr>
        <a:xfrm>
          <a:off x="7000875" y="9448800"/>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6</xdr:col>
      <xdr:colOff>603252</xdr:colOff>
      <xdr:row>37</xdr:row>
      <xdr:rowOff>114301</xdr:rowOff>
    </xdr:from>
    <xdr:to>
      <xdr:col>7</xdr:col>
      <xdr:colOff>558802</xdr:colOff>
      <xdr:row>40</xdr:row>
      <xdr:rowOff>19051</xdr:rowOff>
    </xdr:to>
    <xdr:sp macro="" textlink="">
      <xdr:nvSpPr>
        <xdr:cNvPr id="17" name="TextBox 16">
          <a:extLst>
            <a:ext uri="{FF2B5EF4-FFF2-40B4-BE49-F238E27FC236}">
              <a16:creationId xmlns:a16="http://schemas.microsoft.com/office/drawing/2014/main" id="{0D9A59D9-69B5-4322-9C83-CC2F6D26888C}"/>
            </a:ext>
          </a:extLst>
        </xdr:cNvPr>
        <xdr:cNvSpPr txBox="1"/>
      </xdr:nvSpPr>
      <xdr:spPr>
        <a:xfrm>
          <a:off x="8137527" y="9448801"/>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7</xdr:col>
      <xdr:colOff>835026</xdr:colOff>
      <xdr:row>37</xdr:row>
      <xdr:rowOff>120651</xdr:rowOff>
    </xdr:from>
    <xdr:to>
      <xdr:col>8</xdr:col>
      <xdr:colOff>657226</xdr:colOff>
      <xdr:row>39</xdr:row>
      <xdr:rowOff>12701</xdr:rowOff>
    </xdr:to>
    <xdr:sp macro="" textlink="">
      <xdr:nvSpPr>
        <xdr:cNvPr id="18" name="TextBox 17">
          <a:extLst>
            <a:ext uri="{FF2B5EF4-FFF2-40B4-BE49-F238E27FC236}">
              <a16:creationId xmlns:a16="http://schemas.microsoft.com/office/drawing/2014/main" id="{6BAA2DF5-4C6D-4F8F-9813-EA5C441C1CCC}"/>
            </a:ext>
          </a:extLst>
        </xdr:cNvPr>
        <xdr:cNvSpPr txBox="1"/>
      </xdr:nvSpPr>
      <xdr:spPr>
        <a:xfrm>
          <a:off x="9531351" y="9455151"/>
          <a:ext cx="1050925" cy="29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0</xdr:col>
      <xdr:colOff>609600</xdr:colOff>
      <xdr:row>15</xdr:row>
      <xdr:rowOff>19050</xdr:rowOff>
    </xdr:from>
    <xdr:to>
      <xdr:col>8</xdr:col>
      <xdr:colOff>1019175</xdr:colOff>
      <xdr:row>18</xdr:row>
      <xdr:rowOff>66674</xdr:rowOff>
    </xdr:to>
    <xdr:sp macro="" textlink="">
      <xdr:nvSpPr>
        <xdr:cNvPr id="19" name="TextBox 18">
          <a:extLst>
            <a:ext uri="{FF2B5EF4-FFF2-40B4-BE49-F238E27FC236}">
              <a16:creationId xmlns:a16="http://schemas.microsoft.com/office/drawing/2014/main" id="{5670237D-7057-4464-A186-299BEAFE17F0}"/>
            </a:ext>
          </a:extLst>
        </xdr:cNvPr>
        <xdr:cNvSpPr txBox="1"/>
      </xdr:nvSpPr>
      <xdr:spPr>
        <a:xfrm>
          <a:off x="609600" y="4953000"/>
          <a:ext cx="10334625" cy="647699"/>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ysClr val="windowText" lastClr="000000"/>
              </a:solidFill>
              <a:latin typeface="Arial" panose="020B0604020202020204" pitchFamily="34" charset="0"/>
              <a:ea typeface="+mn-ea"/>
              <a:cs typeface="Arial" panose="020B0604020202020204" pitchFamily="34" charset="0"/>
            </a:rPr>
            <a:t>After Spring data has been entered for Year 1 and Year 2, the corresponding graph will display the percentage of change, or how students moved proficiency levels during the school year. When reviewing the graphs, it is important to consider how many students the percentages represent, and if the At-Risk level is decreasing while the Benchmark level is increasing.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514350</xdr:colOff>
      <xdr:row>20</xdr:row>
      <xdr:rowOff>0</xdr:rowOff>
    </xdr:from>
    <xdr:to>
      <xdr:col>4</xdr:col>
      <xdr:colOff>361950</xdr:colOff>
      <xdr:row>39</xdr:row>
      <xdr:rowOff>50348</xdr:rowOff>
    </xdr:to>
    <xdr:graphicFrame macro="">
      <xdr:nvGraphicFramePr>
        <xdr:cNvPr id="3" name="Chart 2" descr="This graph is connected to the Grade 2 Fall-Spring Data for Year-1, and will change according to the data being entered">
          <a:extLst>
            <a:ext uri="{FF2B5EF4-FFF2-40B4-BE49-F238E27FC236}">
              <a16:creationId xmlns:a16="http://schemas.microsoft.com/office/drawing/2014/main" id="{539994D6-3983-4AE6-BB9A-B3046261C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571500</xdr:colOff>
      <xdr:row>19</xdr:row>
      <xdr:rowOff>180976</xdr:rowOff>
    </xdr:from>
    <xdr:to>
      <xdr:col>8</xdr:col>
      <xdr:colOff>1104900</xdr:colOff>
      <xdr:row>39</xdr:row>
      <xdr:rowOff>23132</xdr:rowOff>
    </xdr:to>
    <xdr:graphicFrame macro="">
      <xdr:nvGraphicFramePr>
        <xdr:cNvPr id="4" name="Chart 3" descr="This graph is connected to the Grade 2 Fall-Spring Data for Year-2, and will change according to the data being entered">
          <a:extLst>
            <a:ext uri="{FF2B5EF4-FFF2-40B4-BE49-F238E27FC236}">
              <a16:creationId xmlns:a16="http://schemas.microsoft.com/office/drawing/2014/main" id="{23E6AD01-F879-4C4A-AAF5-8DF623FF3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571500</xdr:colOff>
      <xdr:row>11</xdr:row>
      <xdr:rowOff>200025</xdr:rowOff>
    </xdr:from>
    <xdr:ext cx="10439400" cy="298800"/>
    <xdr:sp macro="" textlink="" fLocksText="0">
      <xdr:nvSpPr>
        <xdr:cNvPr id="5" name="TextBox 4" descr="document team discussion, here">
          <a:extLst>
            <a:ext uri="{FF2B5EF4-FFF2-40B4-BE49-F238E27FC236}">
              <a16:creationId xmlns:a16="http://schemas.microsoft.com/office/drawing/2014/main" id="{DA7C76EC-BEAF-4582-8EF2-926EB4B63A43}"/>
            </a:ext>
          </a:extLst>
        </xdr:cNvPr>
        <xdr:cNvSpPr txBox="1"/>
      </xdr:nvSpPr>
      <xdr:spPr>
        <a:xfrm>
          <a:off x="571500" y="4371975"/>
          <a:ext cx="10439400" cy="29880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400">
            <a:solidFill>
              <a:schemeClr val="accent1"/>
            </a:solidFill>
            <a:latin typeface="Arial" panose="020B0604020202020204" pitchFamily="34" charset="0"/>
            <a:cs typeface="Arial" panose="020B0604020202020204" pitchFamily="34" charset="0"/>
          </a:endParaRPr>
        </a:p>
      </xdr:txBody>
    </xdr:sp>
    <xdr:clientData fLocksWithSheet="0"/>
  </xdr:oneCellAnchor>
  <xdr:twoCellAnchor>
    <xdr:from>
      <xdr:col>0</xdr:col>
      <xdr:colOff>76200</xdr:colOff>
      <xdr:row>1</xdr:row>
      <xdr:rowOff>123825</xdr:rowOff>
    </xdr:from>
    <xdr:to>
      <xdr:col>4</xdr:col>
      <xdr:colOff>190499</xdr:colOff>
      <xdr:row>2</xdr:row>
      <xdr:rowOff>466725</xdr:rowOff>
    </xdr:to>
    <xdr:sp macro="" textlink="">
      <xdr:nvSpPr>
        <xdr:cNvPr id="2" name="TextBox 1">
          <a:extLst>
            <a:ext uri="{FF2B5EF4-FFF2-40B4-BE49-F238E27FC236}">
              <a16:creationId xmlns:a16="http://schemas.microsoft.com/office/drawing/2014/main" id="{1397729D-C7DE-4902-A996-E594B4C87BD4}"/>
            </a:ext>
          </a:extLst>
        </xdr:cNvPr>
        <xdr:cNvSpPr txBox="1"/>
      </xdr:nvSpPr>
      <xdr:spPr>
        <a:xfrm>
          <a:off x="76200" y="381000"/>
          <a:ext cx="5333999" cy="533400"/>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200" b="0">
              <a:solidFill>
                <a:sysClr val="windowText" lastClr="000000"/>
              </a:solidFill>
              <a:latin typeface="Arial" panose="020B0604020202020204" pitchFamily="34" charset="0"/>
              <a:cs typeface="Arial" panose="020B0604020202020204" pitchFamily="34" charset="0"/>
            </a:rPr>
            <a:t>Enter the student</a:t>
          </a:r>
          <a:r>
            <a:rPr lang="en-US" sz="1200" b="0" baseline="0">
              <a:solidFill>
                <a:sysClr val="windowText" lastClr="000000"/>
              </a:solidFill>
              <a:latin typeface="Arial" panose="020B0604020202020204" pitchFamily="34" charset="0"/>
              <a:cs typeface="Arial" panose="020B0604020202020204" pitchFamily="34" charset="0"/>
            </a:rPr>
            <a:t> counts </a:t>
          </a:r>
          <a:r>
            <a:rPr lang="en-US" sz="1200" b="0">
              <a:solidFill>
                <a:sysClr val="windowText" lastClr="000000"/>
              </a:solidFill>
              <a:latin typeface="Arial" panose="020B0604020202020204" pitchFamily="34" charset="0"/>
              <a:cs typeface="Arial" panose="020B0604020202020204" pitchFamily="34" charset="0"/>
            </a:rPr>
            <a:t>for SWD in Columns C, D, F, and H,</a:t>
          </a:r>
          <a:r>
            <a:rPr lang="en-US" sz="1200" b="0" baseline="0">
              <a:solidFill>
                <a:sysClr val="windowText" lastClr="000000"/>
              </a:solidFill>
              <a:latin typeface="Arial" panose="020B0604020202020204" pitchFamily="34" charset="0"/>
              <a:cs typeface="Arial" panose="020B0604020202020204" pitchFamily="34" charset="0"/>
            </a:rPr>
            <a:t> for the current submission period. Notes for clarification are at the team's discretion.</a:t>
          </a:r>
          <a:endParaRPr lang="en-US" sz="12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47625</xdr:colOff>
      <xdr:row>40</xdr:row>
      <xdr:rowOff>133350</xdr:rowOff>
    </xdr:from>
    <xdr:to>
      <xdr:col>1</xdr:col>
      <xdr:colOff>774700</xdr:colOff>
      <xdr:row>42</xdr:row>
      <xdr:rowOff>85725</xdr:rowOff>
    </xdr:to>
    <xdr:sp macro="" textlink="">
      <xdr:nvSpPr>
        <xdr:cNvPr id="13" name="TextBox 12">
          <a:extLst>
            <a:ext uri="{FF2B5EF4-FFF2-40B4-BE49-F238E27FC236}">
              <a16:creationId xmlns:a16="http://schemas.microsoft.com/office/drawing/2014/main" id="{E1DD630A-6DEC-4309-90C3-E9BC773D9C39}"/>
            </a:ext>
          </a:extLst>
        </xdr:cNvPr>
        <xdr:cNvSpPr txBox="1"/>
      </xdr:nvSpPr>
      <xdr:spPr>
        <a:xfrm>
          <a:off x="1514475" y="9858375"/>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1</xdr:col>
      <xdr:colOff>1184277</xdr:colOff>
      <xdr:row>40</xdr:row>
      <xdr:rowOff>133351</xdr:rowOff>
    </xdr:from>
    <xdr:to>
      <xdr:col>2</xdr:col>
      <xdr:colOff>825502</xdr:colOff>
      <xdr:row>43</xdr:row>
      <xdr:rowOff>66676</xdr:rowOff>
    </xdr:to>
    <xdr:sp macro="" textlink="">
      <xdr:nvSpPr>
        <xdr:cNvPr id="14" name="TextBox 13">
          <a:extLst>
            <a:ext uri="{FF2B5EF4-FFF2-40B4-BE49-F238E27FC236}">
              <a16:creationId xmlns:a16="http://schemas.microsoft.com/office/drawing/2014/main" id="{597DF10C-29C5-4D88-AB6A-DC5F46C8200A}"/>
            </a:ext>
          </a:extLst>
        </xdr:cNvPr>
        <xdr:cNvSpPr txBox="1"/>
      </xdr:nvSpPr>
      <xdr:spPr>
        <a:xfrm>
          <a:off x="2651127" y="9858376"/>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2</xdr:col>
      <xdr:colOff>1101726</xdr:colOff>
      <xdr:row>40</xdr:row>
      <xdr:rowOff>139701</xdr:rowOff>
    </xdr:from>
    <xdr:to>
      <xdr:col>3</xdr:col>
      <xdr:colOff>904876</xdr:colOff>
      <xdr:row>42</xdr:row>
      <xdr:rowOff>50801</xdr:rowOff>
    </xdr:to>
    <xdr:sp macro="" textlink="">
      <xdr:nvSpPr>
        <xdr:cNvPr id="15" name="TextBox 14">
          <a:extLst>
            <a:ext uri="{FF2B5EF4-FFF2-40B4-BE49-F238E27FC236}">
              <a16:creationId xmlns:a16="http://schemas.microsoft.com/office/drawing/2014/main" id="{8A0137C8-DA18-4C80-ACF9-753C721A4E80}"/>
            </a:ext>
          </a:extLst>
        </xdr:cNvPr>
        <xdr:cNvSpPr txBox="1"/>
      </xdr:nvSpPr>
      <xdr:spPr>
        <a:xfrm>
          <a:off x="4044951" y="9864726"/>
          <a:ext cx="1050925" cy="29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5</xdr:col>
      <xdr:colOff>600075</xdr:colOff>
      <xdr:row>40</xdr:row>
      <xdr:rowOff>123825</xdr:rowOff>
    </xdr:from>
    <xdr:to>
      <xdr:col>6</xdr:col>
      <xdr:colOff>98425</xdr:colOff>
      <xdr:row>42</xdr:row>
      <xdr:rowOff>76200</xdr:rowOff>
    </xdr:to>
    <xdr:sp macro="" textlink="">
      <xdr:nvSpPr>
        <xdr:cNvPr id="16" name="TextBox 15">
          <a:extLst>
            <a:ext uri="{FF2B5EF4-FFF2-40B4-BE49-F238E27FC236}">
              <a16:creationId xmlns:a16="http://schemas.microsoft.com/office/drawing/2014/main" id="{6FDF2431-1D2D-4F80-9EC5-B183FF150112}"/>
            </a:ext>
          </a:extLst>
        </xdr:cNvPr>
        <xdr:cNvSpPr txBox="1"/>
      </xdr:nvSpPr>
      <xdr:spPr>
        <a:xfrm>
          <a:off x="6858000" y="9848850"/>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6</xdr:col>
      <xdr:colOff>508002</xdr:colOff>
      <xdr:row>40</xdr:row>
      <xdr:rowOff>123826</xdr:rowOff>
    </xdr:from>
    <xdr:to>
      <xdr:col>7</xdr:col>
      <xdr:colOff>396877</xdr:colOff>
      <xdr:row>43</xdr:row>
      <xdr:rowOff>57151</xdr:rowOff>
    </xdr:to>
    <xdr:sp macro="" textlink="">
      <xdr:nvSpPr>
        <xdr:cNvPr id="17" name="TextBox 16">
          <a:extLst>
            <a:ext uri="{FF2B5EF4-FFF2-40B4-BE49-F238E27FC236}">
              <a16:creationId xmlns:a16="http://schemas.microsoft.com/office/drawing/2014/main" id="{EC45BB8D-7048-4DBF-AC2F-56A7B26692DC}"/>
            </a:ext>
          </a:extLst>
        </xdr:cNvPr>
        <xdr:cNvSpPr txBox="1"/>
      </xdr:nvSpPr>
      <xdr:spPr>
        <a:xfrm>
          <a:off x="7994652" y="9848851"/>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7</xdr:col>
      <xdr:colOff>673101</xdr:colOff>
      <xdr:row>40</xdr:row>
      <xdr:rowOff>130176</xdr:rowOff>
    </xdr:from>
    <xdr:to>
      <xdr:col>8</xdr:col>
      <xdr:colOff>542926</xdr:colOff>
      <xdr:row>42</xdr:row>
      <xdr:rowOff>41276</xdr:rowOff>
    </xdr:to>
    <xdr:sp macro="" textlink="">
      <xdr:nvSpPr>
        <xdr:cNvPr id="18" name="TextBox 17">
          <a:extLst>
            <a:ext uri="{FF2B5EF4-FFF2-40B4-BE49-F238E27FC236}">
              <a16:creationId xmlns:a16="http://schemas.microsoft.com/office/drawing/2014/main" id="{5E901874-E1B9-4709-B8DD-D7943909B7D9}"/>
            </a:ext>
          </a:extLst>
        </xdr:cNvPr>
        <xdr:cNvSpPr txBox="1"/>
      </xdr:nvSpPr>
      <xdr:spPr>
        <a:xfrm>
          <a:off x="9388476" y="9855201"/>
          <a:ext cx="1050925" cy="29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0</xdr:col>
      <xdr:colOff>571500</xdr:colOff>
      <xdr:row>15</xdr:row>
      <xdr:rowOff>152400</xdr:rowOff>
    </xdr:from>
    <xdr:to>
      <xdr:col>8</xdr:col>
      <xdr:colOff>1009650</xdr:colOff>
      <xdr:row>19</xdr:row>
      <xdr:rowOff>38099</xdr:rowOff>
    </xdr:to>
    <xdr:sp macro="" textlink="">
      <xdr:nvSpPr>
        <xdr:cNvPr id="19" name="TextBox 18">
          <a:extLst>
            <a:ext uri="{FF2B5EF4-FFF2-40B4-BE49-F238E27FC236}">
              <a16:creationId xmlns:a16="http://schemas.microsoft.com/office/drawing/2014/main" id="{2E8BA0DC-17B1-4372-9F0F-20F0D4A869A0}"/>
            </a:ext>
          </a:extLst>
        </xdr:cNvPr>
        <xdr:cNvSpPr txBox="1"/>
      </xdr:nvSpPr>
      <xdr:spPr>
        <a:xfrm>
          <a:off x="571500" y="5114925"/>
          <a:ext cx="10334625" cy="647699"/>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ysClr val="windowText" lastClr="000000"/>
              </a:solidFill>
              <a:latin typeface="Arial" panose="020B0604020202020204" pitchFamily="34" charset="0"/>
              <a:ea typeface="+mn-ea"/>
              <a:cs typeface="Arial" panose="020B0604020202020204" pitchFamily="34" charset="0"/>
            </a:rPr>
            <a:t>After Spring data has been entered for Year 1 and Year 2, the corresponding graph will display the percentage of change, or how students moved proficiency levels during the school year. When reviewing the graphs, it is important to consider how many students the percentages represent, and if the At-Risk level is decreasing while the Benchmark level is increasing.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523874</xdr:colOff>
      <xdr:row>19</xdr:row>
      <xdr:rowOff>123825</xdr:rowOff>
    </xdr:from>
    <xdr:to>
      <xdr:col>4</xdr:col>
      <xdr:colOff>419099</xdr:colOff>
      <xdr:row>37</xdr:row>
      <xdr:rowOff>57150</xdr:rowOff>
    </xdr:to>
    <xdr:graphicFrame macro="">
      <xdr:nvGraphicFramePr>
        <xdr:cNvPr id="3" name="Chart 2" descr="This graph is connected to the Grade 3 Fall-Spring Data for Year-1, and will change according to the data being entered">
          <a:extLst>
            <a:ext uri="{FF2B5EF4-FFF2-40B4-BE49-F238E27FC236}">
              <a16:creationId xmlns:a16="http://schemas.microsoft.com/office/drawing/2014/main" id="{2306F7B4-5639-4DFC-A805-C1FFE8024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647701</xdr:colOff>
      <xdr:row>19</xdr:row>
      <xdr:rowOff>136071</xdr:rowOff>
    </xdr:from>
    <xdr:to>
      <xdr:col>9</xdr:col>
      <xdr:colOff>9525</xdr:colOff>
      <xdr:row>37</xdr:row>
      <xdr:rowOff>76200</xdr:rowOff>
    </xdr:to>
    <xdr:graphicFrame macro="">
      <xdr:nvGraphicFramePr>
        <xdr:cNvPr id="4" name="Chart 3" descr="This graph is connected to the Grade 3 Fall-Spring Data for Year-2, and will change according to the data being entered">
          <a:extLst>
            <a:ext uri="{FF2B5EF4-FFF2-40B4-BE49-F238E27FC236}">
              <a16:creationId xmlns:a16="http://schemas.microsoft.com/office/drawing/2014/main" id="{7880BD7F-151C-414C-AFF8-C0BAC9F23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542925</xdr:colOff>
      <xdr:row>11</xdr:row>
      <xdr:rowOff>180975</xdr:rowOff>
    </xdr:from>
    <xdr:ext cx="10553700" cy="269369"/>
    <xdr:sp macro="" textlink="" fLocksText="0">
      <xdr:nvSpPr>
        <xdr:cNvPr id="5" name="TextBox 4" descr="document team discussion, here">
          <a:extLst>
            <a:ext uri="{FF2B5EF4-FFF2-40B4-BE49-F238E27FC236}">
              <a16:creationId xmlns:a16="http://schemas.microsoft.com/office/drawing/2014/main" id="{F4243F95-F059-4AD8-9226-8074CE006D1F}"/>
            </a:ext>
          </a:extLst>
        </xdr:cNvPr>
        <xdr:cNvSpPr txBox="1"/>
      </xdr:nvSpPr>
      <xdr:spPr>
        <a:xfrm>
          <a:off x="542925" y="4295775"/>
          <a:ext cx="10553700" cy="269369"/>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US" sz="1200">
            <a:solidFill>
              <a:schemeClr val="accent1"/>
            </a:solidFill>
            <a:latin typeface="Arial" panose="020B0604020202020204" pitchFamily="34" charset="0"/>
            <a:cs typeface="Arial" panose="020B0604020202020204" pitchFamily="34" charset="0"/>
          </a:endParaRPr>
        </a:p>
      </xdr:txBody>
    </xdr:sp>
    <xdr:clientData fLocksWithSheet="0"/>
  </xdr:oneCellAnchor>
  <xdr:twoCellAnchor>
    <xdr:from>
      <xdr:col>0</xdr:col>
      <xdr:colOff>85725</xdr:colOff>
      <xdr:row>1</xdr:row>
      <xdr:rowOff>114300</xdr:rowOff>
    </xdr:from>
    <xdr:to>
      <xdr:col>4</xdr:col>
      <xdr:colOff>85724</xdr:colOff>
      <xdr:row>2</xdr:row>
      <xdr:rowOff>457200</xdr:rowOff>
    </xdr:to>
    <xdr:sp macro="" textlink="">
      <xdr:nvSpPr>
        <xdr:cNvPr id="2" name="TextBox 1">
          <a:extLst>
            <a:ext uri="{FF2B5EF4-FFF2-40B4-BE49-F238E27FC236}">
              <a16:creationId xmlns:a16="http://schemas.microsoft.com/office/drawing/2014/main" id="{17DC240B-49F0-4CAF-8EB5-8BEEA2B6EF37}"/>
            </a:ext>
          </a:extLst>
        </xdr:cNvPr>
        <xdr:cNvSpPr txBox="1"/>
      </xdr:nvSpPr>
      <xdr:spPr>
        <a:xfrm>
          <a:off x="85725" y="371475"/>
          <a:ext cx="5333999" cy="533400"/>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200" b="0">
              <a:solidFill>
                <a:sysClr val="windowText" lastClr="000000"/>
              </a:solidFill>
              <a:latin typeface="Arial" panose="020B0604020202020204" pitchFamily="34" charset="0"/>
              <a:cs typeface="Arial" panose="020B0604020202020204" pitchFamily="34" charset="0"/>
            </a:rPr>
            <a:t>Enter the student</a:t>
          </a:r>
          <a:r>
            <a:rPr lang="en-US" sz="1200" b="0" baseline="0">
              <a:solidFill>
                <a:sysClr val="windowText" lastClr="000000"/>
              </a:solidFill>
              <a:latin typeface="Arial" panose="020B0604020202020204" pitchFamily="34" charset="0"/>
              <a:cs typeface="Arial" panose="020B0604020202020204" pitchFamily="34" charset="0"/>
            </a:rPr>
            <a:t> counts </a:t>
          </a:r>
          <a:r>
            <a:rPr lang="en-US" sz="1200" b="0">
              <a:solidFill>
                <a:sysClr val="windowText" lastClr="000000"/>
              </a:solidFill>
              <a:latin typeface="Arial" panose="020B0604020202020204" pitchFamily="34" charset="0"/>
              <a:cs typeface="Arial" panose="020B0604020202020204" pitchFamily="34" charset="0"/>
            </a:rPr>
            <a:t>for SWD in Columns C, D, F, and H,</a:t>
          </a:r>
          <a:r>
            <a:rPr lang="en-US" sz="1200" b="0" baseline="0">
              <a:solidFill>
                <a:sysClr val="windowText" lastClr="000000"/>
              </a:solidFill>
              <a:latin typeface="Arial" panose="020B0604020202020204" pitchFamily="34" charset="0"/>
              <a:cs typeface="Arial" panose="020B0604020202020204" pitchFamily="34" charset="0"/>
            </a:rPr>
            <a:t> for the current submission period. Notes for clarification are at the team's discretion.</a:t>
          </a:r>
          <a:endParaRPr lang="en-US" sz="12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57150</xdr:colOff>
      <xdr:row>38</xdr:row>
      <xdr:rowOff>123825</xdr:rowOff>
    </xdr:from>
    <xdr:to>
      <xdr:col>1</xdr:col>
      <xdr:colOff>784225</xdr:colOff>
      <xdr:row>40</xdr:row>
      <xdr:rowOff>76200</xdr:rowOff>
    </xdr:to>
    <xdr:sp macro="" textlink="">
      <xdr:nvSpPr>
        <xdr:cNvPr id="13" name="TextBox 12">
          <a:extLst>
            <a:ext uri="{FF2B5EF4-FFF2-40B4-BE49-F238E27FC236}">
              <a16:creationId xmlns:a16="http://schemas.microsoft.com/office/drawing/2014/main" id="{799A9F44-3F59-4D2B-A2F3-DD88BDD936C2}"/>
            </a:ext>
          </a:extLst>
        </xdr:cNvPr>
        <xdr:cNvSpPr txBox="1"/>
      </xdr:nvSpPr>
      <xdr:spPr>
        <a:xfrm>
          <a:off x="1600200" y="9391650"/>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1</xdr:col>
      <xdr:colOff>1193802</xdr:colOff>
      <xdr:row>38</xdr:row>
      <xdr:rowOff>123826</xdr:rowOff>
    </xdr:from>
    <xdr:to>
      <xdr:col>2</xdr:col>
      <xdr:colOff>835027</xdr:colOff>
      <xdr:row>41</xdr:row>
      <xdr:rowOff>57151</xdr:rowOff>
    </xdr:to>
    <xdr:sp macro="" textlink="">
      <xdr:nvSpPr>
        <xdr:cNvPr id="14" name="TextBox 13">
          <a:extLst>
            <a:ext uri="{FF2B5EF4-FFF2-40B4-BE49-F238E27FC236}">
              <a16:creationId xmlns:a16="http://schemas.microsoft.com/office/drawing/2014/main" id="{AD2E937A-2C0F-4F97-88FB-ABA0CF8C2790}"/>
            </a:ext>
          </a:extLst>
        </xdr:cNvPr>
        <xdr:cNvSpPr txBox="1"/>
      </xdr:nvSpPr>
      <xdr:spPr>
        <a:xfrm>
          <a:off x="2736852" y="9391651"/>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2</xdr:col>
      <xdr:colOff>1111251</xdr:colOff>
      <xdr:row>38</xdr:row>
      <xdr:rowOff>130176</xdr:rowOff>
    </xdr:from>
    <xdr:to>
      <xdr:col>3</xdr:col>
      <xdr:colOff>923926</xdr:colOff>
      <xdr:row>40</xdr:row>
      <xdr:rowOff>41276</xdr:rowOff>
    </xdr:to>
    <xdr:sp macro="" textlink="">
      <xdr:nvSpPr>
        <xdr:cNvPr id="15" name="TextBox 14">
          <a:extLst>
            <a:ext uri="{FF2B5EF4-FFF2-40B4-BE49-F238E27FC236}">
              <a16:creationId xmlns:a16="http://schemas.microsoft.com/office/drawing/2014/main" id="{F0C45C8E-405F-4100-BF6B-7D0E1B12E49E}"/>
            </a:ext>
          </a:extLst>
        </xdr:cNvPr>
        <xdr:cNvSpPr txBox="1"/>
      </xdr:nvSpPr>
      <xdr:spPr>
        <a:xfrm>
          <a:off x="4130676" y="9398001"/>
          <a:ext cx="1050925" cy="29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5</xdr:col>
      <xdr:colOff>571500</xdr:colOff>
      <xdr:row>38</xdr:row>
      <xdr:rowOff>133350</xdr:rowOff>
    </xdr:from>
    <xdr:to>
      <xdr:col>6</xdr:col>
      <xdr:colOff>107950</xdr:colOff>
      <xdr:row>40</xdr:row>
      <xdr:rowOff>85725</xdr:rowOff>
    </xdr:to>
    <xdr:sp macro="" textlink="">
      <xdr:nvSpPr>
        <xdr:cNvPr id="16" name="TextBox 15">
          <a:extLst>
            <a:ext uri="{FF2B5EF4-FFF2-40B4-BE49-F238E27FC236}">
              <a16:creationId xmlns:a16="http://schemas.microsoft.com/office/drawing/2014/main" id="{9318C551-F1F5-459D-B224-0BD09CC11167}"/>
            </a:ext>
          </a:extLst>
        </xdr:cNvPr>
        <xdr:cNvSpPr txBox="1"/>
      </xdr:nvSpPr>
      <xdr:spPr>
        <a:xfrm>
          <a:off x="6962775" y="9401175"/>
          <a:ext cx="727075" cy="3333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2"/>
              </a:solidFill>
            </a:rPr>
            <a:t>At-Risk</a:t>
          </a:r>
        </a:p>
      </xdr:txBody>
    </xdr:sp>
    <xdr:clientData/>
  </xdr:twoCellAnchor>
  <xdr:twoCellAnchor>
    <xdr:from>
      <xdr:col>6</xdr:col>
      <xdr:colOff>517527</xdr:colOff>
      <xdr:row>38</xdr:row>
      <xdr:rowOff>133351</xdr:rowOff>
    </xdr:from>
    <xdr:to>
      <xdr:col>7</xdr:col>
      <xdr:colOff>368302</xdr:colOff>
      <xdr:row>41</xdr:row>
      <xdr:rowOff>66676</xdr:rowOff>
    </xdr:to>
    <xdr:sp macro="" textlink="">
      <xdr:nvSpPr>
        <xdr:cNvPr id="17" name="TextBox 16">
          <a:extLst>
            <a:ext uri="{FF2B5EF4-FFF2-40B4-BE49-F238E27FC236}">
              <a16:creationId xmlns:a16="http://schemas.microsoft.com/office/drawing/2014/main" id="{85E1C7F6-1E60-4F01-A291-8F8030939870}"/>
            </a:ext>
          </a:extLst>
        </xdr:cNvPr>
        <xdr:cNvSpPr txBox="1"/>
      </xdr:nvSpPr>
      <xdr:spPr>
        <a:xfrm>
          <a:off x="8099427" y="9401176"/>
          <a:ext cx="1117600" cy="5048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accent4">
                  <a:lumMod val="50000"/>
                </a:schemeClr>
              </a:solidFill>
            </a:rPr>
            <a:t>Approaching</a:t>
          </a:r>
          <a:r>
            <a:rPr lang="en-US" sz="1200" b="1" baseline="0">
              <a:solidFill>
                <a:schemeClr val="accent4">
                  <a:lumMod val="50000"/>
                </a:schemeClr>
              </a:solidFill>
            </a:rPr>
            <a:t> Benchmark</a:t>
          </a:r>
          <a:endParaRPr lang="en-US" sz="1200" b="1">
            <a:solidFill>
              <a:schemeClr val="accent4">
                <a:lumMod val="50000"/>
              </a:schemeClr>
            </a:solidFill>
          </a:endParaRPr>
        </a:p>
      </xdr:txBody>
    </xdr:sp>
    <xdr:clientData/>
  </xdr:twoCellAnchor>
  <xdr:twoCellAnchor>
    <xdr:from>
      <xdr:col>7</xdr:col>
      <xdr:colOff>644526</xdr:colOff>
      <xdr:row>38</xdr:row>
      <xdr:rowOff>139701</xdr:rowOff>
    </xdr:from>
    <xdr:to>
      <xdr:col>8</xdr:col>
      <xdr:colOff>552451</xdr:colOff>
      <xdr:row>40</xdr:row>
      <xdr:rowOff>50801</xdr:rowOff>
    </xdr:to>
    <xdr:sp macro="" textlink="">
      <xdr:nvSpPr>
        <xdr:cNvPr id="18" name="TextBox 17">
          <a:extLst>
            <a:ext uri="{FF2B5EF4-FFF2-40B4-BE49-F238E27FC236}">
              <a16:creationId xmlns:a16="http://schemas.microsoft.com/office/drawing/2014/main" id="{ACDAC2BF-3F68-4557-9FCF-84DE0D68CA6C}"/>
            </a:ext>
          </a:extLst>
        </xdr:cNvPr>
        <xdr:cNvSpPr txBox="1"/>
      </xdr:nvSpPr>
      <xdr:spPr>
        <a:xfrm>
          <a:off x="9493251" y="9407526"/>
          <a:ext cx="1050925" cy="292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solidFill>
                <a:schemeClr val="accent6">
                  <a:lumMod val="50000"/>
                </a:schemeClr>
              </a:solidFill>
            </a:rPr>
            <a:t>Benchmark</a:t>
          </a:r>
          <a:endParaRPr lang="en-US" sz="1200" b="1">
            <a:solidFill>
              <a:schemeClr val="accent6">
                <a:lumMod val="50000"/>
              </a:schemeClr>
            </a:solidFill>
          </a:endParaRPr>
        </a:p>
      </xdr:txBody>
    </xdr:sp>
    <xdr:clientData/>
  </xdr:twoCellAnchor>
  <xdr:twoCellAnchor>
    <xdr:from>
      <xdr:col>0</xdr:col>
      <xdr:colOff>647700</xdr:colOff>
      <xdr:row>15</xdr:row>
      <xdr:rowOff>95250</xdr:rowOff>
    </xdr:from>
    <xdr:to>
      <xdr:col>8</xdr:col>
      <xdr:colOff>990600</xdr:colOff>
      <xdr:row>18</xdr:row>
      <xdr:rowOff>171449</xdr:rowOff>
    </xdr:to>
    <xdr:sp macro="" textlink="">
      <xdr:nvSpPr>
        <xdr:cNvPr id="19" name="TextBox 18">
          <a:extLst>
            <a:ext uri="{FF2B5EF4-FFF2-40B4-BE49-F238E27FC236}">
              <a16:creationId xmlns:a16="http://schemas.microsoft.com/office/drawing/2014/main" id="{D4BF94D7-4409-42C5-9D99-8100535C2B01}"/>
            </a:ext>
          </a:extLst>
        </xdr:cNvPr>
        <xdr:cNvSpPr txBox="1"/>
      </xdr:nvSpPr>
      <xdr:spPr>
        <a:xfrm>
          <a:off x="647700" y="4981575"/>
          <a:ext cx="10334625" cy="647699"/>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ysClr val="windowText" lastClr="000000"/>
              </a:solidFill>
              <a:latin typeface="Arial" panose="020B0604020202020204" pitchFamily="34" charset="0"/>
              <a:ea typeface="+mn-ea"/>
              <a:cs typeface="Arial" panose="020B0604020202020204" pitchFamily="34" charset="0"/>
            </a:rPr>
            <a:t>After Spring data has been entered for Year 1 and Year 2, the corresponding graph will display the percentage of change, or how students moved proficiency levels during the school year. When reviewing the graphs, it is important to consider how many students the percentages represent, and if the At-Risk level is decreasing while the Benchmark level is increasing.</a:t>
          </a:r>
        </a:p>
      </xdr:txBody>
    </xdr:sp>
    <xdr:clientData/>
  </xdr:twoCellAnchor>
</xdr:wsDr>
</file>

<file path=xl/theme/theme1.xml><?xml version="1.0" encoding="utf-8"?>
<a:theme xmlns:a="http://schemas.openxmlformats.org/drawingml/2006/main" name="Office Theme">
  <a:themeElements>
    <a:clrScheme name="ADE Branding">
      <a:dk1>
        <a:srgbClr val="002D72"/>
      </a:dk1>
      <a:lt1>
        <a:sysClr val="window" lastClr="FFFFFF"/>
      </a:lt1>
      <a:dk2>
        <a:srgbClr val="CB6015"/>
      </a:dk2>
      <a:lt2>
        <a:srgbClr val="E7E6E6"/>
      </a:lt2>
      <a:accent1>
        <a:srgbClr val="002D72"/>
      </a:accent1>
      <a:accent2>
        <a:srgbClr val="910048"/>
      </a:accent2>
      <a:accent3>
        <a:srgbClr val="CB6015"/>
      </a:accent3>
      <a:accent4>
        <a:srgbClr val="FFC000"/>
      </a:accent4>
      <a:accent5>
        <a:srgbClr val="5B9BD5"/>
      </a:accent5>
      <a:accent6>
        <a:srgbClr val="70AD47"/>
      </a:accent6>
      <a:hlink>
        <a:srgbClr val="0563C1"/>
      </a:hlink>
      <a:folHlink>
        <a:srgbClr val="954F72"/>
      </a:folHlink>
    </a:clrScheme>
    <a:fontScheme name="ADE Times Font">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0FF3-8291-4A3A-BB14-818A1AED1F23}">
  <sheetPr codeName="Sheet1"/>
  <dimension ref="A1:K47"/>
  <sheetViews>
    <sheetView showGridLines="0" topLeftCell="A7" zoomScaleNormal="100" workbookViewId="0">
      <selection activeCell="B24" sqref="B24"/>
    </sheetView>
  </sheetViews>
  <sheetFormatPr defaultColWidth="9.140625" defaultRowHeight="15.75" x14ac:dyDescent="0.25"/>
  <cols>
    <col min="1" max="1" width="23.140625" style="25" customWidth="1"/>
    <col min="2" max="2" width="21.5703125" style="25" customWidth="1"/>
    <col min="3" max="3" width="18.42578125" style="25" customWidth="1"/>
    <col min="4" max="4" width="15.85546875" style="25" customWidth="1"/>
    <col min="5" max="5" width="15" style="25" customWidth="1"/>
    <col min="6" max="6" width="17.85546875" style="25" customWidth="1"/>
    <col min="7" max="7" width="17" style="25" customWidth="1"/>
    <col min="8" max="8" width="17.85546875" style="25" customWidth="1"/>
    <col min="9" max="9" width="16.7109375" style="25" customWidth="1"/>
    <col min="10" max="10" width="15.28515625" style="26" customWidth="1"/>
    <col min="11" max="11" width="3.5703125" style="25" customWidth="1"/>
    <col min="12" max="18" width="17" style="25" customWidth="1"/>
    <col min="19" max="16384" width="9.140625" style="25"/>
  </cols>
  <sheetData>
    <row r="1" spans="1:11" x14ac:dyDescent="0.25">
      <c r="A1" s="29"/>
      <c r="B1" s="30"/>
      <c r="C1" s="30"/>
      <c r="D1" s="30"/>
      <c r="E1" s="30"/>
      <c r="F1" s="30"/>
      <c r="G1" s="30"/>
      <c r="H1" s="30"/>
      <c r="I1" s="30"/>
      <c r="J1" s="31"/>
      <c r="K1" s="30"/>
    </row>
    <row r="2" spans="1:11" ht="50.25" customHeight="1" x14ac:dyDescent="0.25">
      <c r="A2" s="32"/>
      <c r="B2" s="33"/>
      <c r="C2" s="33"/>
      <c r="D2" s="33"/>
      <c r="E2" s="33"/>
      <c r="F2" s="33"/>
      <c r="G2" s="33"/>
      <c r="H2" s="33"/>
    </row>
    <row r="3" spans="1:11" x14ac:dyDescent="0.25">
      <c r="A3" s="34"/>
      <c r="H3" s="35"/>
      <c r="I3" s="35"/>
      <c r="J3" s="35"/>
    </row>
    <row r="4" spans="1:11" ht="22.5" customHeight="1" x14ac:dyDescent="0.25">
      <c r="A4" s="34"/>
      <c r="H4" s="35"/>
      <c r="I4" s="35"/>
      <c r="J4" s="35"/>
      <c r="K4" s="35"/>
    </row>
    <row r="5" spans="1:11" ht="15" customHeight="1" x14ac:dyDescent="0.25">
      <c r="A5" s="36"/>
      <c r="B5" s="35"/>
      <c r="C5" s="35"/>
      <c r="D5" s="35"/>
      <c r="E5" s="35"/>
      <c r="F5" s="35"/>
      <c r="G5" s="35"/>
      <c r="J5" s="25"/>
    </row>
    <row r="6" spans="1:11" x14ac:dyDescent="0.25">
      <c r="A6" s="36"/>
      <c r="B6" s="35"/>
      <c r="C6" s="35"/>
      <c r="D6" s="35"/>
      <c r="E6" s="35"/>
      <c r="F6" s="35"/>
      <c r="J6" s="25"/>
    </row>
    <row r="7" spans="1:11" x14ac:dyDescent="0.25">
      <c r="A7" s="36"/>
      <c r="B7" s="35"/>
      <c r="C7" s="35"/>
      <c r="D7" s="35"/>
      <c r="E7" s="35"/>
      <c r="F7" s="35"/>
      <c r="J7" s="25"/>
    </row>
    <row r="8" spans="1:11" x14ac:dyDescent="0.25">
      <c r="A8" s="36"/>
      <c r="B8" s="35"/>
      <c r="C8" s="35"/>
      <c r="D8" s="35"/>
      <c r="E8" s="35"/>
      <c r="F8" s="35"/>
      <c r="J8" s="25"/>
    </row>
    <row r="9" spans="1:11" x14ac:dyDescent="0.25">
      <c r="A9" s="36"/>
      <c r="B9" s="35"/>
      <c r="C9" s="35"/>
      <c r="D9" s="35"/>
      <c r="E9" s="35"/>
      <c r="F9" s="35"/>
      <c r="J9" s="25"/>
    </row>
    <row r="10" spans="1:11" x14ac:dyDescent="0.25">
      <c r="A10" s="36"/>
      <c r="B10" s="35"/>
      <c r="C10" s="35"/>
      <c r="D10" s="35"/>
      <c r="E10" s="35"/>
      <c r="F10" s="35"/>
      <c r="J10" s="25"/>
    </row>
    <row r="11" spans="1:11" x14ac:dyDescent="0.25">
      <c r="A11" s="36"/>
      <c r="B11" s="35"/>
      <c r="C11" s="35"/>
      <c r="D11" s="35"/>
      <c r="E11" s="35"/>
      <c r="F11" s="35"/>
      <c r="J11" s="25"/>
    </row>
    <row r="12" spans="1:11" ht="22.5" customHeight="1" x14ac:dyDescent="0.25">
      <c r="A12" s="37"/>
      <c r="B12" s="35"/>
      <c r="C12" s="35"/>
      <c r="D12" s="35"/>
      <c r="E12" s="35"/>
      <c r="F12" s="35"/>
      <c r="G12" s="35"/>
      <c r="J12" s="25"/>
    </row>
    <row r="13" spans="1:11" ht="16.5" thickBot="1" x14ac:dyDescent="0.3">
      <c r="A13" s="34"/>
      <c r="C13" s="38"/>
    </row>
    <row r="14" spans="1:11" ht="48.75" thickTop="1" thickBot="1" x14ac:dyDescent="0.3">
      <c r="A14" s="46" t="s">
        <v>0</v>
      </c>
      <c r="B14" s="43" t="s">
        <v>1</v>
      </c>
      <c r="C14" s="2" t="s">
        <v>2</v>
      </c>
      <c r="D14" s="3" t="s">
        <v>3</v>
      </c>
      <c r="E14" s="3" t="s">
        <v>4</v>
      </c>
      <c r="F14" s="4" t="s">
        <v>5</v>
      </c>
      <c r="G14" s="4" t="s">
        <v>6</v>
      </c>
      <c r="H14" s="5" t="s">
        <v>7</v>
      </c>
      <c r="I14" s="47" t="s">
        <v>8</v>
      </c>
      <c r="J14" s="72" t="s">
        <v>9</v>
      </c>
    </row>
    <row r="15" spans="1:11" ht="31.5" x14ac:dyDescent="0.25">
      <c r="A15" s="44" t="s">
        <v>10</v>
      </c>
      <c r="B15" s="7" t="s">
        <v>12</v>
      </c>
      <c r="C15" s="58"/>
      <c r="D15" s="58"/>
      <c r="E15" s="61" t="str">
        <f>IFERROR(D15/C15,"")</f>
        <v/>
      </c>
      <c r="F15" s="58"/>
      <c r="G15" s="62" t="str">
        <f>IFERROR(F15/C15,"")</f>
        <v/>
      </c>
      <c r="H15" s="58"/>
      <c r="I15" s="75" t="str">
        <f t="shared" ref="I15:I20" si="0">IFERROR(H15/C15,"")</f>
        <v/>
      </c>
      <c r="J15" s="70">
        <f>IFERROR(SUM(E15,G15,I15),"")</f>
        <v>0</v>
      </c>
    </row>
    <row r="16" spans="1:11" ht="26.45" customHeight="1" thickBot="1" x14ac:dyDescent="0.3">
      <c r="A16" s="8"/>
      <c r="B16" s="9" t="s">
        <v>13</v>
      </c>
      <c r="C16" s="59"/>
      <c r="D16" s="59"/>
      <c r="E16" s="64" t="str">
        <f t="shared" ref="E16:E20" si="1">IFERROR(D16/C16,"")</f>
        <v/>
      </c>
      <c r="F16" s="59"/>
      <c r="G16" s="65" t="str">
        <f t="shared" ref="G16:G20" si="2">IFERROR(F16/C16,"")</f>
        <v/>
      </c>
      <c r="H16" s="59"/>
      <c r="I16" s="76" t="str">
        <f t="shared" si="0"/>
        <v/>
      </c>
      <c r="J16" s="70">
        <f t="shared" ref="J16:J20" si="3">IFERROR(SUM(E16,G16,I16),"")</f>
        <v>0</v>
      </c>
    </row>
    <row r="17" spans="1:10" ht="31.5" x14ac:dyDescent="0.25">
      <c r="A17" s="10" t="s">
        <v>11</v>
      </c>
      <c r="B17" s="7" t="s">
        <v>15</v>
      </c>
      <c r="C17" s="58"/>
      <c r="D17" s="58"/>
      <c r="E17" s="61" t="str">
        <f t="shared" si="1"/>
        <v/>
      </c>
      <c r="F17" s="58"/>
      <c r="G17" s="62" t="str">
        <f t="shared" si="2"/>
        <v/>
      </c>
      <c r="H17" s="58"/>
      <c r="I17" s="75" t="str">
        <f t="shared" si="0"/>
        <v/>
      </c>
      <c r="J17" s="70">
        <f>IFERROR(SUM(E17,G17,I17),"")</f>
        <v>0</v>
      </c>
    </row>
    <row r="18" spans="1:10" ht="26.45" customHeight="1" thickBot="1" x14ac:dyDescent="0.3">
      <c r="A18" s="8"/>
      <c r="B18" s="11" t="s">
        <v>16</v>
      </c>
      <c r="C18" s="59"/>
      <c r="D18" s="59"/>
      <c r="E18" s="64" t="str">
        <f t="shared" si="1"/>
        <v/>
      </c>
      <c r="F18" s="59"/>
      <c r="G18" s="65" t="str">
        <f t="shared" si="2"/>
        <v/>
      </c>
      <c r="H18" s="59"/>
      <c r="I18" s="76" t="str">
        <f t="shared" si="0"/>
        <v/>
      </c>
      <c r="J18" s="70">
        <f t="shared" si="3"/>
        <v>0</v>
      </c>
    </row>
    <row r="19" spans="1:10" ht="31.5" x14ac:dyDescent="0.25">
      <c r="A19" s="10" t="s">
        <v>14</v>
      </c>
      <c r="B19" s="7" t="s">
        <v>36</v>
      </c>
      <c r="C19" s="58"/>
      <c r="D19" s="58"/>
      <c r="E19" s="61" t="str">
        <f t="shared" si="1"/>
        <v/>
      </c>
      <c r="F19" s="58"/>
      <c r="G19" s="62" t="str">
        <f t="shared" si="2"/>
        <v/>
      </c>
      <c r="H19" s="58"/>
      <c r="I19" s="75" t="str">
        <f t="shared" si="0"/>
        <v/>
      </c>
      <c r="J19" s="70">
        <f t="shared" si="3"/>
        <v>0</v>
      </c>
    </row>
    <row r="20" spans="1:10" ht="26.45" customHeight="1" thickBot="1" x14ac:dyDescent="0.3">
      <c r="A20" s="12"/>
      <c r="B20" s="11" t="s">
        <v>37</v>
      </c>
      <c r="C20" s="60"/>
      <c r="D20" s="60"/>
      <c r="E20" s="67" t="str">
        <f t="shared" si="1"/>
        <v/>
      </c>
      <c r="F20" s="60"/>
      <c r="G20" s="68" t="str">
        <f t="shared" si="2"/>
        <v/>
      </c>
      <c r="H20" s="60"/>
      <c r="I20" s="77" t="str">
        <f t="shared" si="0"/>
        <v/>
      </c>
      <c r="J20" s="71">
        <f t="shared" si="3"/>
        <v>0</v>
      </c>
    </row>
    <row r="21" spans="1:10" ht="16.5" thickTop="1" x14ac:dyDescent="0.25">
      <c r="A21" s="39"/>
      <c r="B21" s="27"/>
      <c r="C21" s="27"/>
      <c r="D21" s="27"/>
      <c r="E21" s="27"/>
      <c r="F21" s="27"/>
      <c r="G21" s="27"/>
      <c r="H21" s="27"/>
      <c r="I21" s="27"/>
      <c r="J21" s="40"/>
    </row>
    <row r="22" spans="1:10" x14ac:dyDescent="0.25">
      <c r="A22" s="41" t="s">
        <v>17</v>
      </c>
      <c r="B22" s="27"/>
      <c r="C22" s="27"/>
      <c r="D22" s="27"/>
      <c r="E22" s="27"/>
      <c r="F22" s="27"/>
      <c r="G22" s="27"/>
      <c r="H22" s="27"/>
      <c r="I22" s="27"/>
      <c r="J22" s="40"/>
    </row>
    <row r="23" spans="1:10" x14ac:dyDescent="0.25">
      <c r="A23" s="34"/>
    </row>
    <row r="24" spans="1:10" x14ac:dyDescent="0.25">
      <c r="A24" s="34"/>
    </row>
    <row r="25" spans="1:10" x14ac:dyDescent="0.25">
      <c r="A25" s="34"/>
    </row>
    <row r="26" spans="1:10" x14ac:dyDescent="0.25">
      <c r="A26" s="34"/>
    </row>
    <row r="27" spans="1:10" x14ac:dyDescent="0.25">
      <c r="A27" s="34"/>
    </row>
    <row r="28" spans="1:10" x14ac:dyDescent="0.25">
      <c r="A28" s="34"/>
    </row>
    <row r="29" spans="1:10" x14ac:dyDescent="0.25">
      <c r="A29" s="34"/>
    </row>
    <row r="30" spans="1:10" x14ac:dyDescent="0.25">
      <c r="A30" s="34"/>
    </row>
    <row r="31" spans="1:10" x14ac:dyDescent="0.25">
      <c r="A31" s="34"/>
    </row>
    <row r="32" spans="1:10" x14ac:dyDescent="0.25">
      <c r="A32" s="34"/>
    </row>
    <row r="33" spans="1:1" x14ac:dyDescent="0.25">
      <c r="A33" s="34"/>
    </row>
    <row r="34" spans="1:1" x14ac:dyDescent="0.25">
      <c r="A34" s="34"/>
    </row>
    <row r="35" spans="1:1" x14ac:dyDescent="0.25">
      <c r="A35" s="34"/>
    </row>
    <row r="36" spans="1:1" x14ac:dyDescent="0.25">
      <c r="A36" s="34"/>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4"/>
    </row>
  </sheetData>
  <sheetProtection sheet="1" objects="1" scenarios="1"/>
  <conditionalFormatting sqref="J15:J20">
    <cfRule type="expression" dxfId="9" priority="1">
      <formula>AND($C15&gt;0,ROUND($J15,4)=1)</formula>
    </cfRule>
    <cfRule type="expression" dxfId="8" priority="2">
      <formula>AND($C15&gt;0,ROUND($J15,4)&lt;&gt;1)</formula>
    </cfRule>
  </conditionalFormatting>
  <pageMargins left="0.2" right="0.2" top="0.25" bottom="0.25" header="0.3" footer="0.3"/>
  <pageSetup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A28B-0311-4D0C-B574-5C991126E98A}">
  <sheetPr codeName="Sheet2"/>
  <dimension ref="A1:J13"/>
  <sheetViews>
    <sheetView showGridLines="0" zoomScaleNormal="100" workbookViewId="0">
      <selection activeCell="C42" sqref="C42"/>
    </sheetView>
  </sheetViews>
  <sheetFormatPr defaultColWidth="9.140625" defaultRowHeight="15.75" x14ac:dyDescent="0.25"/>
  <cols>
    <col min="1" max="2" width="22.28515625" style="48" customWidth="1"/>
    <col min="3" max="3" width="18.7109375" style="48" customWidth="1"/>
    <col min="4" max="4" width="16" style="48" customWidth="1"/>
    <col min="5" max="5" width="15.5703125" style="48" customWidth="1"/>
    <col min="6" max="6" width="18.140625" style="48" customWidth="1"/>
    <col min="7" max="7" width="17.42578125" style="48" customWidth="1"/>
    <col min="8" max="8" width="18.42578125" style="48" customWidth="1"/>
    <col min="9" max="9" width="18" style="48" customWidth="1"/>
    <col min="10" max="10" width="12.5703125" style="48" customWidth="1"/>
    <col min="11" max="16384" width="9.140625" style="48"/>
  </cols>
  <sheetData>
    <row r="1" spans="1:10" ht="20.25" x14ac:dyDescent="0.3">
      <c r="A1" s="49" t="s">
        <v>18</v>
      </c>
      <c r="B1" s="50"/>
      <c r="C1" s="50"/>
      <c r="D1" s="50"/>
      <c r="E1" s="50"/>
      <c r="F1" s="50"/>
      <c r="G1" s="50"/>
      <c r="H1" s="50"/>
    </row>
    <row r="2" spans="1:10" x14ac:dyDescent="0.25">
      <c r="A2" s="50"/>
      <c r="B2" s="50"/>
      <c r="C2" s="50"/>
      <c r="D2" s="50"/>
      <c r="E2" s="50"/>
      <c r="F2" s="50"/>
      <c r="G2" s="50"/>
      <c r="H2" s="50"/>
    </row>
    <row r="3" spans="1:10" ht="36.75" customHeight="1" x14ac:dyDescent="0.25">
      <c r="A3" s="52"/>
      <c r="B3" s="53"/>
      <c r="C3" s="53"/>
      <c r="D3" s="53"/>
      <c r="E3" s="53"/>
      <c r="F3" s="53"/>
      <c r="G3" s="53"/>
      <c r="H3" s="53"/>
    </row>
    <row r="4" spans="1:10" ht="16.5" thickBot="1" x14ac:dyDescent="0.3">
      <c r="C4" s="51"/>
    </row>
    <row r="5" spans="1:10" ht="48.75" thickTop="1" thickBot="1" x14ac:dyDescent="0.3">
      <c r="A5" s="45" t="s">
        <v>19</v>
      </c>
      <c r="B5" s="43" t="s">
        <v>1</v>
      </c>
      <c r="C5" s="2" t="s">
        <v>2</v>
      </c>
      <c r="D5" s="3" t="s">
        <v>3</v>
      </c>
      <c r="E5" s="3" t="s">
        <v>4</v>
      </c>
      <c r="F5" s="4" t="s">
        <v>5</v>
      </c>
      <c r="G5" s="4" t="s">
        <v>6</v>
      </c>
      <c r="H5" s="5" t="s">
        <v>7</v>
      </c>
      <c r="I5" s="28" t="s">
        <v>8</v>
      </c>
      <c r="J5" s="72" t="s">
        <v>9</v>
      </c>
    </row>
    <row r="6" spans="1:10" ht="32.1" customHeight="1" x14ac:dyDescent="0.25">
      <c r="A6" s="44" t="s">
        <v>10</v>
      </c>
      <c r="B6" s="7" t="s">
        <v>12</v>
      </c>
      <c r="C6" s="58"/>
      <c r="D6" s="58"/>
      <c r="E6" s="61" t="str">
        <f>IFERROR(D6/C6,"")</f>
        <v/>
      </c>
      <c r="F6" s="58"/>
      <c r="G6" s="62" t="str">
        <f>IFERROR(F6/C6,"")</f>
        <v/>
      </c>
      <c r="H6" s="58"/>
      <c r="I6" s="63" t="str">
        <f t="shared" ref="I6:I11" si="0">IFERROR(H6/C6,"")</f>
        <v/>
      </c>
      <c r="J6" s="70">
        <f>IFERROR(SUM(E6,G6,I6),"")</f>
        <v>0</v>
      </c>
    </row>
    <row r="7" spans="1:10" ht="27.95" customHeight="1" thickBot="1" x14ac:dyDescent="0.3">
      <c r="A7" s="8"/>
      <c r="B7" s="9" t="s">
        <v>13</v>
      </c>
      <c r="C7" s="59"/>
      <c r="D7" s="59"/>
      <c r="E7" s="64" t="str">
        <f t="shared" ref="E7:E11" si="1">IFERROR(D7/C7,"")</f>
        <v/>
      </c>
      <c r="F7" s="59"/>
      <c r="G7" s="65" t="str">
        <f t="shared" ref="G7:G11" si="2">IFERROR(F7/C7,"")</f>
        <v/>
      </c>
      <c r="H7" s="59"/>
      <c r="I7" s="66" t="str">
        <f t="shared" si="0"/>
        <v/>
      </c>
      <c r="J7" s="70">
        <f t="shared" ref="J7:J11" si="3">IFERROR(SUM(E7,G7,I7),"")</f>
        <v>0</v>
      </c>
    </row>
    <row r="8" spans="1:10" ht="32.25" customHeight="1" x14ac:dyDescent="0.25">
      <c r="A8" s="10" t="s">
        <v>11</v>
      </c>
      <c r="B8" s="7" t="s">
        <v>15</v>
      </c>
      <c r="C8" s="58"/>
      <c r="D8" s="58"/>
      <c r="E8" s="61" t="str">
        <f t="shared" si="1"/>
        <v/>
      </c>
      <c r="F8" s="58"/>
      <c r="G8" s="62" t="str">
        <f t="shared" si="2"/>
        <v/>
      </c>
      <c r="H8" s="58"/>
      <c r="I8" s="63" t="str">
        <f t="shared" si="0"/>
        <v/>
      </c>
      <c r="J8" s="70">
        <f t="shared" si="3"/>
        <v>0</v>
      </c>
    </row>
    <row r="9" spans="1:10" ht="30.95" customHeight="1" thickBot="1" x14ac:dyDescent="0.3">
      <c r="A9" s="8"/>
      <c r="B9" s="11" t="s">
        <v>16</v>
      </c>
      <c r="C9" s="59"/>
      <c r="D9" s="59"/>
      <c r="E9" s="64" t="str">
        <f t="shared" si="1"/>
        <v/>
      </c>
      <c r="F9" s="59"/>
      <c r="G9" s="65" t="str">
        <f t="shared" si="2"/>
        <v/>
      </c>
      <c r="H9" s="59"/>
      <c r="I9" s="66" t="str">
        <f t="shared" si="0"/>
        <v/>
      </c>
      <c r="J9" s="70">
        <f t="shared" si="3"/>
        <v>0</v>
      </c>
    </row>
    <row r="10" spans="1:10" ht="35.25" customHeight="1" x14ac:dyDescent="0.25">
      <c r="A10" s="10" t="s">
        <v>14</v>
      </c>
      <c r="B10" s="7" t="s">
        <v>36</v>
      </c>
      <c r="C10" s="58"/>
      <c r="D10" s="58"/>
      <c r="E10" s="61" t="str">
        <f t="shared" si="1"/>
        <v/>
      </c>
      <c r="F10" s="58"/>
      <c r="G10" s="62" t="str">
        <f t="shared" si="2"/>
        <v/>
      </c>
      <c r="H10" s="58"/>
      <c r="I10" s="63" t="str">
        <f t="shared" si="0"/>
        <v/>
      </c>
      <c r="J10" s="70">
        <f t="shared" si="3"/>
        <v>0</v>
      </c>
    </row>
    <row r="11" spans="1:10" ht="29.45" customHeight="1" thickBot="1" x14ac:dyDescent="0.3">
      <c r="A11" s="12"/>
      <c r="B11" s="11" t="s">
        <v>37</v>
      </c>
      <c r="C11" s="60"/>
      <c r="D11" s="60"/>
      <c r="E11" s="67" t="str">
        <f t="shared" si="1"/>
        <v/>
      </c>
      <c r="F11" s="60"/>
      <c r="G11" s="68" t="str">
        <f t="shared" si="2"/>
        <v/>
      </c>
      <c r="H11" s="60"/>
      <c r="I11" s="69" t="str">
        <f t="shared" si="0"/>
        <v/>
      </c>
      <c r="J11" s="71">
        <f t="shared" si="3"/>
        <v>0</v>
      </c>
    </row>
    <row r="12" spans="1:10" ht="16.5" thickTop="1" x14ac:dyDescent="0.25">
      <c r="A12" s="27"/>
      <c r="B12" s="27"/>
      <c r="C12" s="27"/>
      <c r="D12" s="27"/>
      <c r="E12" s="27"/>
      <c r="F12" s="27"/>
      <c r="G12" s="27"/>
      <c r="H12" s="27"/>
      <c r="I12" s="27"/>
      <c r="J12" s="27"/>
    </row>
    <row r="13" spans="1:10" x14ac:dyDescent="0.25">
      <c r="A13" s="27" t="s">
        <v>17</v>
      </c>
      <c r="B13" s="27"/>
      <c r="C13" s="27"/>
      <c r="D13" s="27"/>
      <c r="E13" s="27"/>
      <c r="F13" s="27"/>
      <c r="G13" s="27"/>
      <c r="H13" s="27"/>
      <c r="I13" s="27"/>
      <c r="J13" s="27"/>
    </row>
  </sheetData>
  <sheetProtection sheet="1" objects="1" scenarios="1"/>
  <conditionalFormatting sqref="J6:J11">
    <cfRule type="expression" dxfId="7" priority="1">
      <formula>AND($C6&gt;0,ROUND($J6,4)=1)</formula>
    </cfRule>
    <cfRule type="expression" dxfId="6" priority="2">
      <formula>AND($C6&gt;0,ROUND($J6,4)&lt;&gt;1)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F992-8464-4A06-9F05-0EE9E5209EA3}">
  <sheetPr codeName="Sheet3"/>
  <dimension ref="A1:J13"/>
  <sheetViews>
    <sheetView showGridLines="0" workbookViewId="0">
      <selection activeCell="C15" sqref="C15"/>
    </sheetView>
  </sheetViews>
  <sheetFormatPr defaultColWidth="9.140625" defaultRowHeight="15" x14ac:dyDescent="0.25"/>
  <cols>
    <col min="1" max="1" width="22" style="54" customWidth="1"/>
    <col min="2" max="2" width="22.140625" style="54" bestFit="1" customWidth="1"/>
    <col min="3" max="3" width="18.7109375" style="54" customWidth="1"/>
    <col min="4" max="4" width="15.42578125" style="54" customWidth="1"/>
    <col min="5" max="5" width="15.5703125" style="54" customWidth="1"/>
    <col min="6" max="7" width="18.42578125" style="54" customWidth="1"/>
    <col min="8" max="8" width="17.7109375" style="54" customWidth="1"/>
    <col min="9" max="9" width="16.85546875" style="54" customWidth="1"/>
    <col min="10" max="10" width="13.140625" style="54" customWidth="1"/>
    <col min="11" max="16384" width="9.140625" style="54"/>
  </cols>
  <sheetData>
    <row r="1" spans="1:10" ht="20.25" x14ac:dyDescent="0.3">
      <c r="A1" s="49" t="s">
        <v>18</v>
      </c>
      <c r="B1" s="55"/>
      <c r="C1" s="55"/>
      <c r="D1" s="55"/>
      <c r="E1" s="55"/>
      <c r="F1" s="55"/>
      <c r="G1" s="55"/>
      <c r="H1" s="55"/>
    </row>
    <row r="2" spans="1:10" x14ac:dyDescent="0.25">
      <c r="A2" s="55"/>
      <c r="B2" s="55"/>
      <c r="C2" s="55"/>
      <c r="D2" s="55"/>
      <c r="E2" s="55"/>
      <c r="F2" s="55"/>
      <c r="G2" s="55"/>
      <c r="H2" s="55"/>
    </row>
    <row r="3" spans="1:10" ht="39" customHeight="1" x14ac:dyDescent="0.25">
      <c r="A3" s="56"/>
      <c r="B3" s="56"/>
      <c r="C3" s="56"/>
      <c r="D3" s="56"/>
      <c r="E3" s="56"/>
      <c r="F3" s="56"/>
      <c r="G3" s="56"/>
      <c r="H3" s="56"/>
    </row>
    <row r="4" spans="1:10" ht="15.75" thickBot="1" x14ac:dyDescent="0.3">
      <c r="C4" s="57"/>
    </row>
    <row r="5" spans="1:10" ht="48.75" thickTop="1" thickBot="1" x14ac:dyDescent="0.3">
      <c r="A5" s="45" t="s">
        <v>20</v>
      </c>
      <c r="B5" s="42" t="s">
        <v>1</v>
      </c>
      <c r="C5" s="2" t="s">
        <v>2</v>
      </c>
      <c r="D5" s="3" t="s">
        <v>3</v>
      </c>
      <c r="E5" s="3" t="s">
        <v>4</v>
      </c>
      <c r="F5" s="4" t="s">
        <v>5</v>
      </c>
      <c r="G5" s="4" t="s">
        <v>6</v>
      </c>
      <c r="H5" s="5" t="s">
        <v>7</v>
      </c>
      <c r="I5" s="28" t="s">
        <v>8</v>
      </c>
      <c r="J5" s="72" t="s">
        <v>9</v>
      </c>
    </row>
    <row r="6" spans="1:10" ht="32.1" customHeight="1" x14ac:dyDescent="0.25">
      <c r="A6" s="44" t="s">
        <v>10</v>
      </c>
      <c r="B6" s="7" t="s">
        <v>12</v>
      </c>
      <c r="C6" s="58"/>
      <c r="D6" s="58"/>
      <c r="E6" s="61" t="str">
        <f>IFERROR(D6/C6,"")</f>
        <v/>
      </c>
      <c r="F6" s="58"/>
      <c r="G6" s="62" t="str">
        <f>IFERROR(F6/C6,"")</f>
        <v/>
      </c>
      <c r="H6" s="58"/>
      <c r="I6" s="63" t="str">
        <f t="shared" ref="I6:I11" si="0">IFERROR(H6/C6,"")</f>
        <v/>
      </c>
      <c r="J6" s="70">
        <f>IFERROR(SUM(E6,G6,I6),"")</f>
        <v>0</v>
      </c>
    </row>
    <row r="7" spans="1:10" ht="27.95" customHeight="1" thickBot="1" x14ac:dyDescent="0.3">
      <c r="A7" s="8"/>
      <c r="B7" s="9" t="s">
        <v>13</v>
      </c>
      <c r="C7" s="59"/>
      <c r="D7" s="59"/>
      <c r="E7" s="64" t="str">
        <f t="shared" ref="E7:E11" si="1">IFERROR(D7/C7,"")</f>
        <v/>
      </c>
      <c r="F7" s="59"/>
      <c r="G7" s="65" t="str">
        <f t="shared" ref="G7:G11" si="2">IFERROR(F7/C7,"")</f>
        <v/>
      </c>
      <c r="H7" s="59"/>
      <c r="I7" s="66" t="str">
        <f t="shared" si="0"/>
        <v/>
      </c>
      <c r="J7" s="70">
        <f t="shared" ref="J7:J11" si="3">IFERROR(SUM(E7,G7,I7),"")</f>
        <v>0</v>
      </c>
    </row>
    <row r="8" spans="1:10" ht="36" customHeight="1" x14ac:dyDescent="0.25">
      <c r="A8" s="10" t="s">
        <v>11</v>
      </c>
      <c r="B8" s="7" t="s">
        <v>15</v>
      </c>
      <c r="C8" s="58"/>
      <c r="D8" s="58"/>
      <c r="E8" s="61" t="str">
        <f t="shared" si="1"/>
        <v/>
      </c>
      <c r="F8" s="58"/>
      <c r="G8" s="62" t="str">
        <f t="shared" si="2"/>
        <v/>
      </c>
      <c r="H8" s="58"/>
      <c r="I8" s="63" t="str">
        <f t="shared" si="0"/>
        <v/>
      </c>
      <c r="J8" s="70">
        <f t="shared" si="3"/>
        <v>0</v>
      </c>
    </row>
    <row r="9" spans="1:10" ht="30.95" customHeight="1" thickBot="1" x14ac:dyDescent="0.3">
      <c r="A9" s="8"/>
      <c r="B9" s="11" t="s">
        <v>16</v>
      </c>
      <c r="C9" s="59"/>
      <c r="D9" s="59"/>
      <c r="E9" s="64" t="str">
        <f t="shared" si="1"/>
        <v/>
      </c>
      <c r="F9" s="59"/>
      <c r="G9" s="65" t="str">
        <f t="shared" si="2"/>
        <v/>
      </c>
      <c r="H9" s="59"/>
      <c r="I9" s="66" t="str">
        <f t="shared" si="0"/>
        <v/>
      </c>
      <c r="J9" s="70">
        <f t="shared" si="3"/>
        <v>0</v>
      </c>
    </row>
    <row r="10" spans="1:10" ht="34.5" customHeight="1" x14ac:dyDescent="0.25">
      <c r="A10" s="10" t="s">
        <v>14</v>
      </c>
      <c r="B10" s="7" t="s">
        <v>36</v>
      </c>
      <c r="C10" s="58"/>
      <c r="D10" s="58"/>
      <c r="E10" s="61" t="str">
        <f t="shared" si="1"/>
        <v/>
      </c>
      <c r="F10" s="58"/>
      <c r="G10" s="62" t="str">
        <f t="shared" si="2"/>
        <v/>
      </c>
      <c r="H10" s="58"/>
      <c r="I10" s="63" t="str">
        <f t="shared" si="0"/>
        <v/>
      </c>
      <c r="J10" s="70">
        <f t="shared" si="3"/>
        <v>0</v>
      </c>
    </row>
    <row r="11" spans="1:10" ht="29.45" customHeight="1" thickBot="1" x14ac:dyDescent="0.3">
      <c r="A11" s="12"/>
      <c r="B11" s="11" t="s">
        <v>37</v>
      </c>
      <c r="C11" s="60"/>
      <c r="D11" s="60"/>
      <c r="E11" s="67" t="str">
        <f t="shared" si="1"/>
        <v/>
      </c>
      <c r="F11" s="60"/>
      <c r="G11" s="68" t="str">
        <f t="shared" si="2"/>
        <v/>
      </c>
      <c r="H11" s="60"/>
      <c r="I11" s="69" t="str">
        <f t="shared" si="0"/>
        <v/>
      </c>
      <c r="J11" s="71">
        <f t="shared" si="3"/>
        <v>0</v>
      </c>
    </row>
    <row r="12" spans="1:10" ht="16.5" thickTop="1" x14ac:dyDescent="0.25">
      <c r="A12" s="27"/>
      <c r="B12" s="27"/>
      <c r="C12" s="27"/>
      <c r="D12" s="27"/>
      <c r="E12" s="27"/>
      <c r="F12" s="27"/>
      <c r="G12" s="27"/>
      <c r="H12" s="27"/>
      <c r="I12" s="27"/>
      <c r="J12" s="27"/>
    </row>
    <row r="13" spans="1:10" ht="15.75" x14ac:dyDescent="0.25">
      <c r="A13" s="78" t="s">
        <v>17</v>
      </c>
      <c r="B13" s="27"/>
      <c r="C13" s="27"/>
      <c r="D13" s="27"/>
      <c r="E13" s="27"/>
      <c r="F13" s="27"/>
      <c r="G13" s="27"/>
      <c r="H13" s="27"/>
      <c r="I13" s="27"/>
      <c r="J13" s="27"/>
    </row>
  </sheetData>
  <sheetProtection sheet="1" objects="1" scenarios="1"/>
  <conditionalFormatting sqref="J6:J11">
    <cfRule type="expression" dxfId="5" priority="1">
      <formula>AND($C6&gt;0,ROUND($J6,4)=1)</formula>
    </cfRule>
    <cfRule type="expression" dxfId="4" priority="2">
      <formula>AND($C6&gt;0,ROUND($J6,4)&lt;&gt;1)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4B4DF-D553-4D80-B6C8-D972EEC9A074}">
  <sheetPr codeName="Sheet4"/>
  <dimension ref="A1:J13"/>
  <sheetViews>
    <sheetView showGridLines="0" tabSelected="1" workbookViewId="0">
      <selection activeCell="N4" sqref="N4"/>
    </sheetView>
  </sheetViews>
  <sheetFormatPr defaultColWidth="9.140625" defaultRowHeight="15" x14ac:dyDescent="0.25"/>
  <cols>
    <col min="1" max="1" width="23.140625" style="54" customWidth="1"/>
    <col min="2" max="2" width="22.140625" style="54" bestFit="1" customWidth="1"/>
    <col min="3" max="3" width="18.5703125" style="54" customWidth="1"/>
    <col min="4" max="4" width="16.140625" style="54" customWidth="1"/>
    <col min="5" max="5" width="15.85546875" style="54" customWidth="1"/>
    <col min="6" max="6" width="17.85546875" style="54" customWidth="1"/>
    <col min="7" max="7" width="19" style="54" customWidth="1"/>
    <col min="8" max="8" width="17.140625" style="54" customWidth="1"/>
    <col min="9" max="9" width="16.5703125" style="54" customWidth="1"/>
    <col min="10" max="10" width="13.5703125" style="54" customWidth="1"/>
    <col min="11" max="16384" width="9.140625" style="54"/>
  </cols>
  <sheetData>
    <row r="1" spans="1:10" ht="20.25" x14ac:dyDescent="0.3">
      <c r="A1" s="49" t="s">
        <v>18</v>
      </c>
      <c r="B1" s="55"/>
      <c r="C1" s="55"/>
      <c r="D1" s="55"/>
      <c r="E1" s="55"/>
      <c r="F1" s="55"/>
      <c r="G1" s="55"/>
      <c r="H1" s="55"/>
    </row>
    <row r="2" spans="1:10" x14ac:dyDescent="0.25">
      <c r="A2" s="55"/>
      <c r="B2" s="55"/>
      <c r="C2" s="55"/>
      <c r="D2" s="55"/>
      <c r="E2" s="55"/>
      <c r="F2" s="55"/>
      <c r="G2" s="55"/>
      <c r="H2" s="55"/>
    </row>
    <row r="3" spans="1:10" ht="39" customHeight="1" x14ac:dyDescent="0.25">
      <c r="A3" s="56"/>
      <c r="B3" s="56"/>
      <c r="C3" s="56"/>
      <c r="D3" s="56"/>
      <c r="E3" s="56"/>
      <c r="F3" s="56"/>
      <c r="G3" s="56"/>
      <c r="H3" s="56"/>
    </row>
    <row r="4" spans="1:10" ht="15.75" thickBot="1" x14ac:dyDescent="0.3">
      <c r="C4" s="57"/>
    </row>
    <row r="5" spans="1:10" ht="51" customHeight="1" thickTop="1" thickBot="1" x14ac:dyDescent="0.3">
      <c r="A5" s="1" t="s">
        <v>21</v>
      </c>
      <c r="B5" s="43" t="s">
        <v>1</v>
      </c>
      <c r="C5" s="2" t="s">
        <v>2</v>
      </c>
      <c r="D5" s="3" t="s">
        <v>3</v>
      </c>
      <c r="E5" s="3" t="s">
        <v>4</v>
      </c>
      <c r="F5" s="4" t="s">
        <v>5</v>
      </c>
      <c r="G5" s="4" t="s">
        <v>6</v>
      </c>
      <c r="H5" s="5" t="s">
        <v>7</v>
      </c>
      <c r="I5" s="28" t="s">
        <v>8</v>
      </c>
      <c r="J5" s="74" t="s">
        <v>9</v>
      </c>
    </row>
    <row r="6" spans="1:10" ht="32.25" thickTop="1" x14ac:dyDescent="0.25">
      <c r="A6" s="6" t="s">
        <v>10</v>
      </c>
      <c r="B6" s="7" t="s">
        <v>12</v>
      </c>
      <c r="C6" s="58"/>
      <c r="D6" s="58"/>
      <c r="E6" s="61" t="str">
        <f>IFERROR(D6/C6,"")</f>
        <v/>
      </c>
      <c r="F6" s="58"/>
      <c r="G6" s="62" t="str">
        <f>IFERROR(F6/C6,"")</f>
        <v/>
      </c>
      <c r="H6" s="58"/>
      <c r="I6" s="63" t="str">
        <f t="shared" ref="I6:I11" si="0">IFERROR(H6/C6,"")</f>
        <v/>
      </c>
      <c r="J6" s="73">
        <f>IFERROR(SUM(E6,G6,I6),"")</f>
        <v>0</v>
      </c>
    </row>
    <row r="7" spans="1:10" ht="27.95" customHeight="1" thickBot="1" x14ac:dyDescent="0.3">
      <c r="A7" s="8"/>
      <c r="B7" s="9" t="s">
        <v>13</v>
      </c>
      <c r="C7" s="59"/>
      <c r="D7" s="59"/>
      <c r="E7" s="64" t="str">
        <f t="shared" ref="E7:E11" si="1">IFERROR(D7/C7,"")</f>
        <v/>
      </c>
      <c r="F7" s="59"/>
      <c r="G7" s="65" t="str">
        <f t="shared" ref="G7:G11" si="2">IFERROR(F7/C7,"")</f>
        <v/>
      </c>
      <c r="H7" s="59"/>
      <c r="I7" s="66" t="str">
        <f t="shared" si="0"/>
        <v/>
      </c>
      <c r="J7" s="70">
        <f t="shared" ref="J7:J11" si="3">IFERROR(SUM(E7,G7,I7),"")</f>
        <v>0</v>
      </c>
    </row>
    <row r="8" spans="1:10" ht="31.5" x14ac:dyDescent="0.25">
      <c r="A8" s="10" t="s">
        <v>11</v>
      </c>
      <c r="B8" s="7" t="s">
        <v>15</v>
      </c>
      <c r="C8" s="58"/>
      <c r="D8" s="58"/>
      <c r="E8" s="61" t="str">
        <f t="shared" si="1"/>
        <v/>
      </c>
      <c r="F8" s="58"/>
      <c r="G8" s="62" t="str">
        <f t="shared" si="2"/>
        <v/>
      </c>
      <c r="H8" s="58"/>
      <c r="I8" s="63" t="str">
        <f t="shared" si="0"/>
        <v/>
      </c>
      <c r="J8" s="70">
        <f t="shared" si="3"/>
        <v>0</v>
      </c>
    </row>
    <row r="9" spans="1:10" ht="30.95" customHeight="1" thickBot="1" x14ac:dyDescent="0.3">
      <c r="A9" s="8"/>
      <c r="B9" s="11" t="s">
        <v>16</v>
      </c>
      <c r="C9" s="59"/>
      <c r="D9" s="59"/>
      <c r="E9" s="64" t="str">
        <f t="shared" si="1"/>
        <v/>
      </c>
      <c r="F9" s="59"/>
      <c r="G9" s="65" t="str">
        <f t="shared" si="2"/>
        <v/>
      </c>
      <c r="H9" s="59"/>
      <c r="I9" s="66" t="str">
        <f t="shared" si="0"/>
        <v/>
      </c>
      <c r="J9" s="70">
        <f t="shared" si="3"/>
        <v>0</v>
      </c>
    </row>
    <row r="10" spans="1:10" ht="31.5" x14ac:dyDescent="0.25">
      <c r="A10" s="10" t="s">
        <v>14</v>
      </c>
      <c r="B10" s="7" t="s">
        <v>36</v>
      </c>
      <c r="C10" s="58"/>
      <c r="D10" s="58"/>
      <c r="E10" s="61" t="str">
        <f t="shared" si="1"/>
        <v/>
      </c>
      <c r="F10" s="58"/>
      <c r="G10" s="62" t="str">
        <f t="shared" si="2"/>
        <v/>
      </c>
      <c r="H10" s="58"/>
      <c r="I10" s="63" t="str">
        <f t="shared" si="0"/>
        <v/>
      </c>
      <c r="J10" s="70">
        <f t="shared" si="3"/>
        <v>0</v>
      </c>
    </row>
    <row r="11" spans="1:10" ht="29.45" customHeight="1" thickBot="1" x14ac:dyDescent="0.3">
      <c r="A11" s="12"/>
      <c r="B11" s="11" t="s">
        <v>37</v>
      </c>
      <c r="C11" s="60"/>
      <c r="D11" s="60"/>
      <c r="E11" s="67" t="str">
        <f t="shared" si="1"/>
        <v/>
      </c>
      <c r="F11" s="60"/>
      <c r="G11" s="68" t="str">
        <f t="shared" si="2"/>
        <v/>
      </c>
      <c r="H11" s="60"/>
      <c r="I11" s="69" t="str">
        <f t="shared" si="0"/>
        <v/>
      </c>
      <c r="J11" s="71">
        <f t="shared" si="3"/>
        <v>0</v>
      </c>
    </row>
    <row r="12" spans="1:10" ht="15.75" thickTop="1" x14ac:dyDescent="0.25"/>
    <row r="13" spans="1:10" x14ac:dyDescent="0.25">
      <c r="A13" s="54" t="s">
        <v>17</v>
      </c>
    </row>
  </sheetData>
  <sheetProtection sheet="1" objects="1" scenarios="1"/>
  <conditionalFormatting sqref="J6:J11">
    <cfRule type="expression" dxfId="3" priority="1">
      <formula>AND($C6&gt;0,ROUND($J6,4)=1)</formula>
    </cfRule>
    <cfRule type="expression" dxfId="2" priority="2">
      <formula>AND($C6&gt;0,ROUND($J6,4)&lt;&gt;1)</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8EA4F-E972-400A-B1C0-1D47E60046E0}">
  <sheetPr codeName="Sheet5"/>
  <dimension ref="A1:AM27"/>
  <sheetViews>
    <sheetView topLeftCell="Y3" zoomScaleNormal="100" workbookViewId="0">
      <pane ySplit="1" topLeftCell="A4" activePane="bottomLeft" state="frozen"/>
      <selection activeCell="K3" sqref="K3"/>
      <selection pane="bottomLeft" activeCell="AQ16" sqref="AQ16"/>
    </sheetView>
  </sheetViews>
  <sheetFormatPr defaultRowHeight="15" x14ac:dyDescent="0.25"/>
  <cols>
    <col min="1" max="1" width="15.5703125" customWidth="1"/>
    <col min="2" max="2" width="19" bestFit="1" customWidth="1"/>
    <col min="3" max="3" width="22.42578125" bestFit="1" customWidth="1"/>
    <col min="4" max="4" width="23.28515625" bestFit="1" customWidth="1"/>
    <col min="5" max="5" width="4.7109375" customWidth="1"/>
    <col min="6" max="6" width="14.5703125" bestFit="1" customWidth="1"/>
    <col min="7" max="7" width="19" bestFit="1" customWidth="1"/>
    <col min="8" max="8" width="22.42578125" bestFit="1" customWidth="1"/>
    <col min="9" max="9" width="23.28515625" bestFit="1" customWidth="1"/>
    <col min="10" max="10" width="6.140625" customWidth="1"/>
    <col min="11" max="11" width="8.140625" customWidth="1"/>
    <col min="12" max="12" width="21.5703125" customWidth="1"/>
    <col min="13" max="13" width="7.140625" style="81" bestFit="1" customWidth="1"/>
    <col min="14" max="14" width="9.7109375" style="81" bestFit="1" customWidth="1"/>
    <col min="15" max="15" width="10.42578125" style="81" bestFit="1" customWidth="1"/>
    <col min="16" max="16" width="11.140625" style="81" bestFit="1" customWidth="1"/>
    <col min="17" max="17" width="12.140625" style="81" bestFit="1" customWidth="1"/>
    <col min="18" max="18" width="8.85546875" style="85" customWidth="1"/>
    <col min="19" max="19" width="11.140625" style="85" bestFit="1" customWidth="1"/>
    <col min="20" max="21" width="12.140625" style="85" customWidth="1"/>
    <col min="23" max="23" width="14.85546875" customWidth="1"/>
    <col min="24" max="24" width="11.85546875" bestFit="1" customWidth="1"/>
    <col min="25" max="25" width="7.140625" bestFit="1" customWidth="1"/>
    <col min="26" max="26" width="8" bestFit="1" customWidth="1"/>
    <col min="27" max="27" width="8.5703125" bestFit="1" customWidth="1"/>
    <col min="28" max="28" width="11.140625" bestFit="1" customWidth="1"/>
    <col min="29" max="29" width="12.140625" bestFit="1" customWidth="1"/>
    <col min="30" max="30" width="9.7109375" bestFit="1" customWidth="1"/>
    <col min="31" max="31" width="14.7109375" bestFit="1" customWidth="1"/>
    <col min="32" max="32" width="8.140625" bestFit="1" customWidth="1"/>
    <col min="33" max="33" width="12.7109375" bestFit="1" customWidth="1"/>
    <col min="34" max="34" width="10.42578125" bestFit="1" customWidth="1"/>
    <col min="35" max="35" width="12.85546875" bestFit="1" customWidth="1"/>
    <col min="36" max="36" width="10.42578125" bestFit="1" customWidth="1"/>
    <col min="37" max="37" width="9.5703125" bestFit="1" customWidth="1"/>
    <col min="38" max="38" width="9.42578125" bestFit="1" customWidth="1"/>
    <col min="39" max="39" width="17.42578125" bestFit="1" customWidth="1"/>
  </cols>
  <sheetData>
    <row r="1" spans="1:39" ht="20.25" x14ac:dyDescent="0.3">
      <c r="A1" s="13" t="s">
        <v>55</v>
      </c>
      <c r="L1" s="84" t="s">
        <v>38</v>
      </c>
      <c r="W1" t="s">
        <v>39</v>
      </c>
    </row>
    <row r="2" spans="1:39" ht="15.75" thickBot="1" x14ac:dyDescent="0.3">
      <c r="A2" s="21"/>
      <c r="B2" s="21"/>
      <c r="C2" s="21"/>
      <c r="D2" s="21"/>
      <c r="E2" s="21"/>
      <c r="F2" s="21"/>
      <c r="G2" s="21"/>
      <c r="H2" s="21"/>
      <c r="I2" s="21"/>
      <c r="J2" s="21"/>
    </row>
    <row r="3" spans="1:39" ht="46.5" thickTop="1" thickBot="1" x14ac:dyDescent="0.3">
      <c r="A3" s="24" t="s">
        <v>22</v>
      </c>
      <c r="B3" s="14" t="s">
        <v>23</v>
      </c>
      <c r="C3" s="15" t="s">
        <v>56</v>
      </c>
      <c r="D3" s="16" t="s">
        <v>24</v>
      </c>
      <c r="E3" s="22"/>
      <c r="F3" s="24" t="s">
        <v>22</v>
      </c>
      <c r="G3" s="17" t="s">
        <v>23</v>
      </c>
      <c r="H3" s="15" t="s">
        <v>56</v>
      </c>
      <c r="I3" s="16" t="s">
        <v>24</v>
      </c>
      <c r="J3" s="21"/>
      <c r="L3" s="79" t="s">
        <v>1</v>
      </c>
      <c r="M3" s="79" t="s">
        <v>30</v>
      </c>
      <c r="N3" s="79" t="s">
        <v>32</v>
      </c>
      <c r="O3" s="79" t="s">
        <v>33</v>
      </c>
      <c r="P3" s="79" t="s">
        <v>34</v>
      </c>
      <c r="Q3" s="79" t="s">
        <v>35</v>
      </c>
      <c r="R3" s="86" t="s">
        <v>59</v>
      </c>
      <c r="S3" s="86" t="s">
        <v>60</v>
      </c>
      <c r="T3" s="86" t="s">
        <v>61</v>
      </c>
      <c r="U3" s="86" t="s">
        <v>9</v>
      </c>
      <c r="V3" s="83"/>
      <c r="W3" s="79" t="s">
        <v>40</v>
      </c>
      <c r="X3" s="79" t="s">
        <v>41</v>
      </c>
      <c r="Y3" s="79" t="s">
        <v>30</v>
      </c>
      <c r="Z3" s="79" t="s">
        <v>32</v>
      </c>
      <c r="AA3" s="79" t="s">
        <v>33</v>
      </c>
      <c r="AB3" s="79" t="s">
        <v>34</v>
      </c>
      <c r="AC3" s="79" t="s">
        <v>35</v>
      </c>
      <c r="AD3" s="79" t="s">
        <v>47</v>
      </c>
      <c r="AE3" s="79" t="s">
        <v>48</v>
      </c>
      <c r="AF3" s="79" t="s">
        <v>49</v>
      </c>
      <c r="AG3" s="79" t="s">
        <v>50</v>
      </c>
      <c r="AH3" s="79" t="s">
        <v>51</v>
      </c>
      <c r="AI3" s="79" t="s">
        <v>52</v>
      </c>
      <c r="AJ3" s="79" t="s">
        <v>53</v>
      </c>
      <c r="AK3" s="79" t="s">
        <v>57</v>
      </c>
      <c r="AL3" s="79" t="s">
        <v>58</v>
      </c>
      <c r="AM3" s="79" t="s">
        <v>54</v>
      </c>
    </row>
    <row r="4" spans="1:39" ht="16.5" thickBot="1" x14ac:dyDescent="0.3">
      <c r="A4" s="23" t="s">
        <v>28</v>
      </c>
      <c r="B4" s="18" t="str">
        <f>IFERROR(R8-R4,"")</f>
        <v/>
      </c>
      <c r="C4" s="19" t="str">
        <f>IFERROR(S8-S4,"")</f>
        <v/>
      </c>
      <c r="D4" s="20" t="str">
        <f>IFERROR(T8-T4,"")</f>
        <v/>
      </c>
      <c r="E4" s="22"/>
      <c r="F4" s="23" t="s">
        <v>29</v>
      </c>
      <c r="G4" s="18" t="str">
        <f>IFERROR(R16-R12,"")</f>
        <v/>
      </c>
      <c r="H4" s="19" t="str">
        <f>IFERROR(S16-S12,"")</f>
        <v/>
      </c>
      <c r="I4" s="20" t="str">
        <f>IFERROR(T16-T12,"")</f>
        <v/>
      </c>
      <c r="J4" s="21"/>
      <c r="L4" s="80" t="s">
        <v>12</v>
      </c>
      <c r="M4" s="82" t="s">
        <v>31</v>
      </c>
      <c r="N4" s="82">
        <f>Kindergarten!C15</f>
        <v>0</v>
      </c>
      <c r="O4" s="82">
        <f>Kindergarten!D15</f>
        <v>0</v>
      </c>
      <c r="P4" s="82">
        <f>Kindergarten!F15</f>
        <v>0</v>
      </c>
      <c r="Q4" s="82">
        <f>Kindergarten!H15</f>
        <v>0</v>
      </c>
      <c r="R4" s="85" t="str">
        <f>Kindergarten!E15</f>
        <v/>
      </c>
      <c r="S4" s="85" t="str">
        <f>Kindergarten!G15</f>
        <v/>
      </c>
      <c r="T4" s="85" t="str">
        <f>Kindergarten!I15</f>
        <v/>
      </c>
      <c r="U4" s="85">
        <f>Kindergarten!J15</f>
        <v>0</v>
      </c>
      <c r="W4" s="80" t="s">
        <v>42</v>
      </c>
      <c r="X4" s="80" t="s">
        <v>45</v>
      </c>
      <c r="Y4" s="82" t="s">
        <v>31</v>
      </c>
      <c r="Z4" s="82">
        <f>Kindergarten!C15</f>
        <v>0</v>
      </c>
      <c r="AA4" s="82">
        <f>Kindergarten!D15</f>
        <v>0</v>
      </c>
      <c r="AB4" s="82">
        <f>Kindergarten!F15</f>
        <v>0</v>
      </c>
      <c r="AC4" s="82">
        <f>Kindergarten!H15</f>
        <v>0</v>
      </c>
      <c r="AD4" s="82"/>
      <c r="AE4" s="82" t="str">
        <f t="shared" ref="AE4:AE27" si="0">IF(OR(AD4="",AD4=0),"",(Z4-AD4)/AD4)</f>
        <v/>
      </c>
      <c r="AF4" s="82" t="str">
        <f t="shared" ref="AF4:AF27" si="1">IF(AD4="","",IF(Z4&lt;20,"",IF(AND(Z4&gt;=20,Z4&lt;=80,ABS(AE4)&gt;0.5),"FLAG",IF(AND(Z4&gt;=81,Z4&lt;=160,ABS(AE4)&gt;0.6),"FLAG",IF(AND(Z4&gt;160,ABS(AE4)&gt;0.75),"FLAG","")))))</f>
        <v/>
      </c>
      <c r="AG4" s="82" t="str">
        <f t="shared" ref="AG4:AG27" si="2">IF(Y4=Y3,AA3,"")</f>
        <v/>
      </c>
      <c r="AH4" s="82" t="str">
        <f t="shared" ref="AH4:AH27" si="3">IF(Y4=Y3,AB3,"")</f>
        <v/>
      </c>
      <c r="AI4" s="82" t="str">
        <f t="shared" ref="AI4:AI27" si="4">IF(Y4=Y3,AC3,"")</f>
        <v/>
      </c>
      <c r="AJ4" s="82" t="str">
        <f t="shared" ref="AJ4:AJ27" si="5">IF(OR(AG4="",AG4=0),"",(AA4-AG4)/AG4)</f>
        <v/>
      </c>
      <c r="AK4" s="82" t="str">
        <f t="shared" ref="AK4:AK27" si="6">IF(OR(AH4="",AH4=0),"",(AB4-AH4)/AH4)</f>
        <v/>
      </c>
      <c r="AL4" s="82" t="str">
        <f t="shared" ref="AL4:AL27" si="7">IF(OR(AI4="",AI4=0),"",(AC4-AI4)/AI4)</f>
        <v/>
      </c>
      <c r="AM4" s="82" t="str">
        <f t="shared" ref="AM4:AM27" si="8">IF(Z4&lt;20,"",IF(AND(Z4&gt;=20,Z4&lt;=30,OR(ABS(AJ4)&gt;0.4,ABS(AK4)&gt;0.4,ABS(AL4)&gt;0.4)),"FLAG",IF(AND(Z4&gt;=31,Z4&lt;=60,OR(ABS(AJ4)&gt;0.3,ABS(AK4)&gt;0.3,ABS(AL4)&gt;0.3)),"FLAG",IF(AND(Z4&gt;=61,Z4&lt;=200,OR(ABS(AJ4)&gt;0.2,ABS(AK4)&gt;0.2,ABS(AL4)&gt;0.2)),"FLAG",IF(AND(Z4&gt;200,OR(ABS(AJ4)&gt;0.1,ABS(AK4)&gt;0.1,ABS(AL4)&gt;0.1)),"FLAG","")))))</f>
        <v/>
      </c>
    </row>
    <row r="5" spans="1:39" ht="17.25" thickTop="1" thickBot="1" x14ac:dyDescent="0.3">
      <c r="A5" s="21"/>
      <c r="B5" s="21"/>
      <c r="C5" s="21"/>
      <c r="D5" s="21"/>
      <c r="E5" s="21"/>
      <c r="F5" s="21"/>
      <c r="G5" s="21"/>
      <c r="H5" s="21"/>
      <c r="I5" s="21"/>
      <c r="J5" s="21"/>
      <c r="L5" s="80" t="s">
        <v>12</v>
      </c>
      <c r="M5" s="82">
        <v>1</v>
      </c>
      <c r="N5" s="82">
        <f>'Grade 1'!C6</f>
        <v>0</v>
      </c>
      <c r="O5" s="82">
        <f>'Grade 1'!D6</f>
        <v>0</v>
      </c>
      <c r="P5" s="82">
        <f>'Grade 1'!F6</f>
        <v>0</v>
      </c>
      <c r="Q5" s="82">
        <f>'Grade 1'!H6</f>
        <v>0</v>
      </c>
      <c r="R5" s="85" t="str">
        <f>'Grade 1'!E6</f>
        <v/>
      </c>
      <c r="S5" s="85" t="str">
        <f>'Grade 1'!G6</f>
        <v/>
      </c>
      <c r="T5" s="85" t="str">
        <f>'Grade 1'!I6</f>
        <v/>
      </c>
      <c r="U5" s="85">
        <f>'Grade 1'!J6</f>
        <v>0</v>
      </c>
      <c r="W5" s="80" t="s">
        <v>42</v>
      </c>
      <c r="X5" s="80" t="s">
        <v>46</v>
      </c>
      <c r="Y5" s="82" t="s">
        <v>31</v>
      </c>
      <c r="Z5" s="82">
        <f>Kindergarten!C16</f>
        <v>0</v>
      </c>
      <c r="AA5" s="82">
        <f>Kindergarten!D16</f>
        <v>0</v>
      </c>
      <c r="AB5" s="82">
        <f>Kindergarten!F16</f>
        <v>0</v>
      </c>
      <c r="AC5" s="82">
        <f>Kindergarten!H16</f>
        <v>0</v>
      </c>
      <c r="AD5" s="82">
        <f t="shared" ref="AD5:AD27" si="9">IF(Y5=Y4, Z4, "")</f>
        <v>0</v>
      </c>
      <c r="AE5" s="82" t="str">
        <f t="shared" si="0"/>
        <v/>
      </c>
      <c r="AF5" s="82" t="str">
        <f t="shared" si="1"/>
        <v/>
      </c>
      <c r="AG5" s="82">
        <f t="shared" si="2"/>
        <v>0</v>
      </c>
      <c r="AH5" s="82">
        <f t="shared" si="3"/>
        <v>0</v>
      </c>
      <c r="AI5" s="82">
        <f t="shared" si="4"/>
        <v>0</v>
      </c>
      <c r="AJ5" s="82" t="str">
        <f t="shared" si="5"/>
        <v/>
      </c>
      <c r="AK5" s="82" t="str">
        <f t="shared" si="6"/>
        <v/>
      </c>
      <c r="AL5" s="82" t="str">
        <f t="shared" si="7"/>
        <v/>
      </c>
      <c r="AM5" s="82" t="str">
        <f t="shared" si="8"/>
        <v/>
      </c>
    </row>
    <row r="6" spans="1:39" ht="33" thickTop="1" thickBot="1" x14ac:dyDescent="0.3">
      <c r="A6" s="24" t="s">
        <v>25</v>
      </c>
      <c r="B6" s="14" t="s">
        <v>23</v>
      </c>
      <c r="C6" s="15" t="s">
        <v>56</v>
      </c>
      <c r="D6" s="16" t="s">
        <v>24</v>
      </c>
      <c r="E6" s="22"/>
      <c r="F6" s="24" t="s">
        <v>25</v>
      </c>
      <c r="G6" s="17" t="s">
        <v>23</v>
      </c>
      <c r="H6" s="15" t="s">
        <v>56</v>
      </c>
      <c r="I6" s="16" t="s">
        <v>24</v>
      </c>
      <c r="J6" s="21"/>
      <c r="L6" s="80" t="s">
        <v>12</v>
      </c>
      <c r="M6" s="82">
        <v>2</v>
      </c>
      <c r="N6" s="82">
        <f>'Grade 2'!C6</f>
        <v>0</v>
      </c>
      <c r="O6" s="82">
        <f>'Grade 2'!D6</f>
        <v>0</v>
      </c>
      <c r="P6" s="82">
        <f>'Grade 2'!F6</f>
        <v>0</v>
      </c>
      <c r="Q6" s="82">
        <f>'Grade 2'!H6</f>
        <v>0</v>
      </c>
      <c r="R6" s="85" t="str">
        <f>'Grade 2'!E6</f>
        <v/>
      </c>
      <c r="S6" s="85" t="str">
        <f>'Grade 2'!G6</f>
        <v/>
      </c>
      <c r="T6" s="85" t="str">
        <f>'Grade 2'!I6</f>
        <v/>
      </c>
      <c r="U6" s="85">
        <f>'Grade 2'!J6</f>
        <v>0</v>
      </c>
      <c r="W6" s="80" t="s">
        <v>43</v>
      </c>
      <c r="X6" s="80" t="s">
        <v>45</v>
      </c>
      <c r="Y6" s="82" t="s">
        <v>31</v>
      </c>
      <c r="Z6" s="82">
        <f>Kindergarten!C17</f>
        <v>0</v>
      </c>
      <c r="AA6" s="82">
        <f>Kindergarten!D17</f>
        <v>0</v>
      </c>
      <c r="AB6" s="82">
        <f>Kindergarten!F17</f>
        <v>0</v>
      </c>
      <c r="AC6" s="82">
        <f>Kindergarten!H17</f>
        <v>0</v>
      </c>
      <c r="AD6" s="82">
        <f t="shared" si="9"/>
        <v>0</v>
      </c>
      <c r="AE6" s="82" t="str">
        <f t="shared" si="0"/>
        <v/>
      </c>
      <c r="AF6" s="82" t="str">
        <f t="shared" si="1"/>
        <v/>
      </c>
      <c r="AG6" s="82">
        <f t="shared" si="2"/>
        <v>0</v>
      </c>
      <c r="AH6" s="82">
        <f t="shared" si="3"/>
        <v>0</v>
      </c>
      <c r="AI6" s="82">
        <f t="shared" si="4"/>
        <v>0</v>
      </c>
      <c r="AJ6" s="82" t="str">
        <f t="shared" si="5"/>
        <v/>
      </c>
      <c r="AK6" s="82" t="str">
        <f t="shared" si="6"/>
        <v/>
      </c>
      <c r="AL6" s="82" t="str">
        <f t="shared" si="7"/>
        <v/>
      </c>
      <c r="AM6" s="82" t="str">
        <f t="shared" si="8"/>
        <v/>
      </c>
    </row>
    <row r="7" spans="1:39" ht="16.5" thickBot="1" x14ac:dyDescent="0.3">
      <c r="A7" s="23" t="s">
        <v>28</v>
      </c>
      <c r="B7" s="18" t="str">
        <f>IFERROR(R9-R5,"")</f>
        <v/>
      </c>
      <c r="C7" s="19" t="str">
        <f>IFERROR(S9-S5,"")</f>
        <v/>
      </c>
      <c r="D7" s="20" t="str">
        <f>IFERROR(T9-T5,"")</f>
        <v/>
      </c>
      <c r="E7" s="22"/>
      <c r="F7" s="23" t="s">
        <v>29</v>
      </c>
      <c r="G7" s="18" t="str">
        <f>IFERROR(R17-R13,"")</f>
        <v/>
      </c>
      <c r="H7" s="19" t="str">
        <f>IFERROR(S17-S13,"")</f>
        <v/>
      </c>
      <c r="I7" s="20" t="str">
        <f>IFERROR(T17-T13,"")</f>
        <v/>
      </c>
      <c r="J7" s="21"/>
      <c r="L7" s="80" t="s">
        <v>12</v>
      </c>
      <c r="M7" s="82">
        <v>3</v>
      </c>
      <c r="N7" s="82">
        <f>'Grade 3'!C6</f>
        <v>0</v>
      </c>
      <c r="O7" s="82">
        <f>'Grade 3'!D6</f>
        <v>0</v>
      </c>
      <c r="P7" s="82">
        <f>'Grade 3'!F6</f>
        <v>0</v>
      </c>
      <c r="Q7" s="82">
        <f>'Grade 3'!H6</f>
        <v>0</v>
      </c>
      <c r="R7" s="85" t="str">
        <f>'Grade 3'!E6</f>
        <v/>
      </c>
      <c r="S7" s="85" t="str">
        <f>'Grade 3'!G6</f>
        <v/>
      </c>
      <c r="T7" s="85" t="str">
        <f>'Grade 3'!I6</f>
        <v/>
      </c>
      <c r="U7" s="85">
        <f>'Grade 3'!J6</f>
        <v>0</v>
      </c>
      <c r="W7" s="80" t="s">
        <v>43</v>
      </c>
      <c r="X7" s="80" t="s">
        <v>46</v>
      </c>
      <c r="Y7" s="82" t="s">
        <v>31</v>
      </c>
      <c r="Z7" s="82">
        <f>Kindergarten!C18</f>
        <v>0</v>
      </c>
      <c r="AA7" s="82">
        <f>Kindergarten!D18</f>
        <v>0</v>
      </c>
      <c r="AB7" s="82">
        <f>Kindergarten!F18</f>
        <v>0</v>
      </c>
      <c r="AC7" s="82">
        <f>Kindergarten!H18</f>
        <v>0</v>
      </c>
      <c r="AD7" s="82">
        <f t="shared" si="9"/>
        <v>0</v>
      </c>
      <c r="AE7" s="82" t="str">
        <f t="shared" si="0"/>
        <v/>
      </c>
      <c r="AF7" s="82" t="str">
        <f t="shared" si="1"/>
        <v/>
      </c>
      <c r="AG7" s="82">
        <f t="shared" si="2"/>
        <v>0</v>
      </c>
      <c r="AH7" s="82">
        <f t="shared" si="3"/>
        <v>0</v>
      </c>
      <c r="AI7" s="82">
        <f t="shared" si="4"/>
        <v>0</v>
      </c>
      <c r="AJ7" s="82" t="str">
        <f t="shared" si="5"/>
        <v/>
      </c>
      <c r="AK7" s="82" t="str">
        <f t="shared" si="6"/>
        <v/>
      </c>
      <c r="AL7" s="82" t="str">
        <f t="shared" si="7"/>
        <v/>
      </c>
      <c r="AM7" s="82" t="str">
        <f t="shared" si="8"/>
        <v/>
      </c>
    </row>
    <row r="8" spans="1:39" ht="17.25" thickTop="1" thickBot="1" x14ac:dyDescent="0.3">
      <c r="A8" s="21"/>
      <c r="B8" s="21"/>
      <c r="C8" s="21"/>
      <c r="D8" s="21"/>
      <c r="E8" s="21"/>
      <c r="F8" s="21"/>
      <c r="G8" s="21"/>
      <c r="H8" s="21"/>
      <c r="I8" s="21"/>
      <c r="J8" s="21"/>
      <c r="L8" s="80" t="s">
        <v>13</v>
      </c>
      <c r="M8" s="82" t="s">
        <v>31</v>
      </c>
      <c r="N8" s="82">
        <f>Kindergarten!C16</f>
        <v>0</v>
      </c>
      <c r="O8" s="82">
        <f>Kindergarten!D16</f>
        <v>0</v>
      </c>
      <c r="P8" s="82">
        <f>Kindergarten!F16</f>
        <v>0</v>
      </c>
      <c r="Q8" s="82">
        <f>Kindergarten!H16</f>
        <v>0</v>
      </c>
      <c r="R8" s="85" t="str">
        <f>Kindergarten!E16</f>
        <v/>
      </c>
      <c r="S8" s="85" t="str">
        <f>Kindergarten!G16</f>
        <v/>
      </c>
      <c r="T8" s="85" t="str">
        <f>Kindergarten!I16</f>
        <v/>
      </c>
      <c r="U8" s="85">
        <f>Kindergarten!J16</f>
        <v>0</v>
      </c>
      <c r="W8" s="80" t="s">
        <v>44</v>
      </c>
      <c r="X8" s="80" t="s">
        <v>45</v>
      </c>
      <c r="Y8" s="82" t="s">
        <v>31</v>
      </c>
      <c r="Z8" s="82">
        <f>Kindergarten!C19</f>
        <v>0</v>
      </c>
      <c r="AA8" s="82">
        <f>Kindergarten!D19</f>
        <v>0</v>
      </c>
      <c r="AB8" s="82">
        <f>Kindergarten!F19</f>
        <v>0</v>
      </c>
      <c r="AC8" s="82">
        <f>Kindergarten!H19</f>
        <v>0</v>
      </c>
      <c r="AD8" s="82">
        <f t="shared" si="9"/>
        <v>0</v>
      </c>
      <c r="AE8" s="82" t="str">
        <f t="shared" si="0"/>
        <v/>
      </c>
      <c r="AF8" s="82" t="str">
        <f t="shared" si="1"/>
        <v/>
      </c>
      <c r="AG8" s="82">
        <f t="shared" si="2"/>
        <v>0</v>
      </c>
      <c r="AH8" s="82">
        <f t="shared" si="3"/>
        <v>0</v>
      </c>
      <c r="AI8" s="82">
        <f t="shared" si="4"/>
        <v>0</v>
      </c>
      <c r="AJ8" s="82" t="str">
        <f t="shared" si="5"/>
        <v/>
      </c>
      <c r="AK8" s="82" t="str">
        <f t="shared" si="6"/>
        <v/>
      </c>
      <c r="AL8" s="82" t="str">
        <f t="shared" si="7"/>
        <v/>
      </c>
      <c r="AM8" s="82" t="str">
        <f t="shared" si="8"/>
        <v/>
      </c>
    </row>
    <row r="9" spans="1:39" ht="33" thickTop="1" thickBot="1" x14ac:dyDescent="0.3">
      <c r="A9" s="24" t="s">
        <v>26</v>
      </c>
      <c r="B9" s="14" t="s">
        <v>23</v>
      </c>
      <c r="C9" s="15" t="s">
        <v>56</v>
      </c>
      <c r="D9" s="16" t="s">
        <v>24</v>
      </c>
      <c r="E9" s="22"/>
      <c r="F9" s="24" t="s">
        <v>26</v>
      </c>
      <c r="G9" s="17" t="s">
        <v>23</v>
      </c>
      <c r="H9" s="15" t="s">
        <v>56</v>
      </c>
      <c r="I9" s="16" t="s">
        <v>24</v>
      </c>
      <c r="J9" s="21"/>
      <c r="L9" s="80" t="s">
        <v>13</v>
      </c>
      <c r="M9" s="82">
        <v>1</v>
      </c>
      <c r="N9" s="82">
        <f>'Grade 1'!C7</f>
        <v>0</v>
      </c>
      <c r="O9" s="82">
        <f>'Grade 1'!D7</f>
        <v>0</v>
      </c>
      <c r="P9" s="82">
        <f>'Grade 1'!F7</f>
        <v>0</v>
      </c>
      <c r="Q9" s="82">
        <f>'Grade 1'!H7</f>
        <v>0</v>
      </c>
      <c r="R9" s="85" t="str">
        <f>'Grade 1'!E7</f>
        <v/>
      </c>
      <c r="S9" s="85" t="str">
        <f>'Grade 1'!G7</f>
        <v/>
      </c>
      <c r="T9" s="85" t="str">
        <f>'Grade 1'!I7</f>
        <v/>
      </c>
      <c r="U9" s="85">
        <f>'Grade 1'!J7</f>
        <v>0</v>
      </c>
      <c r="W9" s="80" t="s">
        <v>44</v>
      </c>
      <c r="X9" s="80" t="s">
        <v>46</v>
      </c>
      <c r="Y9" s="82" t="s">
        <v>31</v>
      </c>
      <c r="Z9" s="82">
        <f>Kindergarten!C20</f>
        <v>0</v>
      </c>
      <c r="AA9" s="82">
        <f>Kindergarten!D20</f>
        <v>0</v>
      </c>
      <c r="AB9" s="82">
        <f>Kindergarten!F20</f>
        <v>0</v>
      </c>
      <c r="AC9" s="82">
        <f>Kindergarten!H20</f>
        <v>0</v>
      </c>
      <c r="AD9" s="82">
        <f t="shared" si="9"/>
        <v>0</v>
      </c>
      <c r="AE9" s="82" t="str">
        <f t="shared" si="0"/>
        <v/>
      </c>
      <c r="AF9" s="82" t="str">
        <f t="shared" si="1"/>
        <v/>
      </c>
      <c r="AG9" s="82">
        <f t="shared" si="2"/>
        <v>0</v>
      </c>
      <c r="AH9" s="82">
        <f t="shared" si="3"/>
        <v>0</v>
      </c>
      <c r="AI9" s="82">
        <f t="shared" si="4"/>
        <v>0</v>
      </c>
      <c r="AJ9" s="82" t="str">
        <f t="shared" si="5"/>
        <v/>
      </c>
      <c r="AK9" s="82" t="str">
        <f t="shared" si="6"/>
        <v/>
      </c>
      <c r="AL9" s="82" t="str">
        <f t="shared" si="7"/>
        <v/>
      </c>
      <c r="AM9" s="82" t="str">
        <f t="shared" si="8"/>
        <v/>
      </c>
    </row>
    <row r="10" spans="1:39" ht="16.5" thickBot="1" x14ac:dyDescent="0.3">
      <c r="A10" s="23" t="s">
        <v>28</v>
      </c>
      <c r="B10" s="18" t="str">
        <f>IFERROR(R10-R6,"")</f>
        <v/>
      </c>
      <c r="C10" s="19" t="str">
        <f>IFERROR(S10-S6,"")</f>
        <v/>
      </c>
      <c r="D10" s="20" t="str">
        <f>IFERROR(T10-T6,"")</f>
        <v/>
      </c>
      <c r="E10" s="22"/>
      <c r="F10" s="23" t="s">
        <v>29</v>
      </c>
      <c r="G10" s="18" t="str">
        <f>IFERROR(R18-R14,"")</f>
        <v/>
      </c>
      <c r="H10" s="19" t="str">
        <f>IFERROR(S18-S14,"")</f>
        <v/>
      </c>
      <c r="I10" s="20" t="str">
        <f>IFERROR(T18-T14,"")</f>
        <v/>
      </c>
      <c r="J10" s="21"/>
      <c r="L10" s="80" t="s">
        <v>13</v>
      </c>
      <c r="M10" s="82">
        <v>2</v>
      </c>
      <c r="N10" s="82">
        <f>'Grade 2'!C7</f>
        <v>0</v>
      </c>
      <c r="O10" s="82">
        <f>'Grade 2'!D7</f>
        <v>0</v>
      </c>
      <c r="P10" s="82">
        <f>'Grade 2'!F7</f>
        <v>0</v>
      </c>
      <c r="Q10" s="82">
        <f>'Grade 2'!H7</f>
        <v>0</v>
      </c>
      <c r="R10" s="85" t="str">
        <f>'Grade 2'!E7</f>
        <v/>
      </c>
      <c r="S10" s="85" t="str">
        <f>'Grade 2'!G7</f>
        <v/>
      </c>
      <c r="T10" s="85" t="str">
        <f>'Grade 2'!I7</f>
        <v/>
      </c>
      <c r="U10" s="85">
        <f>'Grade 2'!J7</f>
        <v>0</v>
      </c>
      <c r="W10" s="80" t="s">
        <v>42</v>
      </c>
      <c r="X10" s="80" t="s">
        <v>45</v>
      </c>
      <c r="Y10" s="82">
        <v>1</v>
      </c>
      <c r="Z10" s="82">
        <f>'Grade 1'!C6</f>
        <v>0</v>
      </c>
      <c r="AA10" s="82">
        <f>'Grade 1'!D6</f>
        <v>0</v>
      </c>
      <c r="AB10" s="82">
        <f>'Grade 1'!F6</f>
        <v>0</v>
      </c>
      <c r="AC10" s="82">
        <f>'Grade 1'!H6</f>
        <v>0</v>
      </c>
      <c r="AD10" s="82" t="str">
        <f t="shared" si="9"/>
        <v/>
      </c>
      <c r="AE10" s="82" t="str">
        <f t="shared" si="0"/>
        <v/>
      </c>
      <c r="AF10" s="82" t="str">
        <f t="shared" si="1"/>
        <v/>
      </c>
      <c r="AG10" s="82" t="str">
        <f t="shared" si="2"/>
        <v/>
      </c>
      <c r="AH10" s="82" t="str">
        <f t="shared" si="3"/>
        <v/>
      </c>
      <c r="AI10" s="82" t="str">
        <f t="shared" si="4"/>
        <v/>
      </c>
      <c r="AJ10" s="82" t="str">
        <f t="shared" si="5"/>
        <v/>
      </c>
      <c r="AK10" s="82" t="str">
        <f t="shared" si="6"/>
        <v/>
      </c>
      <c r="AL10" s="82" t="str">
        <f t="shared" si="7"/>
        <v/>
      </c>
      <c r="AM10" s="82" t="str">
        <f t="shared" si="8"/>
        <v/>
      </c>
    </row>
    <row r="11" spans="1:39" ht="17.25" thickTop="1" thickBot="1" x14ac:dyDescent="0.3">
      <c r="A11" s="21"/>
      <c r="B11" s="21"/>
      <c r="C11" s="21"/>
      <c r="D11" s="21"/>
      <c r="E11" s="21"/>
      <c r="F11" s="21"/>
      <c r="G11" s="21"/>
      <c r="H11" s="21"/>
      <c r="I11" s="21"/>
      <c r="J11" s="21"/>
      <c r="L11" s="80" t="s">
        <v>13</v>
      </c>
      <c r="M11" s="82">
        <v>3</v>
      </c>
      <c r="N11" s="82">
        <f>'Grade 3'!C7</f>
        <v>0</v>
      </c>
      <c r="O11" s="82">
        <f>'Grade 3'!D7</f>
        <v>0</v>
      </c>
      <c r="P11" s="82">
        <f>'Grade 3'!F7</f>
        <v>0</v>
      </c>
      <c r="Q11" s="82">
        <f>'Grade 3'!H7</f>
        <v>0</v>
      </c>
      <c r="R11" s="85" t="str">
        <f>'Grade 3'!E7</f>
        <v/>
      </c>
      <c r="S11" s="85" t="str">
        <f>'Grade 3'!G7</f>
        <v/>
      </c>
      <c r="T11" s="85" t="str">
        <f>'Grade 3'!I7</f>
        <v/>
      </c>
      <c r="U11" s="85">
        <f>'Grade 3'!J7</f>
        <v>0</v>
      </c>
      <c r="W11" s="80" t="s">
        <v>42</v>
      </c>
      <c r="X11" s="80" t="s">
        <v>46</v>
      </c>
      <c r="Y11" s="82">
        <v>1</v>
      </c>
      <c r="Z11" s="82">
        <f>'Grade 1'!C7</f>
        <v>0</v>
      </c>
      <c r="AA11" s="82">
        <f>'Grade 1'!D7</f>
        <v>0</v>
      </c>
      <c r="AB11" s="82">
        <f>'Grade 1'!F7</f>
        <v>0</v>
      </c>
      <c r="AC11" s="82">
        <f>'Grade 1'!H7</f>
        <v>0</v>
      </c>
      <c r="AD11" s="82">
        <f t="shared" si="9"/>
        <v>0</v>
      </c>
      <c r="AE11" s="82" t="str">
        <f t="shared" si="0"/>
        <v/>
      </c>
      <c r="AF11" s="82" t="str">
        <f t="shared" si="1"/>
        <v/>
      </c>
      <c r="AG11" s="82">
        <f t="shared" si="2"/>
        <v>0</v>
      </c>
      <c r="AH11" s="82">
        <f t="shared" si="3"/>
        <v>0</v>
      </c>
      <c r="AI11" s="82">
        <f t="shared" si="4"/>
        <v>0</v>
      </c>
      <c r="AJ11" s="82" t="str">
        <f t="shared" si="5"/>
        <v/>
      </c>
      <c r="AK11" s="82" t="str">
        <f t="shared" si="6"/>
        <v/>
      </c>
      <c r="AL11" s="82" t="str">
        <f t="shared" si="7"/>
        <v/>
      </c>
      <c r="AM11" s="82" t="str">
        <f t="shared" si="8"/>
        <v/>
      </c>
    </row>
    <row r="12" spans="1:39" ht="33" thickTop="1" thickBot="1" x14ac:dyDescent="0.3">
      <c r="A12" s="24" t="s">
        <v>27</v>
      </c>
      <c r="B12" s="14" t="s">
        <v>23</v>
      </c>
      <c r="C12" s="15" t="s">
        <v>56</v>
      </c>
      <c r="D12" s="16" t="s">
        <v>24</v>
      </c>
      <c r="E12" s="22"/>
      <c r="F12" s="24" t="s">
        <v>27</v>
      </c>
      <c r="G12" s="17" t="s">
        <v>23</v>
      </c>
      <c r="H12" s="15" t="s">
        <v>56</v>
      </c>
      <c r="I12" s="16" t="s">
        <v>24</v>
      </c>
      <c r="J12" s="21"/>
      <c r="L12" s="80" t="s">
        <v>15</v>
      </c>
      <c r="M12" s="82" t="s">
        <v>31</v>
      </c>
      <c r="N12" s="82">
        <f>Kindergarten!C17</f>
        <v>0</v>
      </c>
      <c r="O12" s="82">
        <f>Kindergarten!D17</f>
        <v>0</v>
      </c>
      <c r="P12" s="82">
        <f>Kindergarten!F17</f>
        <v>0</v>
      </c>
      <c r="Q12" s="82">
        <f>Kindergarten!H17</f>
        <v>0</v>
      </c>
      <c r="R12" s="85" t="str">
        <f>Kindergarten!E17</f>
        <v/>
      </c>
      <c r="S12" s="85" t="str">
        <f>Kindergarten!G17</f>
        <v/>
      </c>
      <c r="T12" s="85" t="str">
        <f>Kindergarten!I17</f>
        <v/>
      </c>
      <c r="U12" s="85">
        <f>Kindergarten!J17</f>
        <v>0</v>
      </c>
      <c r="W12" s="80" t="s">
        <v>43</v>
      </c>
      <c r="X12" s="80" t="s">
        <v>45</v>
      </c>
      <c r="Y12" s="82">
        <v>1</v>
      </c>
      <c r="Z12" s="82">
        <f>'Grade 1'!C8</f>
        <v>0</v>
      </c>
      <c r="AA12" s="82">
        <f>'Grade 1'!D8</f>
        <v>0</v>
      </c>
      <c r="AB12" s="82">
        <f>'Grade 1'!F8</f>
        <v>0</v>
      </c>
      <c r="AC12" s="82">
        <f>'Grade 1'!H8</f>
        <v>0</v>
      </c>
      <c r="AD12" s="82">
        <f t="shared" si="9"/>
        <v>0</v>
      </c>
      <c r="AE12" s="82" t="str">
        <f t="shared" si="0"/>
        <v/>
      </c>
      <c r="AF12" s="82" t="str">
        <f t="shared" si="1"/>
        <v/>
      </c>
      <c r="AG12" s="82">
        <f t="shared" si="2"/>
        <v>0</v>
      </c>
      <c r="AH12" s="82">
        <f t="shared" si="3"/>
        <v>0</v>
      </c>
      <c r="AI12" s="82">
        <f t="shared" si="4"/>
        <v>0</v>
      </c>
      <c r="AJ12" s="82" t="str">
        <f t="shared" si="5"/>
        <v/>
      </c>
      <c r="AK12" s="82" t="str">
        <f t="shared" si="6"/>
        <v/>
      </c>
      <c r="AL12" s="82" t="str">
        <f t="shared" si="7"/>
        <v/>
      </c>
      <c r="AM12" s="82" t="str">
        <f t="shared" si="8"/>
        <v/>
      </c>
    </row>
    <row r="13" spans="1:39" ht="16.5" thickBot="1" x14ac:dyDescent="0.3">
      <c r="A13" s="23" t="s">
        <v>28</v>
      </c>
      <c r="B13" s="18" t="str">
        <f>IFERROR(R11-R7,"")</f>
        <v/>
      </c>
      <c r="C13" s="19" t="str">
        <f>IFERROR(S11-S7,"")</f>
        <v/>
      </c>
      <c r="D13" s="20" t="str">
        <f>IFERROR(T11-T7,"")</f>
        <v/>
      </c>
      <c r="E13" s="22"/>
      <c r="F13" s="23" t="s">
        <v>29</v>
      </c>
      <c r="G13" s="18" t="str">
        <f>IFERROR(R19-R15,"")</f>
        <v/>
      </c>
      <c r="H13" s="19" t="str">
        <f>IFERROR(S19-S15,"")</f>
        <v/>
      </c>
      <c r="I13" s="20" t="str">
        <f>IFERROR(T19-T15,"")</f>
        <v/>
      </c>
      <c r="J13" s="21"/>
      <c r="L13" s="80" t="s">
        <v>15</v>
      </c>
      <c r="M13" s="82">
        <v>1</v>
      </c>
      <c r="N13" s="82">
        <f>'Grade 1'!C8</f>
        <v>0</v>
      </c>
      <c r="O13" s="82">
        <f>'Grade 1'!D8</f>
        <v>0</v>
      </c>
      <c r="P13" s="82">
        <f>'Grade 1'!F8</f>
        <v>0</v>
      </c>
      <c r="Q13" s="82">
        <f>'Grade 1'!H8</f>
        <v>0</v>
      </c>
      <c r="R13" s="85" t="str">
        <f>'Grade 1'!E8</f>
        <v/>
      </c>
      <c r="S13" s="85" t="str">
        <f>'Grade 1'!G8</f>
        <v/>
      </c>
      <c r="T13" s="85" t="str">
        <f>'Grade 1'!I8</f>
        <v/>
      </c>
      <c r="U13" s="85">
        <f>'Grade 1'!J8</f>
        <v>0</v>
      </c>
      <c r="W13" s="80" t="s">
        <v>43</v>
      </c>
      <c r="X13" s="80" t="s">
        <v>46</v>
      </c>
      <c r="Y13" s="82">
        <v>1</v>
      </c>
      <c r="Z13" s="82">
        <f>'Grade 1'!C9</f>
        <v>0</v>
      </c>
      <c r="AA13" s="82">
        <f>'Grade 1'!D9</f>
        <v>0</v>
      </c>
      <c r="AB13" s="82">
        <f>'Grade 1'!F9</f>
        <v>0</v>
      </c>
      <c r="AC13" s="82">
        <f>'Grade 1'!H9</f>
        <v>0</v>
      </c>
      <c r="AD13" s="82">
        <f t="shared" si="9"/>
        <v>0</v>
      </c>
      <c r="AE13" s="82" t="str">
        <f t="shared" si="0"/>
        <v/>
      </c>
      <c r="AF13" s="82" t="str">
        <f t="shared" si="1"/>
        <v/>
      </c>
      <c r="AG13" s="82">
        <f t="shared" si="2"/>
        <v>0</v>
      </c>
      <c r="AH13" s="82">
        <f t="shared" si="3"/>
        <v>0</v>
      </c>
      <c r="AI13" s="82">
        <f t="shared" si="4"/>
        <v>0</v>
      </c>
      <c r="AJ13" s="82" t="str">
        <f t="shared" si="5"/>
        <v/>
      </c>
      <c r="AK13" s="82" t="str">
        <f t="shared" si="6"/>
        <v/>
      </c>
      <c r="AL13" s="82" t="str">
        <f t="shared" si="7"/>
        <v/>
      </c>
      <c r="AM13" s="82" t="str">
        <f t="shared" si="8"/>
        <v/>
      </c>
    </row>
    <row r="14" spans="1:39" ht="16.5" thickTop="1" x14ac:dyDescent="0.25">
      <c r="A14" s="21"/>
      <c r="B14" s="21"/>
      <c r="C14" s="21"/>
      <c r="D14" s="21"/>
      <c r="E14" s="21"/>
      <c r="F14" s="21"/>
      <c r="G14" s="21"/>
      <c r="H14" s="21"/>
      <c r="I14" s="21"/>
      <c r="J14" s="21"/>
      <c r="L14" s="80" t="s">
        <v>15</v>
      </c>
      <c r="M14" s="82">
        <v>2</v>
      </c>
      <c r="N14" s="82">
        <f>'Grade 2'!C8</f>
        <v>0</v>
      </c>
      <c r="O14" s="82">
        <f>'Grade 2'!D8</f>
        <v>0</v>
      </c>
      <c r="P14" s="82">
        <f>'Grade 2'!F8</f>
        <v>0</v>
      </c>
      <c r="Q14" s="82">
        <f>'Grade 2'!H8</f>
        <v>0</v>
      </c>
      <c r="R14" s="85" t="str">
        <f>'Grade 2'!E8</f>
        <v/>
      </c>
      <c r="S14" s="85" t="str">
        <f>'Grade 2'!G8</f>
        <v/>
      </c>
      <c r="T14" s="85" t="str">
        <f>'Grade 2'!I8</f>
        <v/>
      </c>
      <c r="U14" s="85">
        <f>'Grade 2'!J8</f>
        <v>0</v>
      </c>
      <c r="W14" s="80" t="s">
        <v>44</v>
      </c>
      <c r="X14" s="80" t="s">
        <v>45</v>
      </c>
      <c r="Y14" s="82">
        <v>1</v>
      </c>
      <c r="Z14" s="82">
        <f>'Grade 1'!C10</f>
        <v>0</v>
      </c>
      <c r="AA14" s="82">
        <f>'Grade 1'!D10</f>
        <v>0</v>
      </c>
      <c r="AB14" s="82">
        <f>'Grade 1'!F10</f>
        <v>0</v>
      </c>
      <c r="AC14" s="82">
        <f>'Grade 1'!H10</f>
        <v>0</v>
      </c>
      <c r="AD14" s="82">
        <f t="shared" si="9"/>
        <v>0</v>
      </c>
      <c r="AE14" s="82" t="str">
        <f t="shared" si="0"/>
        <v/>
      </c>
      <c r="AF14" s="82" t="str">
        <f t="shared" si="1"/>
        <v/>
      </c>
      <c r="AG14" s="82">
        <f t="shared" si="2"/>
        <v>0</v>
      </c>
      <c r="AH14" s="82">
        <f t="shared" si="3"/>
        <v>0</v>
      </c>
      <c r="AI14" s="82">
        <f t="shared" si="4"/>
        <v>0</v>
      </c>
      <c r="AJ14" s="82" t="str">
        <f t="shared" si="5"/>
        <v/>
      </c>
      <c r="AK14" s="82" t="str">
        <f t="shared" si="6"/>
        <v/>
      </c>
      <c r="AL14" s="82" t="str">
        <f t="shared" si="7"/>
        <v/>
      </c>
      <c r="AM14" s="82" t="str">
        <f t="shared" si="8"/>
        <v/>
      </c>
    </row>
    <row r="15" spans="1:39" ht="15.75" x14ac:dyDescent="0.25">
      <c r="L15" s="80" t="s">
        <v>15</v>
      </c>
      <c r="M15" s="82">
        <v>3</v>
      </c>
      <c r="N15" s="82">
        <f>'Grade 3'!C8</f>
        <v>0</v>
      </c>
      <c r="O15" s="82">
        <f>'Grade 3'!D8</f>
        <v>0</v>
      </c>
      <c r="P15" s="82">
        <f>'Grade 3'!F8</f>
        <v>0</v>
      </c>
      <c r="Q15" s="82">
        <f>'Grade 3'!H8</f>
        <v>0</v>
      </c>
      <c r="R15" s="85" t="str">
        <f>'Grade 3'!E8</f>
        <v/>
      </c>
      <c r="S15" s="85" t="str">
        <f>'Grade 3'!G8</f>
        <v/>
      </c>
      <c r="T15" s="85" t="str">
        <f>'Grade 3'!I8</f>
        <v/>
      </c>
      <c r="U15" s="85">
        <f>'Grade 3'!J8</f>
        <v>0</v>
      </c>
      <c r="W15" s="80" t="s">
        <v>44</v>
      </c>
      <c r="X15" s="80" t="s">
        <v>46</v>
      </c>
      <c r="Y15" s="82">
        <v>1</v>
      </c>
      <c r="Z15" s="82">
        <f>'Grade 1'!C11</f>
        <v>0</v>
      </c>
      <c r="AA15" s="82">
        <f>'Grade 1'!D11</f>
        <v>0</v>
      </c>
      <c r="AB15" s="82">
        <f>'Grade 1'!F11</f>
        <v>0</v>
      </c>
      <c r="AC15" s="82">
        <f>'Grade 1'!H11</f>
        <v>0</v>
      </c>
      <c r="AD15" s="82">
        <f t="shared" si="9"/>
        <v>0</v>
      </c>
      <c r="AE15" s="82" t="str">
        <f t="shared" si="0"/>
        <v/>
      </c>
      <c r="AF15" s="82" t="str">
        <f t="shared" si="1"/>
        <v/>
      </c>
      <c r="AG15" s="82">
        <f t="shared" si="2"/>
        <v>0</v>
      </c>
      <c r="AH15" s="82">
        <f t="shared" si="3"/>
        <v>0</v>
      </c>
      <c r="AI15" s="82">
        <f t="shared" si="4"/>
        <v>0</v>
      </c>
      <c r="AJ15" s="82" t="str">
        <f t="shared" si="5"/>
        <v/>
      </c>
      <c r="AK15" s="82" t="str">
        <f t="shared" si="6"/>
        <v/>
      </c>
      <c r="AL15" s="82" t="str">
        <f t="shared" si="7"/>
        <v/>
      </c>
      <c r="AM15" s="82" t="str">
        <f t="shared" si="8"/>
        <v/>
      </c>
    </row>
    <row r="16" spans="1:39" ht="15.75" x14ac:dyDescent="0.25">
      <c r="L16" s="80" t="s">
        <v>16</v>
      </c>
      <c r="M16" s="82" t="s">
        <v>31</v>
      </c>
      <c r="N16" s="82">
        <f>Kindergarten!C18</f>
        <v>0</v>
      </c>
      <c r="O16" s="82">
        <f>Kindergarten!D18</f>
        <v>0</v>
      </c>
      <c r="P16" s="82">
        <f>Kindergarten!F18</f>
        <v>0</v>
      </c>
      <c r="Q16" s="82">
        <f>Kindergarten!H18</f>
        <v>0</v>
      </c>
      <c r="R16" s="85" t="str">
        <f>Kindergarten!E18</f>
        <v/>
      </c>
      <c r="S16" s="85" t="str">
        <f>Kindergarten!G18</f>
        <v/>
      </c>
      <c r="T16" s="85" t="str">
        <f>Kindergarten!I18</f>
        <v/>
      </c>
      <c r="U16" s="85">
        <f>Kindergarten!J18</f>
        <v>0</v>
      </c>
      <c r="W16" s="80" t="s">
        <v>42</v>
      </c>
      <c r="X16" s="80" t="s">
        <v>45</v>
      </c>
      <c r="Y16" s="82">
        <v>2</v>
      </c>
      <c r="Z16" s="82">
        <f>'Grade 2'!C6</f>
        <v>0</v>
      </c>
      <c r="AA16" s="82">
        <f>'Grade 2'!D6</f>
        <v>0</v>
      </c>
      <c r="AB16" s="82">
        <f>'Grade 2'!F6</f>
        <v>0</v>
      </c>
      <c r="AC16" s="82">
        <f>'Grade 2'!H6</f>
        <v>0</v>
      </c>
      <c r="AD16" s="82" t="str">
        <f t="shared" si="9"/>
        <v/>
      </c>
      <c r="AE16" s="82" t="str">
        <f t="shared" si="0"/>
        <v/>
      </c>
      <c r="AF16" s="82" t="str">
        <f t="shared" si="1"/>
        <v/>
      </c>
      <c r="AG16" s="82" t="str">
        <f t="shared" si="2"/>
        <v/>
      </c>
      <c r="AH16" s="82" t="str">
        <f t="shared" si="3"/>
        <v/>
      </c>
      <c r="AI16" s="82" t="str">
        <f t="shared" si="4"/>
        <v/>
      </c>
      <c r="AJ16" s="82" t="str">
        <f t="shared" si="5"/>
        <v/>
      </c>
      <c r="AK16" s="82" t="str">
        <f t="shared" si="6"/>
        <v/>
      </c>
      <c r="AL16" s="82" t="str">
        <f t="shared" si="7"/>
        <v/>
      </c>
      <c r="AM16" s="82" t="str">
        <f t="shared" si="8"/>
        <v/>
      </c>
    </row>
    <row r="17" spans="12:39" ht="15.75" x14ac:dyDescent="0.25">
      <c r="L17" s="80" t="s">
        <v>16</v>
      </c>
      <c r="M17" s="82">
        <v>1</v>
      </c>
      <c r="N17" s="82">
        <f>'Grade 1'!C9</f>
        <v>0</v>
      </c>
      <c r="O17" s="82">
        <f>'Grade 1'!D9</f>
        <v>0</v>
      </c>
      <c r="P17" s="82">
        <f>'Grade 1'!F9</f>
        <v>0</v>
      </c>
      <c r="Q17" s="82">
        <f>'Grade 1'!H9</f>
        <v>0</v>
      </c>
      <c r="R17" s="85" t="str">
        <f>'Grade 1'!E9</f>
        <v/>
      </c>
      <c r="S17" s="85" t="str">
        <f>'Grade 1'!G9</f>
        <v/>
      </c>
      <c r="T17" s="85" t="str">
        <f>'Grade 1'!I9</f>
        <v/>
      </c>
      <c r="U17" s="85">
        <f>'Grade 1'!J9</f>
        <v>0</v>
      </c>
      <c r="W17" s="80" t="s">
        <v>42</v>
      </c>
      <c r="X17" s="80" t="s">
        <v>46</v>
      </c>
      <c r="Y17" s="82">
        <v>2</v>
      </c>
      <c r="Z17" s="82">
        <f>'Grade 2'!C7</f>
        <v>0</v>
      </c>
      <c r="AA17" s="82">
        <f>'Grade 2'!D7</f>
        <v>0</v>
      </c>
      <c r="AB17" s="82">
        <f>'Grade 2'!F7</f>
        <v>0</v>
      </c>
      <c r="AC17" s="82">
        <f>'Grade 2'!H7</f>
        <v>0</v>
      </c>
      <c r="AD17" s="82">
        <f t="shared" si="9"/>
        <v>0</v>
      </c>
      <c r="AE17" s="82" t="str">
        <f t="shared" si="0"/>
        <v/>
      </c>
      <c r="AF17" s="82" t="str">
        <f t="shared" si="1"/>
        <v/>
      </c>
      <c r="AG17" s="82">
        <f t="shared" si="2"/>
        <v>0</v>
      </c>
      <c r="AH17" s="82">
        <f t="shared" si="3"/>
        <v>0</v>
      </c>
      <c r="AI17" s="82">
        <f t="shared" si="4"/>
        <v>0</v>
      </c>
      <c r="AJ17" s="82" t="str">
        <f t="shared" si="5"/>
        <v/>
      </c>
      <c r="AK17" s="82" t="str">
        <f t="shared" si="6"/>
        <v/>
      </c>
      <c r="AL17" s="82" t="str">
        <f t="shared" si="7"/>
        <v/>
      </c>
      <c r="AM17" s="82" t="str">
        <f t="shared" si="8"/>
        <v/>
      </c>
    </row>
    <row r="18" spans="12:39" ht="15.75" x14ac:dyDescent="0.25">
      <c r="L18" s="80" t="s">
        <v>16</v>
      </c>
      <c r="M18" s="82">
        <v>2</v>
      </c>
      <c r="N18" s="82">
        <f>'Grade 2'!C9</f>
        <v>0</v>
      </c>
      <c r="O18" s="82">
        <f>'Grade 2'!D9</f>
        <v>0</v>
      </c>
      <c r="P18" s="82">
        <f>'Grade 2'!F9</f>
        <v>0</v>
      </c>
      <c r="Q18" s="82">
        <f>'Grade 2'!H9</f>
        <v>0</v>
      </c>
      <c r="R18" s="85" t="str">
        <f>'Grade 1'!E10</f>
        <v/>
      </c>
      <c r="S18" s="85" t="str">
        <f>'Grade 1'!G10</f>
        <v/>
      </c>
      <c r="T18" s="85" t="str">
        <f>'Grade 1'!I10</f>
        <v/>
      </c>
      <c r="U18" s="85">
        <f>'Grade 1'!J10</f>
        <v>0</v>
      </c>
      <c r="W18" s="80" t="s">
        <v>43</v>
      </c>
      <c r="X18" s="80" t="s">
        <v>45</v>
      </c>
      <c r="Y18" s="82">
        <v>2</v>
      </c>
      <c r="Z18" s="82">
        <f>'Grade 2'!C8</f>
        <v>0</v>
      </c>
      <c r="AA18" s="82">
        <f>'Grade 2'!D8</f>
        <v>0</v>
      </c>
      <c r="AB18" s="82">
        <f>'Grade 2'!F8</f>
        <v>0</v>
      </c>
      <c r="AC18" s="82">
        <f>'Grade 2'!H8</f>
        <v>0</v>
      </c>
      <c r="AD18" s="82">
        <f t="shared" si="9"/>
        <v>0</v>
      </c>
      <c r="AE18" s="82" t="str">
        <f t="shared" si="0"/>
        <v/>
      </c>
      <c r="AF18" s="82" t="str">
        <f t="shared" si="1"/>
        <v/>
      </c>
      <c r="AG18" s="82">
        <f t="shared" si="2"/>
        <v>0</v>
      </c>
      <c r="AH18" s="82">
        <f t="shared" si="3"/>
        <v>0</v>
      </c>
      <c r="AI18" s="82">
        <f t="shared" si="4"/>
        <v>0</v>
      </c>
      <c r="AJ18" s="82" t="str">
        <f t="shared" si="5"/>
        <v/>
      </c>
      <c r="AK18" s="82" t="str">
        <f t="shared" si="6"/>
        <v/>
      </c>
      <c r="AL18" s="82" t="str">
        <f t="shared" si="7"/>
        <v/>
      </c>
      <c r="AM18" s="82" t="str">
        <f t="shared" si="8"/>
        <v/>
      </c>
    </row>
    <row r="19" spans="12:39" ht="15.75" x14ac:dyDescent="0.25">
      <c r="L19" s="80" t="s">
        <v>16</v>
      </c>
      <c r="M19" s="82">
        <v>3</v>
      </c>
      <c r="N19" s="82">
        <f>'Grade 3'!C9</f>
        <v>0</v>
      </c>
      <c r="O19" s="82">
        <f>'Grade 3'!D9</f>
        <v>0</v>
      </c>
      <c r="P19" s="82">
        <f>'Grade 3'!F9</f>
        <v>0</v>
      </c>
      <c r="Q19" s="82">
        <f>'Grade 3'!H9</f>
        <v>0</v>
      </c>
      <c r="R19" s="85" t="str">
        <f>'Grade 3'!E9</f>
        <v/>
      </c>
      <c r="S19" s="85" t="str">
        <f>'Grade 3'!G9</f>
        <v/>
      </c>
      <c r="T19" s="85" t="str">
        <f>'Grade 3'!I9</f>
        <v/>
      </c>
      <c r="U19" s="85">
        <f>'Grade 3'!J9</f>
        <v>0</v>
      </c>
      <c r="W19" s="80" t="s">
        <v>43</v>
      </c>
      <c r="X19" s="80" t="s">
        <v>46</v>
      </c>
      <c r="Y19" s="82">
        <v>2</v>
      </c>
      <c r="Z19" s="82">
        <f>'Grade 2'!C9</f>
        <v>0</v>
      </c>
      <c r="AA19" s="82">
        <f>'Grade 2'!D9</f>
        <v>0</v>
      </c>
      <c r="AB19" s="82">
        <f>'Grade 2'!F9</f>
        <v>0</v>
      </c>
      <c r="AC19" s="82">
        <f>'Grade 2'!H9</f>
        <v>0</v>
      </c>
      <c r="AD19" s="82">
        <f t="shared" si="9"/>
        <v>0</v>
      </c>
      <c r="AE19" s="82" t="str">
        <f t="shared" si="0"/>
        <v/>
      </c>
      <c r="AF19" s="82" t="str">
        <f t="shared" si="1"/>
        <v/>
      </c>
      <c r="AG19" s="82">
        <f t="shared" si="2"/>
        <v>0</v>
      </c>
      <c r="AH19" s="82">
        <f t="shared" si="3"/>
        <v>0</v>
      </c>
      <c r="AI19" s="82">
        <f t="shared" si="4"/>
        <v>0</v>
      </c>
      <c r="AJ19" s="82" t="str">
        <f t="shared" si="5"/>
        <v/>
      </c>
      <c r="AK19" s="82" t="str">
        <f t="shared" si="6"/>
        <v/>
      </c>
      <c r="AL19" s="82" t="str">
        <f t="shared" si="7"/>
        <v/>
      </c>
      <c r="AM19" s="82" t="str">
        <f t="shared" si="8"/>
        <v/>
      </c>
    </row>
    <row r="20" spans="12:39" ht="15.75" x14ac:dyDescent="0.25">
      <c r="L20" s="80" t="s">
        <v>36</v>
      </c>
      <c r="M20" s="82" t="s">
        <v>31</v>
      </c>
      <c r="N20" s="82">
        <f>Kindergarten!C19</f>
        <v>0</v>
      </c>
      <c r="O20" s="82">
        <f>Kindergarten!D19</f>
        <v>0</v>
      </c>
      <c r="P20" s="82">
        <f>Kindergarten!F19</f>
        <v>0</v>
      </c>
      <c r="Q20" s="82">
        <f>Kindergarten!H19</f>
        <v>0</v>
      </c>
      <c r="R20" s="85" t="str">
        <f>Kindergarten!E19</f>
        <v/>
      </c>
      <c r="S20" s="85" t="str">
        <f>Kindergarten!G19</f>
        <v/>
      </c>
      <c r="T20" s="85" t="str">
        <f>Kindergarten!I19</f>
        <v/>
      </c>
      <c r="U20" s="85">
        <f>Kindergarten!J19</f>
        <v>0</v>
      </c>
      <c r="W20" s="80" t="s">
        <v>44</v>
      </c>
      <c r="X20" s="80" t="s">
        <v>45</v>
      </c>
      <c r="Y20" s="82">
        <v>2</v>
      </c>
      <c r="Z20" s="82">
        <f>'Grade 2'!C10</f>
        <v>0</v>
      </c>
      <c r="AA20" s="82">
        <f>'Grade 2'!D10</f>
        <v>0</v>
      </c>
      <c r="AB20" s="82">
        <f>'Grade 2'!F10</f>
        <v>0</v>
      </c>
      <c r="AC20" s="82">
        <f>'Grade 2'!H10</f>
        <v>0</v>
      </c>
      <c r="AD20" s="82">
        <f t="shared" si="9"/>
        <v>0</v>
      </c>
      <c r="AE20" s="82" t="str">
        <f t="shared" si="0"/>
        <v/>
      </c>
      <c r="AF20" s="82" t="str">
        <f t="shared" si="1"/>
        <v/>
      </c>
      <c r="AG20" s="82">
        <f t="shared" si="2"/>
        <v>0</v>
      </c>
      <c r="AH20" s="82">
        <f t="shared" si="3"/>
        <v>0</v>
      </c>
      <c r="AI20" s="82">
        <f t="shared" si="4"/>
        <v>0</v>
      </c>
      <c r="AJ20" s="82" t="str">
        <f t="shared" si="5"/>
        <v/>
      </c>
      <c r="AK20" s="82" t="str">
        <f t="shared" si="6"/>
        <v/>
      </c>
      <c r="AL20" s="82" t="str">
        <f t="shared" si="7"/>
        <v/>
      </c>
      <c r="AM20" s="82" t="str">
        <f t="shared" si="8"/>
        <v/>
      </c>
    </row>
    <row r="21" spans="12:39" ht="15.75" x14ac:dyDescent="0.25">
      <c r="L21" s="80" t="s">
        <v>36</v>
      </c>
      <c r="M21" s="82">
        <v>1</v>
      </c>
      <c r="N21" s="82">
        <f>'Grade 1'!C10</f>
        <v>0</v>
      </c>
      <c r="O21" s="82">
        <f>'Grade 1'!D10</f>
        <v>0</v>
      </c>
      <c r="P21" s="82">
        <f>'Grade 1'!F10</f>
        <v>0</v>
      </c>
      <c r="Q21" s="82">
        <f>'Grade 1'!H10</f>
        <v>0</v>
      </c>
      <c r="R21" s="85" t="str">
        <f>'Grade 1'!E10</f>
        <v/>
      </c>
      <c r="S21" s="85" t="str">
        <f>'Grade 1'!G10</f>
        <v/>
      </c>
      <c r="T21" s="85" t="str">
        <f>'Grade 1'!I10</f>
        <v/>
      </c>
      <c r="U21" s="85">
        <f>'Grade 1'!J10</f>
        <v>0</v>
      </c>
      <c r="W21" s="80" t="s">
        <v>44</v>
      </c>
      <c r="X21" s="80" t="s">
        <v>46</v>
      </c>
      <c r="Y21" s="82">
        <v>2</v>
      </c>
      <c r="Z21" s="82">
        <f>'Grade 2'!C11</f>
        <v>0</v>
      </c>
      <c r="AA21" s="82">
        <f>'Grade 2'!D11</f>
        <v>0</v>
      </c>
      <c r="AB21" s="82">
        <f>'Grade 2'!F11</f>
        <v>0</v>
      </c>
      <c r="AC21" s="82">
        <f>'Grade 2'!H11</f>
        <v>0</v>
      </c>
      <c r="AD21" s="82">
        <f t="shared" si="9"/>
        <v>0</v>
      </c>
      <c r="AE21" s="82" t="str">
        <f t="shared" si="0"/>
        <v/>
      </c>
      <c r="AF21" s="82" t="str">
        <f t="shared" si="1"/>
        <v/>
      </c>
      <c r="AG21" s="82">
        <f t="shared" si="2"/>
        <v>0</v>
      </c>
      <c r="AH21" s="82">
        <f t="shared" si="3"/>
        <v>0</v>
      </c>
      <c r="AI21" s="82">
        <f t="shared" si="4"/>
        <v>0</v>
      </c>
      <c r="AJ21" s="82" t="str">
        <f t="shared" si="5"/>
        <v/>
      </c>
      <c r="AK21" s="82" t="str">
        <f t="shared" si="6"/>
        <v/>
      </c>
      <c r="AL21" s="82" t="str">
        <f t="shared" si="7"/>
        <v/>
      </c>
      <c r="AM21" s="82" t="str">
        <f t="shared" si="8"/>
        <v/>
      </c>
    </row>
    <row r="22" spans="12:39" ht="15.75" x14ac:dyDescent="0.25">
      <c r="L22" s="80" t="s">
        <v>36</v>
      </c>
      <c r="M22" s="82">
        <v>2</v>
      </c>
      <c r="N22" s="82">
        <f>'Grade 2'!C10</f>
        <v>0</v>
      </c>
      <c r="O22" s="82">
        <f>'Grade 2'!D10</f>
        <v>0</v>
      </c>
      <c r="P22" s="82">
        <f>'Grade 2'!F10</f>
        <v>0</v>
      </c>
      <c r="Q22" s="82">
        <f>'Grade 2'!H10</f>
        <v>0</v>
      </c>
      <c r="R22" s="85" t="str">
        <f>'Grade 2'!E10</f>
        <v/>
      </c>
      <c r="S22" s="85" t="str">
        <f>'Grade 2'!G10</f>
        <v/>
      </c>
      <c r="T22" s="85" t="str">
        <f>'Grade 2'!I10</f>
        <v/>
      </c>
      <c r="U22" s="85">
        <f>'Grade 2'!J10</f>
        <v>0</v>
      </c>
      <c r="W22" s="80" t="s">
        <v>42</v>
      </c>
      <c r="X22" s="80" t="s">
        <v>45</v>
      </c>
      <c r="Y22" s="82">
        <v>3</v>
      </c>
      <c r="Z22" s="82">
        <f>'Grade 3'!C6</f>
        <v>0</v>
      </c>
      <c r="AA22" s="82">
        <f>'Grade 3'!D6</f>
        <v>0</v>
      </c>
      <c r="AB22" s="82">
        <f>'Grade 3'!F6</f>
        <v>0</v>
      </c>
      <c r="AC22" s="82">
        <f>'Grade 3'!H6</f>
        <v>0</v>
      </c>
      <c r="AD22" s="82" t="str">
        <f t="shared" si="9"/>
        <v/>
      </c>
      <c r="AE22" s="82" t="str">
        <f t="shared" si="0"/>
        <v/>
      </c>
      <c r="AF22" s="82" t="str">
        <f t="shared" si="1"/>
        <v/>
      </c>
      <c r="AG22" s="82" t="str">
        <f t="shared" si="2"/>
        <v/>
      </c>
      <c r="AH22" s="82" t="str">
        <f t="shared" si="3"/>
        <v/>
      </c>
      <c r="AI22" s="82" t="str">
        <f t="shared" si="4"/>
        <v/>
      </c>
      <c r="AJ22" s="82" t="str">
        <f t="shared" si="5"/>
        <v/>
      </c>
      <c r="AK22" s="82" t="str">
        <f t="shared" si="6"/>
        <v/>
      </c>
      <c r="AL22" s="82" t="str">
        <f t="shared" si="7"/>
        <v/>
      </c>
      <c r="AM22" s="82" t="str">
        <f t="shared" si="8"/>
        <v/>
      </c>
    </row>
    <row r="23" spans="12:39" ht="15.75" x14ac:dyDescent="0.25">
      <c r="L23" s="80" t="s">
        <v>36</v>
      </c>
      <c r="M23" s="82">
        <v>3</v>
      </c>
      <c r="N23" s="82">
        <f>'Grade 3'!C10</f>
        <v>0</v>
      </c>
      <c r="O23" s="82">
        <f>'Grade 3'!D10</f>
        <v>0</v>
      </c>
      <c r="P23" s="82">
        <f>'Grade 3'!F10</f>
        <v>0</v>
      </c>
      <c r="Q23" s="82">
        <f>'Grade 3'!H10</f>
        <v>0</v>
      </c>
      <c r="R23" s="85" t="str">
        <f>'Grade 3'!E10</f>
        <v/>
      </c>
      <c r="S23" s="85" t="str">
        <f>'Grade 3'!G10</f>
        <v/>
      </c>
      <c r="T23" s="85" t="str">
        <f>'Grade 3'!I10</f>
        <v/>
      </c>
      <c r="U23" s="85">
        <f>'Grade 3'!J10</f>
        <v>0</v>
      </c>
      <c r="W23" s="80" t="s">
        <v>42</v>
      </c>
      <c r="X23" s="80" t="s">
        <v>46</v>
      </c>
      <c r="Y23" s="82">
        <v>3</v>
      </c>
      <c r="Z23" s="82">
        <f>'Grade 3'!C7</f>
        <v>0</v>
      </c>
      <c r="AA23" s="82">
        <f>'Grade 3'!D7</f>
        <v>0</v>
      </c>
      <c r="AB23" s="82">
        <f>'Grade 3'!F7</f>
        <v>0</v>
      </c>
      <c r="AC23" s="82">
        <f>'Grade 3'!H7</f>
        <v>0</v>
      </c>
      <c r="AD23" s="82">
        <f t="shared" si="9"/>
        <v>0</v>
      </c>
      <c r="AE23" s="82" t="str">
        <f t="shared" si="0"/>
        <v/>
      </c>
      <c r="AF23" s="82" t="str">
        <f t="shared" si="1"/>
        <v/>
      </c>
      <c r="AG23" s="82">
        <f t="shared" si="2"/>
        <v>0</v>
      </c>
      <c r="AH23" s="82">
        <f t="shared" si="3"/>
        <v>0</v>
      </c>
      <c r="AI23" s="82">
        <f t="shared" si="4"/>
        <v>0</v>
      </c>
      <c r="AJ23" s="82" t="str">
        <f t="shared" si="5"/>
        <v/>
      </c>
      <c r="AK23" s="82" t="str">
        <f t="shared" si="6"/>
        <v/>
      </c>
      <c r="AL23" s="82" t="str">
        <f t="shared" si="7"/>
        <v/>
      </c>
      <c r="AM23" s="82" t="str">
        <f t="shared" si="8"/>
        <v/>
      </c>
    </row>
    <row r="24" spans="12:39" ht="15.75" x14ac:dyDescent="0.25">
      <c r="L24" s="80" t="s">
        <v>37</v>
      </c>
      <c r="M24" s="82" t="s">
        <v>31</v>
      </c>
      <c r="N24" s="82">
        <f>Kindergarten!C20</f>
        <v>0</v>
      </c>
      <c r="O24" s="82">
        <f>Kindergarten!D20</f>
        <v>0</v>
      </c>
      <c r="P24" s="82">
        <f>Kindergarten!F20</f>
        <v>0</v>
      </c>
      <c r="Q24" s="82">
        <f>Kindergarten!H20</f>
        <v>0</v>
      </c>
      <c r="R24" s="85" t="str">
        <f>Kindergarten!E20</f>
        <v/>
      </c>
      <c r="S24" s="85" t="str">
        <f>Kindergarten!G20</f>
        <v/>
      </c>
      <c r="T24" s="85" t="str">
        <f>Kindergarten!I20</f>
        <v/>
      </c>
      <c r="U24" s="85">
        <f>Kindergarten!J20</f>
        <v>0</v>
      </c>
      <c r="W24" s="80" t="s">
        <v>43</v>
      </c>
      <c r="X24" s="80" t="s">
        <v>45</v>
      </c>
      <c r="Y24" s="82">
        <v>3</v>
      </c>
      <c r="Z24" s="82">
        <f>'Grade 3'!C8</f>
        <v>0</v>
      </c>
      <c r="AA24" s="82">
        <f>'Grade 3'!D8</f>
        <v>0</v>
      </c>
      <c r="AB24" s="82">
        <f>'Grade 3'!F8</f>
        <v>0</v>
      </c>
      <c r="AC24" s="82">
        <f>'Grade 3'!H8</f>
        <v>0</v>
      </c>
      <c r="AD24" s="82">
        <f t="shared" si="9"/>
        <v>0</v>
      </c>
      <c r="AE24" s="82" t="str">
        <f t="shared" si="0"/>
        <v/>
      </c>
      <c r="AF24" s="82" t="str">
        <f t="shared" si="1"/>
        <v/>
      </c>
      <c r="AG24" s="82">
        <f t="shared" si="2"/>
        <v>0</v>
      </c>
      <c r="AH24" s="82">
        <f t="shared" si="3"/>
        <v>0</v>
      </c>
      <c r="AI24" s="82">
        <f t="shared" si="4"/>
        <v>0</v>
      </c>
      <c r="AJ24" s="82" t="str">
        <f t="shared" si="5"/>
        <v/>
      </c>
      <c r="AK24" s="82" t="str">
        <f t="shared" si="6"/>
        <v/>
      </c>
      <c r="AL24" s="82" t="str">
        <f t="shared" si="7"/>
        <v/>
      </c>
      <c r="AM24" s="82" t="str">
        <f t="shared" si="8"/>
        <v/>
      </c>
    </row>
    <row r="25" spans="12:39" ht="15.75" x14ac:dyDescent="0.25">
      <c r="L25" s="80" t="s">
        <v>37</v>
      </c>
      <c r="M25" s="82">
        <v>1</v>
      </c>
      <c r="N25" s="82">
        <f>'Grade 1'!C11</f>
        <v>0</v>
      </c>
      <c r="O25" s="82">
        <f>'Grade 1'!D11</f>
        <v>0</v>
      </c>
      <c r="P25" s="82">
        <f>'Grade 1'!F11</f>
        <v>0</v>
      </c>
      <c r="Q25" s="82">
        <f>'Grade 1'!H11</f>
        <v>0</v>
      </c>
      <c r="R25" s="85" t="str">
        <f>'Grade 1'!E11</f>
        <v/>
      </c>
      <c r="S25" s="85" t="str">
        <f>'Grade 1'!G11</f>
        <v/>
      </c>
      <c r="T25" s="85" t="str">
        <f>'Grade 1'!I11</f>
        <v/>
      </c>
      <c r="U25" s="85">
        <f>'Grade 1'!J11</f>
        <v>0</v>
      </c>
      <c r="W25" s="80" t="s">
        <v>43</v>
      </c>
      <c r="X25" s="80" t="s">
        <v>46</v>
      </c>
      <c r="Y25" s="82">
        <v>3</v>
      </c>
      <c r="Z25" s="82">
        <f>'Grade 3'!C9</f>
        <v>0</v>
      </c>
      <c r="AA25" s="82">
        <f>'Grade 3'!D9</f>
        <v>0</v>
      </c>
      <c r="AB25" s="82">
        <f>'Grade 3'!F9</f>
        <v>0</v>
      </c>
      <c r="AC25" s="82">
        <f>'Grade 3'!H9</f>
        <v>0</v>
      </c>
      <c r="AD25" s="82">
        <f t="shared" si="9"/>
        <v>0</v>
      </c>
      <c r="AE25" s="82" t="str">
        <f t="shared" si="0"/>
        <v/>
      </c>
      <c r="AF25" s="82" t="str">
        <f t="shared" si="1"/>
        <v/>
      </c>
      <c r="AG25" s="82">
        <f t="shared" si="2"/>
        <v>0</v>
      </c>
      <c r="AH25" s="82">
        <f t="shared" si="3"/>
        <v>0</v>
      </c>
      <c r="AI25" s="82">
        <f t="shared" si="4"/>
        <v>0</v>
      </c>
      <c r="AJ25" s="82" t="str">
        <f t="shared" si="5"/>
        <v/>
      </c>
      <c r="AK25" s="82" t="str">
        <f t="shared" si="6"/>
        <v/>
      </c>
      <c r="AL25" s="82" t="str">
        <f t="shared" si="7"/>
        <v/>
      </c>
      <c r="AM25" s="82" t="str">
        <f t="shared" si="8"/>
        <v/>
      </c>
    </row>
    <row r="26" spans="12:39" ht="15.75" x14ac:dyDescent="0.25">
      <c r="L26" s="80" t="s">
        <v>37</v>
      </c>
      <c r="M26" s="82">
        <v>2</v>
      </c>
      <c r="N26" s="82">
        <f>'Grade 2'!C11</f>
        <v>0</v>
      </c>
      <c r="O26" s="82">
        <f>'Grade 2'!D11</f>
        <v>0</v>
      </c>
      <c r="P26" s="82">
        <f>'Grade 2'!F11</f>
        <v>0</v>
      </c>
      <c r="Q26" s="82">
        <f>'Grade 2'!H11</f>
        <v>0</v>
      </c>
      <c r="R26" s="85" t="str">
        <f>'Grade 2'!E11</f>
        <v/>
      </c>
      <c r="S26" s="85" t="str">
        <f>'Grade 2'!G11</f>
        <v/>
      </c>
      <c r="T26" s="85" t="str">
        <f>'Grade 2'!I11</f>
        <v/>
      </c>
      <c r="U26" s="85">
        <f>'Grade 2'!J11</f>
        <v>0</v>
      </c>
      <c r="W26" s="80" t="s">
        <v>44</v>
      </c>
      <c r="X26" s="80" t="s">
        <v>45</v>
      </c>
      <c r="Y26" s="82">
        <v>3</v>
      </c>
      <c r="Z26" s="82">
        <f>'Grade 3'!C10</f>
        <v>0</v>
      </c>
      <c r="AA26" s="82">
        <f>'Grade 3'!D10</f>
        <v>0</v>
      </c>
      <c r="AB26" s="82">
        <f>'Grade 3'!F10</f>
        <v>0</v>
      </c>
      <c r="AC26" s="82">
        <f>'Grade 3'!H10</f>
        <v>0</v>
      </c>
      <c r="AD26" s="82">
        <f t="shared" si="9"/>
        <v>0</v>
      </c>
      <c r="AE26" s="82" t="str">
        <f t="shared" si="0"/>
        <v/>
      </c>
      <c r="AF26" s="82" t="str">
        <f t="shared" si="1"/>
        <v/>
      </c>
      <c r="AG26" s="82">
        <f t="shared" si="2"/>
        <v>0</v>
      </c>
      <c r="AH26" s="82">
        <f t="shared" si="3"/>
        <v>0</v>
      </c>
      <c r="AI26" s="82">
        <f t="shared" si="4"/>
        <v>0</v>
      </c>
      <c r="AJ26" s="82" t="str">
        <f t="shared" si="5"/>
        <v/>
      </c>
      <c r="AK26" s="82" t="str">
        <f t="shared" si="6"/>
        <v/>
      </c>
      <c r="AL26" s="82" t="str">
        <f t="shared" si="7"/>
        <v/>
      </c>
      <c r="AM26" s="82" t="str">
        <f t="shared" si="8"/>
        <v/>
      </c>
    </row>
    <row r="27" spans="12:39" ht="15.75" x14ac:dyDescent="0.25">
      <c r="L27" s="80" t="s">
        <v>37</v>
      </c>
      <c r="M27" s="82">
        <v>3</v>
      </c>
      <c r="N27" s="82">
        <f>'Grade 3'!C11</f>
        <v>0</v>
      </c>
      <c r="O27" s="82">
        <f>'Grade 3'!D11</f>
        <v>0</v>
      </c>
      <c r="P27" s="82">
        <f>'Grade 3'!F11</f>
        <v>0</v>
      </c>
      <c r="Q27" s="82">
        <f>'Grade 3'!H11</f>
        <v>0</v>
      </c>
      <c r="R27" s="85" t="str">
        <f>'Grade 3'!E11</f>
        <v/>
      </c>
      <c r="S27" s="85" t="str">
        <f>'Grade 3'!G11</f>
        <v/>
      </c>
      <c r="T27" s="85" t="str">
        <f>'Grade 3'!I11</f>
        <v/>
      </c>
      <c r="U27" s="85">
        <f>'Grade 3'!J11</f>
        <v>0</v>
      </c>
      <c r="W27" s="80" t="s">
        <v>44</v>
      </c>
      <c r="X27" s="80" t="s">
        <v>46</v>
      </c>
      <c r="Y27" s="82">
        <v>3</v>
      </c>
      <c r="Z27" s="82">
        <f>'Grade 3'!C11</f>
        <v>0</v>
      </c>
      <c r="AA27" s="82">
        <f>'Grade 3'!D11</f>
        <v>0</v>
      </c>
      <c r="AB27" s="82">
        <f>'Grade 3'!F11</f>
        <v>0</v>
      </c>
      <c r="AC27" s="82">
        <f>'Grade 3'!H11</f>
        <v>0</v>
      </c>
      <c r="AD27" s="82">
        <f t="shared" si="9"/>
        <v>0</v>
      </c>
      <c r="AE27" s="82" t="str">
        <f t="shared" si="0"/>
        <v/>
      </c>
      <c r="AF27" s="82" t="str">
        <f t="shared" si="1"/>
        <v/>
      </c>
      <c r="AG27" s="82">
        <f t="shared" si="2"/>
        <v>0</v>
      </c>
      <c r="AH27" s="82">
        <f t="shared" si="3"/>
        <v>0</v>
      </c>
      <c r="AI27" s="82">
        <f t="shared" si="4"/>
        <v>0</v>
      </c>
      <c r="AJ27" s="82" t="str">
        <f t="shared" si="5"/>
        <v/>
      </c>
      <c r="AK27" s="82" t="str">
        <f t="shared" si="6"/>
        <v/>
      </c>
      <c r="AL27" s="82" t="str">
        <f t="shared" si="7"/>
        <v/>
      </c>
      <c r="AM27" s="82" t="str">
        <f t="shared" si="8"/>
        <v/>
      </c>
    </row>
  </sheetData>
  <sortState xmlns:xlrd2="http://schemas.microsoft.com/office/spreadsheetml/2017/richdata2" ref="W4:AC27">
    <sortCondition ref="Y4:Y27" customList="K,1,2,3"/>
    <sortCondition ref="W4:W27"/>
    <sortCondition ref="X4:X27"/>
  </sortState>
  <phoneticPr fontId="21" type="noConversion"/>
  <conditionalFormatting sqref="W3:AM27">
    <cfRule type="expression" dxfId="1" priority="2">
      <formula>$AJ1048573="FLAG"</formula>
    </cfRule>
  </conditionalFormatting>
  <conditionalFormatting sqref="AF4:AF27 AM4:AM27">
    <cfRule type="containsText" dxfId="0" priority="1" operator="containsText" text="Flag">
      <formula>NOT(ISERROR(SEARCH("Flag",AF4)))</formula>
    </cfRule>
  </conditionalFormatting>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019c646-e2ce-46b4-812c-df42c72cc6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7297D0CF80004C90B404515C34DFE1" ma:contentTypeVersion="18" ma:contentTypeDescription="Create a new document." ma:contentTypeScope="" ma:versionID="78c9f5eb20f21371d3cd06c3adab873d">
  <xsd:schema xmlns:xsd="http://www.w3.org/2001/XMLSchema" xmlns:xs="http://www.w3.org/2001/XMLSchema" xmlns:p="http://schemas.microsoft.com/office/2006/metadata/properties" xmlns:ns3="0019c646-e2ce-46b4-812c-df42c72cc6c4" xmlns:ns4="71f5f0dc-8081-48f0-acc7-24d073e494a2" targetNamespace="http://schemas.microsoft.com/office/2006/metadata/properties" ma:root="true" ma:fieldsID="aa26dbb6710709ea46067f4beb8b5878" ns3:_="" ns4:_="">
    <xsd:import namespace="0019c646-e2ce-46b4-812c-df42c72cc6c4"/>
    <xsd:import namespace="71f5f0dc-8081-48f0-acc7-24d073e494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19c646-e2ce-46b4-812c-df42c72cc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f5f0dc-8081-48f0-acc7-24d073e494a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1B96FA-349F-4A1F-8C5D-C78079D902DB}">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dcmitype/"/>
    <ds:schemaRef ds:uri="http://www.w3.org/XML/1998/namespace"/>
    <ds:schemaRef ds:uri="71f5f0dc-8081-48f0-acc7-24d073e494a2"/>
    <ds:schemaRef ds:uri="0019c646-e2ce-46b4-812c-df42c72cc6c4"/>
    <ds:schemaRef ds:uri="http://purl.org/dc/terms/"/>
  </ds:schemaRefs>
</ds:datastoreItem>
</file>

<file path=customXml/itemProps2.xml><?xml version="1.0" encoding="utf-8"?>
<ds:datastoreItem xmlns:ds="http://schemas.openxmlformats.org/officeDocument/2006/customXml" ds:itemID="{CF8F8BDA-718A-4018-9E66-2B6F79D0A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19c646-e2ce-46b4-812c-df42c72cc6c4"/>
    <ds:schemaRef ds:uri="71f5f0dc-8081-48f0-acc7-24d073e494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F806B6-0370-4A3F-B6AD-997585FF8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Kindergarten</vt:lpstr>
      <vt:lpstr>Grade 1</vt:lpstr>
      <vt:lpstr>Grade 2</vt:lpstr>
      <vt:lpstr>Grade 3</vt:lpstr>
      <vt:lpstr>Hidden Comp-Val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Stevenson, Shaun</dc:creator>
  <cp:keywords/>
  <dc:description/>
  <cp:lastModifiedBy>Reza, Veronica</cp:lastModifiedBy>
  <cp:revision/>
  <dcterms:created xsi:type="dcterms:W3CDTF">2024-06-26T22:22:02Z</dcterms:created>
  <dcterms:modified xsi:type="dcterms:W3CDTF">2026-06-02T21:16:20Z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0x010100097297D0CF80004C90B404515C34DFE1</vt:lpwstr>
  </property>
</Properties>
</file>