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decloud-my.sharepoint.com/personal/regina_neal_azed_gov/Documents/Documents/Projects_For_MATH/"/>
    </mc:Choice>
  </mc:AlternateContent>
  <xr:revisionPtr revIDLastSave="0" documentId="8_{69518D11-BE97-46E8-B932-035EB884CCD0}" xr6:coauthVersionLast="47" xr6:coauthVersionMax="47" xr10:uidLastSave="{00000000-0000-0000-0000-000000000000}"/>
  <bookViews>
    <workbookView xWindow="-28920" yWindow="1515" windowWidth="29040" windowHeight="15720" firstSheet="11" activeTab="22" xr2:uid="{00000000-000D-0000-FFFF-FFFF00000000}"/>
  </bookViews>
  <sheets>
    <sheet name="Intro to 1st Grade Standards" sheetId="1" r:id="rId1"/>
    <sheet name="1.OA.A.1" sheetId="2" r:id="rId2"/>
    <sheet name="1.OA.A.2" sheetId="3" r:id="rId3"/>
    <sheet name="1.OA.B.3" sheetId="4" r:id="rId4"/>
    <sheet name="1.OA.B.4" sheetId="5" r:id="rId5"/>
    <sheet name="1.OA.C.5" sheetId="6" r:id="rId6"/>
    <sheet name="1.OA.C.6" sheetId="7" r:id="rId7"/>
    <sheet name="1.OA.D.7" sheetId="8" r:id="rId8"/>
    <sheet name="1.OA.D.8" sheetId="9" r:id="rId9"/>
    <sheet name="1.NBT.A.1" sheetId="10" r:id="rId10"/>
    <sheet name="1.NBT.B.2" sheetId="11" r:id="rId11"/>
    <sheet name="1.NBT.B.3" sheetId="12" r:id="rId12"/>
    <sheet name="1.NBT.C.4" sheetId="13" r:id="rId13"/>
    <sheet name="1.NBT.C.5" sheetId="14" r:id="rId14"/>
    <sheet name="1.NBT.C.6" sheetId="15" r:id="rId15"/>
    <sheet name="1.MD.A.1" sheetId="16" r:id="rId16"/>
    <sheet name="1.MD.A.2" sheetId="17" r:id="rId17"/>
    <sheet name="1.MD.B.3a" sheetId="18" r:id="rId18"/>
    <sheet name="1.MD.B.3b" sheetId="19" r:id="rId19"/>
    <sheet name="1.MD.C.4" sheetId="20" r:id="rId20"/>
    <sheet name="1.G.A.1" sheetId="21" r:id="rId21"/>
    <sheet name="1.G.A.2" sheetId="22" r:id="rId22"/>
    <sheet name="1.G.A.3" sheetId="23"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3" l="1"/>
  <c r="B14" i="12"/>
  <c r="B13" i="12"/>
  <c r="B12" i="12"/>
  <c r="B12" i="11"/>
  <c r="B11" i="11"/>
  <c r="B20" i="10"/>
  <c r="B19" i="10"/>
  <c r="B18" i="10"/>
  <c r="B17" i="10"/>
  <c r="B16" i="10"/>
  <c r="B15" i="10"/>
  <c r="B14" i="10"/>
  <c r="B11" i="9"/>
  <c r="B10" i="9"/>
  <c r="B15" i="8"/>
  <c r="B14" i="8"/>
  <c r="B13" i="8"/>
  <c r="B12" i="8"/>
  <c r="B11" i="8"/>
  <c r="B11" i="7"/>
  <c r="B10" i="7"/>
  <c r="B10" i="6"/>
  <c r="B11" i="5"/>
  <c r="B10" i="5"/>
  <c r="B12" i="4"/>
  <c r="B11" i="4"/>
  <c r="B10" i="4"/>
  <c r="B11" i="3"/>
  <c r="B10" i="3"/>
  <c r="B25" i="2"/>
  <c r="B24" i="2"/>
  <c r="B23" i="2"/>
  <c r="B22" i="2"/>
  <c r="B21" i="2"/>
  <c r="B20" i="2"/>
  <c r="B19" i="2"/>
  <c r="B18" i="2"/>
  <c r="B17" i="2"/>
  <c r="B16" i="2"/>
  <c r="B15" i="2"/>
  <c r="B14" i="2"/>
  <c r="B13" i="2"/>
  <c r="B12" i="2"/>
  <c r="B11" i="2"/>
  <c r="A23" i="1"/>
  <c r="A10" i="1"/>
</calcChain>
</file>

<file path=xl/sharedStrings.xml><?xml version="1.0" encoding="utf-8"?>
<sst xmlns="http://schemas.openxmlformats.org/spreadsheetml/2006/main" count="418" uniqueCount="152">
  <si>
    <r>
      <t xml:space="preserve">The Arizona Mathematics Progression Documents are in first draft! Completed by the East Valley Math Specialists (EVCIA) in May, 2019, these documents are living documents and will be updated when feedback from the field is reviewed and agreed upon. The Arizona Mathematics Progression Documents will be updated each year with different resources and extensions as indicated by feedback from the field and through the East Valley Math Specialists group. Feedback would be wonderful! Please send feedback to </t>
    </r>
    <r>
      <rPr>
        <b/>
        <sz val="11"/>
        <color rgb="FF000000"/>
        <rFont val="Cambria"/>
        <family val="1"/>
      </rPr>
      <t>K12Standardsinbox@azed.gov</t>
    </r>
    <r>
      <rPr>
        <sz val="14"/>
        <color rgb="FF000000"/>
        <rFont val="Arial"/>
        <family val="2"/>
      </rPr>
      <t>.</t>
    </r>
  </si>
  <si>
    <t>Common Misconceptions - Resource Listed Below</t>
  </si>
  <si>
    <t>Links to Specific Spreadsheets</t>
  </si>
  <si>
    <t>1.OA.A.1</t>
  </si>
  <si>
    <t>1.NBT.A.1</t>
  </si>
  <si>
    <t>1.MD.A.1</t>
  </si>
  <si>
    <t>1.OA.A.2</t>
  </si>
  <si>
    <t>1.NBT.B.2</t>
  </si>
  <si>
    <t>1.MD.A.2</t>
  </si>
  <si>
    <t>1.OA.B.3</t>
  </si>
  <si>
    <t>1.NBT.B.3</t>
  </si>
  <si>
    <t>1.MD.B.3a</t>
  </si>
  <si>
    <t>1.OA.B.4</t>
  </si>
  <si>
    <t>1.NBT.C.4</t>
  </si>
  <si>
    <t>1.MD.B.3b</t>
  </si>
  <si>
    <t>1.OA.C.5</t>
  </si>
  <si>
    <t>1.NBT.C.5</t>
  </si>
  <si>
    <t>1.MD.C.4</t>
  </si>
  <si>
    <t>1.OA.C.6</t>
  </si>
  <si>
    <t>1.NBT.C.6</t>
  </si>
  <si>
    <t>1.G.A.1</t>
  </si>
  <si>
    <t>1.OA.D.7</t>
  </si>
  <si>
    <t>1.G.A.2</t>
  </si>
  <si>
    <t>1.OA.D.8</t>
  </si>
  <si>
    <t>1.G.A.3</t>
  </si>
  <si>
    <t>Cluster</t>
  </si>
  <si>
    <t>1.OA.A-Represent and solve problems involving addition and subtraction</t>
  </si>
  <si>
    <t>Prerequisite Standards</t>
  </si>
  <si>
    <t>Focus Standard</t>
  </si>
  <si>
    <t>Future Learning</t>
  </si>
  <si>
    <t>1.OA.A.1 Use addition and subtraction within 20 to solve word problems with unknowns in all positions (e.g., by using objects, drawings, and/or equations with a symbol for the unknown number to represent the problem).</t>
  </si>
  <si>
    <t>1.MD.C.4 Organize, represent, and interpret data with up to three categories; ask and answer questions about the total
number of data points, how many in each category, and how many more or less are in one category than in
another.</t>
  </si>
  <si>
    <t>K.OA.A.2 Solve addition and subtraction word problems and add and subtract within 10.</t>
  </si>
  <si>
    <t>2.OA.A.1 Use addition and subtraction within 100 to solve one- and two-step word problems. Represent a word problem
as an equation with a symbol for the unknown.</t>
  </si>
  <si>
    <t>Instructional Strategies</t>
  </si>
  <si>
    <t>Learning to mathematize (the process of seeing and focusing on the mathematical aspects and ignoring the nonmathematical aspects) is important in first grade. Mathematizing in first grade involves solving problems, reasoning, communicating, connecting, and representing Ideas. Modeling addition and subtraction situations with objects, fingers, and drawings is the foundation for algebraic problem solving. More difficult types of problems situations (change and start unknown situations) should be given to students from grade 1 on. Provide opportunities for students to participate in shared problem-solving activities to solve word problems. Allow students to collaborate in small groups to develop problem-solving strategies using a variety of models, such as drawings, words, and equations with symbols for the unknown numbers, to find the solutions. Additionally students need the opportunity to explain, write and reflect on their problem-solving strategies in order to make sense of them. The situations for the addition and subtraction story problems should involve sums and differences less than or equal to 20. They need to align with the twelve situations found in Table 1 in the math standards. It is important to emphasize the most critical problem-solving strategy—understand the situation and represent the problem (e.g. use counters, cubes, or drawings). Key-word strategies in which children focus only on one or a few words will not work with algebraic problems. Key words are only minimally helpful for one-step word problems and since students are to begin solving two-step word problems in second grade, this is not helpful at all. Teachers will want to help all children move beyond the key word limiting strategy by emphasizing understanding the situation and then representing the situation. Literature is an excellent way to incorporate problem-solving in a context that young students can understand. Many literature books that include mathematical ideas and concepts have been written in recent years. For Grade 1, the incorporation of books that contain a problem situation involving addition and subtraction with numbers 0 to 20 should be included in the curriculum. Use the situations found in Table 1 in the Appendix for guidance in selecting appropriate books. As the story is read aloud, the students can use a variety of manipulatives, drawings, or equations to model and find the solution to problems from the story. (Visit K-5 Math Teaching Resources site to get task cards for great books.).</t>
  </si>
  <si>
    <t>Common Misconceptions</t>
  </si>
  <si>
    <r>
      <t xml:space="preserve">The vocabulary of comparison situations can cause confusion for students. While the words more than implies addition and fewer than implies subtraction, in comparison situations, that is not always the case. Look at this example:
</t>
    </r>
    <r>
      <rPr>
        <b/>
        <sz val="11"/>
        <color rgb="FF000000"/>
        <rFont val="Cambria"/>
        <family val="1"/>
      </rPr>
      <t>Patty has 16 tickets for the raffle. She has 8 fewer than Marcos. How many tickets does Marcos have?</t>
    </r>
    <r>
      <rPr>
        <b/>
        <sz val="11"/>
        <color rgb="FF000000"/>
        <rFont val="Cambria"/>
        <family val="1"/>
      </rPr>
      <t xml:space="preserve">
</t>
    </r>
    <r>
      <rPr>
        <sz val="10"/>
        <color rgb="FF000000"/>
        <rFont val="Arial"/>
        <family val="2"/>
      </rPr>
      <t xml:space="preserve">
Although the problem includes the word fewer, a student would actually add 16 + 8 to find the solution. Modeling with concrete objects to use the information be showing Patty’s tickets and 8 more will help students realize that this is actually an addition problem.</t>
    </r>
  </si>
  <si>
    <t>Resources</t>
  </si>
  <si>
    <t>Site</t>
  </si>
  <si>
    <t>illustrativemathematics.org</t>
  </si>
  <si>
    <t>Return to Intro to 1st Grade Standards</t>
  </si>
  <si>
    <t>1.OA.A.2 Solve word problems that call for addition of three whole numbers whose sum is less than or equal to 20 (e.g., by using objects, drawings, and/or equations with a symbol for the unknown number to represent the problem).</t>
  </si>
  <si>
    <t>Children need many opportunities to use a variety of models, including discrete objects, length-based models (e.g., lengths of connecting cubes), and number paths, to model “part-whole”, “adding to,” “taking away from”, and “comparing situations” to develop an understanding of the meanings of addition and subtraction and strategies to solve such arithmetic problems. Children need to understand the connections between counting and the operations of addition and subtraction (e.g., adding two is the same as “counting on” two).
“Number paths” were used in the examples rather than “number lines”. A great deal of confusion can arise about what the term number line means. It is recommended that number lines not be used until grade 2 or the end of 1st grade because the continuous unit can be difficult for young learners.
In early childhood materials, the term number line or mental number line often really means a number path, where numbers are put on squares and children move along the numbered path. Such number paths are counting models in which things are counted. Each square is a thing that can be counted (a discrete unit), so these are appropriate for children age two through grade 1.
A number path and a number line are shown below along with the meanings that children must understand and relate when using these models. A number line is a length model such as a ruler or a bar graph in which numbers are represented by the length from zero along a line segmented into equal lengths (a continuous unit). Children need to count the length units on a number line, not the numbers.
Young children can have difficulties with such a number line representation because they have difficulty seeing the units since it is continuous — they may need to see discrete things, so they focus on the numbers or the segmenting marks instead of on the lengths. Thus, they may count the starting point 0 and then be off by one, or they may focus on the spaces and be confused by the location of the numbers at the ends of the spaces.</t>
  </si>
  <si>
    <t>Some students think it is not possible to add more than two numbers. Although they may be familiar with seeing addition equations with three or more addends, they do not write equations with three or more addends.
Students consider composing and decomposing numbers to learn facts, develop computation strategies, and do mental mathematics. The understanding that addition equations can contain more than two addends is important. Once students have had experience working with three addends, using concrete materials and drawings, they should have opportunities to write and solve addition equations with three or more addends.</t>
  </si>
  <si>
    <t>1.OA.B-Understand and apply properties of operations and the relationship between addition and subtraction</t>
  </si>
  <si>
    <t>1.OA.B.3 Apply properties of operations (commutative and associative properties of addition) as strategies to add and subtract within 20. (Students need not use formal terms for these properties.)</t>
  </si>
  <si>
    <t>2.NBT.B.9 Explain why addition and subtraction strategies work, using place value and the properties of operations.
(Explanations may be supported by drawings or objects.)</t>
  </si>
  <si>
    <t>Instruction needs to focus on lessons that help students to discover and apply the commutative and associative properties as strategies for solving addition problems. It is not necessary for students to learn the names for these properties. It is important for students to represent, share, discuss, and compare their strategies as a class. Another focus is the relationship between addition and subtraction as a strategy to solve unknown-addend problems. Many students naturally connect counting on to solving subtraction problems so this strategy should be explored. For the problem “15 − 7 =?” they think about the number they need to add to 7 to get to 15. This works well with a number line. The difference between the numbers on the number line is the solution to the subtraction problem. First graders should be working with sums and differences less than or equal to 20 using the numbers 0 to 20. Provide investigations that require students to identify and then apply a pattern or structure of mathematics. • For example, pose a string of addition and subtraction problems involving the same three numbers chosen from the numbers 0 to 20, like 4 + 13 = 17 and 13 + 4 = 17. • Students analyze number patterns to see how the properties can assist in mentally solving problems. Have students choose combinations of three numbers and explore the associative property. • Students should constantly share and discuss their reasoning to you and others. Be sure to highlight students’ uses of the commutative and associative properties and the relationship between addition and subtraction. Provide multiple opportunities for students to study the relationship between addition and subtraction in a variety of ways, including games, modeling and real-world situations. Students need to understand that addition and subtraction are related, and that subtraction can be used to solve problems where the addend is unknown.  Decomposing numbers is the foundational skill for understanding and using the properties of operations. If your students are struggling with decomposing numbers then you may need to work on the skill of subitizing. See the Counting and Cardinality section of the OA progression for more details about this important concept.</t>
  </si>
  <si>
    <t>Although subtraction is not commutative, it is important not to contribute to a potential student misconception by saying that you cannot take a larger number from a smaller number. It is appropriate to say that 8 ⧿ 5 ≠ 5 ⧿ 8.
It is possible to take a larger number from a smaller number. The result will be a negative number. Integers are not introduced until middle school.</t>
  </si>
  <si>
    <t>1.OA.B.4 Understand subtraction as an unknown-addend problem within 20 (e.g., subtract 10 - 8 by finding the number that makes 10 when added to 8).</t>
  </si>
  <si>
    <t>2.NBT.B.9 Explain why addition and subtraction strategies work, using place value and the properties of operations (Explanations may be supported by drawings or objects.)</t>
  </si>
  <si>
    <t>Students may confuse the order of parts of addition and subtraction equations. Write the terms addend, missing addend, and total on large cards. Write an addition equation on the board and have students identify each part using the vocabulary cards. Write related addition equation reversing the order of the addends and have students identify each part of the equation. Write a related equation with a missing addend and have students repeat identifying each part of the equation with the vocabulary cards. Write the related subtraction facts having students identify each part of the subtraction equation. Discuss what is similar in each equation.</t>
  </si>
  <si>
    <t>1.OA.C-Add and subtract within 10</t>
  </si>
  <si>
    <t>K.CC.B.4 Understand the relationship between numbers and quantities; connect counting to cardinality.
a. When counting objects, say the number names in the standard order, pairing each object with one and only
one number name and each number name with one and only one object (one to one correspondence).
b. Understand that the last number name said tells the number of objects counted. The number of objects is the
same regardless of their arrangement or the order in which they were counted (cardinality).
c. Understand that each successive number name refers to a quantity that is one larger (hierarchical inclusion).</t>
  </si>
  <si>
    <t>1.OA.C.5 Relate counting to addition and subtraction (e.g., by using counting on 2 to add 2)</t>
  </si>
  <si>
    <t>Provide many experiences for students to construct strategies to solve the different problem types illustrated in Table 1 in the Appendix. These experiences should help students combine their procedural and conceptual understandings. Have students invent and refine their strategies for solving problems involving sums and differences less than or equal to 20. Ask them to explain and compare their strategies as a class and discuss which ones are more efficient. Provide multiple and varied experiences that will help students develop a strong sense of numbers based on comprehension – not rules and procedures. Number sense is a blend of comprehension of numbers and operations and fluency with numbers and operations. Students gain computational fluency (using efficient and accurate methods for computing) as they come to understand the role and meaning of arithmetic operations in number systems. Primary students should come to understand addition and subtraction as they connect counting and number sequence to these operations. Addition and subtraction also involve part to whole relationships. Students’ understanding that the whole is made up of parts is connected to decomposing and composing numbers. Provide numerous opportunities for students to use the counting on strategy for solving addition and subtraction problems. For example, provide a ten frame showing 5 colored dots in one row. Students add 3 dots of a different color to the next row and write 5 + 3. Ask students to count on from 5 to find the total number of dots (or some students may be able to subitize this amount and not have to count on). Then have them add an equal sign and the number eight to 5 + 3 to form the equation 5 + 3 = 8. Ask students to verbally explain how counting on helps to add one part to another part to find a sum. Discourage students from inventing a counting back strategy for subtraction because it is difficult and leads to errors.</t>
  </si>
  <si>
    <t>Watch for students who may double count a number when adding or subtracting. This may occur with physical objects, pictures, or using a hundreds chart. For example, if a student is adding 6 + 4, she may begin with the 6 (6, 7, 8, 9) with a result of 9 rather than counting on to the 6 (7, 8, 9, 10). The same may happen in subtraction. If a student is counting to subtract 8 ⧿ 5, he may count the 8 as part of the count (8, 7, 6, 5, 4) with a result of 4 rather than subtracting from the 8 (7, 6, 5, 4, 3) to get the accurate amount. Not only should this be pointed out to students, but it is essential also to provide more explicit experiences with concrete materials in which students are adding on to the given addend or subtracting from the total.</t>
  </si>
  <si>
    <t>1.OA.C.5 Relate counting to addition and subtraction (e.g., by using counting on 2 to add 2).</t>
  </si>
  <si>
    <t>1.OA.C.6 Fluently add and subtract within 10.</t>
  </si>
  <si>
    <t>2.OA.B.2 Fluently add and subtract within 20. By the end of Grade 2, know from memory all sums of two one-digit
numbers.</t>
  </si>
  <si>
    <t>The use of objects, diagrams, or interactive whiteboards and various strategies will help students develop fluency. It is important for students to be able to use a variety of strategies when adding and subtracting numbers within 20. Students should have ample experiences modeling these operations before working on fluency. It is important to move beyond the strategy of counting on, which is a Level 2 strategy. You want to move on to Level 3 strategies to develop fluency of facts. Many teachers think that counting on is all a child needs in order to solve facts, when in reality, it is just a step above counting all and can becomes a hindrance when working with larger numbers. To develop real fluency with operations, students need to be using Level 3 strategies see Table 1.</t>
  </si>
  <si>
    <t>Continue to watch for students who are double counting a number when adding or subtracting.</t>
  </si>
  <si>
    <t>1.OA.D-Work with addition and subtraction equations</t>
  </si>
  <si>
    <t>K.CC.C.6 Identify whether the number of objects in one group is greater than, less than, or equal to the number of objects
in another group. (Include groups with up to ten objects.)</t>
  </si>
  <si>
    <t>1.OA.D.7 Understand the meaning of the equal sign, and determine if equations involving addition and subtraction are true or false (e.g. Which of the following equations are true and which are false? 6 + 1 = 6 - 1, 7 = 8 - 1, 5 + 2 = 2 + 5, 4 + 1 = 5 + 2).</t>
  </si>
  <si>
    <t>1.OA.D.8 Determine the unknown whole number in an addition or subtraction equation relating three whole numbers
(e.g., determine the unknown number that makes the equation true in each of the equations 8 +  = 11,
5 =  - 3, 6 + 6 = ).</t>
  </si>
  <si>
    <t>2.OA.C.4 Use addition to find the total number of objects arranged in rectangular arrays (with up to 5 rows and 5 columns).
Write an equation to express the total as a sum of equal addends.</t>
  </si>
  <si>
    <t>Provide opportunities for students use objects of equal weight and a number balance to model equations for sums and differences less than or equal to 20 using the numbers 0 to 20. Give students equations in a variety of forms that are true and false. Include equations that use the identity property, commutative property of addition, and associative property of addition.
Students need not use formal terms for these properties. • 13 + 0 = 13 Identity Property • 8 + 6 = 6 + 8 Commutative Property for Addition • 3 + (7 + 4) = (3 + 7) + 4 Associative Property for Addition
When asking students to determine whether the equations are true or false have them record their work with drawings. Students then compare their answers as a class and discuss their reasoning. Present equations recorded in a nontraditional way, like 13 = 16 − 3 and 9 + 4 = 18 − 5, then ask, “Is this true?.” Have students decide if the equation is true or false. Then as a class, students discuss their thinking that supports their answers.
Provide situations relevant to first graders for the problem types illustrated in Table 1 in the Arizona Mathematics Standards: Add to/Result Unknown, Take from/Start Unknown, and Add to/Result Unknown.
Demonstrate how students can use graphic organizers such as the number bond (shown below) to help them think about problems. The number bond shows a sum with diagonal lines going down to connect with the two addends, forming a triangular shape.
It shows two known quantities and one unknown quantity. Use various symbols, such as a square, to represent an unknown sum or addend in an equation. For example, here is a Take from/Start Unknown problem situation: Some markers were in a box. Matt took 3 markers to use. There are now 6 markers in the box. How many markers were in the box before? The situation equation is ? – 3 = 6.
A number bond can be used to assist in seeing the relationships between the numbers. Have students practice using number bonds to organize their solutions to problems involving sums and differences less than or equal to 20 with the numbers 0 to 20. Then ask them to share their reactions to using a number bond. Provide numerous experiences for students to compose and decompose numbers less than or equal to 20 using a variety of manipulatives. Have them represent their work with drawings, words, and numbers. Ask students to share their work and thinking with their classmates. Then ask the class to identify similarities and differences in the students’ representations.</t>
  </si>
  <si>
    <t>Some students may develop the misconceptions that the equal sign indicates the answer comes next or calls for the action of doing the mathematical operation. When students use calculators, pressing the equal key results in the answer, which can also cause this misconception. Students should have experiences early on that reinforce that the equal sign indicates both sides of the equation represent the same amount. Using a balance scale or picture of a balance scale with the equal sign on the center helps students to understand that the equal sign means both sides are balanced. As teachers model writing equations or give students examples to solve, it is important to repeat that the equal sign means “the same as.” It is appropriate in early experiences using the equal sign to have students read it as “is the same as.” For example, students would read 10 ⧿ 7 = 3 as “10 minus 7 is the same as 3.”</t>
  </si>
  <si>
    <t>1.OA.D.8 Determine the unknown whole number in an addition or subtraction equation relating three whole numbers
(e.g., determine the unknown number that makes the equation true in each of the equations 8 +  = 11, 5 =  - 3, 6 + 6 = ).</t>
  </si>
  <si>
    <t>Provide opportunities for students use objects of equal weight and a number balance to model equations for sums and differences less than or equal to 20 using the numbers 0 to 20. Give students equations in a variety of forms that are true and false. Include equations that use the identity property, commutative property of addition, and associative property of addition. Students need not use formal terms for these properties. • 13 + 0 = 13 Identity Property • 8 + 6 = 6 + 8 Commutative Property for Addition • 3 + (7 + 4) = (3 + 7) + 4 Associative Property for Addition When asking students to determine whether the equations are true or false have them record their work with drawings. Students then compare their answers as a class and discuss their reasoning. Present equations recorded in a  nontraditional way, like 13 = 16 − 3 and 9 + 4 = 18 − 5, then ask, “Is this true?.” Have students decide if the equation is true or false. Then as a class, students discuss their thinking that supports their answers. Provide situations relevant to first graders for the problem types illustrated in Table 1 in the Appendix: Add to/Result Unknown, Take from/Start Unknown, and Add to/Result Unknown. Demonstrate how students can use graphic organizers such as the number bond (shown below) to help them think about problems. The number bond shows a sum with diagonal lines going down to connect with the two addends, forming a triangular shape. It shows two known quantities and one unknown quantity. Use various symbols, such as a square, to represent an unknown sum or addend in an equation. For example, here is a Take from/Start Unknown problem situation: Some markers were in a box. Matt took 3 markers to use. There are now 6 markers in the box. How many markers were in the box before? The situation equation is ? – 3 = 6. A number bond can be used to assist in seeing the relationships between the numbers. Have students practice using number bonds to organize their solutions to problems involving sums and differences less than or equal to 20 with the numbers 0 to 20. Then ask them to share their reactions to using a number bond. Provide numerous experiences for students to compose and decompose numbers less than or equal to 20 using a variety of manipulatives. Have them represent their work with drawings, words, and numbers. Ask students to share their work and thinking with their classmates. Then ask the class to identify similarities and differences in the students’ representations.</t>
  </si>
  <si>
    <r>
      <t xml:space="preserve">Although students may be able to model problem situation with materials and pictures, the transition to writing equations using symbols may be more difficult for them, particularly when their reasoning requires finding a missing addend. Asking students to explain their reasoning as they solve the problem with materials will help them to connect what they have done with the materials to the symbolic equation. Be sure that students have multiple experiences solving equations in which the unknown is in different positions.
</t>
    </r>
    <r>
      <rPr>
        <sz val="11"/>
        <color rgb="FFFF0000"/>
        <rFont val="Cambria"/>
        <family val="1"/>
      </rPr>
      <t>Need book to fix:</t>
    </r>
    <r>
      <rPr>
        <sz val="10"/>
        <color rgb="FF000000"/>
        <rFont val="Arial"/>
        <family val="2"/>
      </rPr>
      <t xml:space="preserve"> 3 + 8 = 𞸀 3 + 𞸀 = 11 𞸀 + 3 = 11 11 ⧿ 3 = 𞸀 11 ⧿ 𞸀 = 8 𞸀 ⧿ 3 = 8
</t>
    </r>
  </si>
  <si>
    <t>1.NBT.A-Extend the counting sequence</t>
  </si>
  <si>
    <t>K.CC.A.1Count to 100 by ones and by tens.</t>
  </si>
  <si>
    <t>1.NBT.A.1 Count to 120 by 1's, 2's, and 10's starting at any number less than 100. In this range, read and write numerals and
represent a number of objects with a written numeral.</t>
  </si>
  <si>
    <t>1.NBT.B.2 Understand that the two digits of a two-digit number represent groups of tens and ones. Understand the following as special cases: a. 10 can be thought of as a group of ten ones — called a “ten”. b. The numbers from 11 to 19 are composed of a ten and one, two, three, four, five, six, seven, eight, or nine ones. c. The numbers 10, 20, 30, 40, 50, 60, 70, 80, 90 refer to one, two, three, four, five, six, seven, eight, or nine tens (and 0 ones).</t>
  </si>
  <si>
    <t>K.CC.A.2 Count forward from a given number other than one, within the known sequence (e.g., "Starting at the number 5, count up to 11.").</t>
  </si>
  <si>
    <t>K.CC.A.3 Write numbers from 0 to 20. Represent a number of objects with a written numeral 0 to 20 (with 0 representing a count of no objects).</t>
  </si>
  <si>
    <t>K.CC.B.4 Understand the relationship between numbers and quantities; connect counting to cardinality.
a. When counting objects, say the number names in the standard order, pairing each object with one and only one number name and each number name with one and only one object (one to one correspondence).
b. Understand that the last number name said tells the number of objects counted. The number of objects is the same regardless of their arrangement or the order in which they were counted (cardinality).
c. Understand that each successive number name refers to a quantity that is one larger (hierarchical inclusion).</t>
  </si>
  <si>
    <t>K.CC.B.5 Count to answer questions about “How many?” when 20 or fewer objects are arranged in a line, a rectangular array, or a circle, or as many as 10 things in a scattered configuration; given a number from 1 to 20, count out that many objects.</t>
  </si>
  <si>
    <t>In first grade, students build on their counting to 100 by ones and tens beginning with numbers other than 1 as they learned in Kindergarten. Students can start counting at any number less than 120 and continue to 120. It is important for students to connect different representations for the same quantity or number.
Students use materials to count by ones and tens to a build models that represent a number, then they connect this model to the number word and its representation as a written numeral.
Students learn to use numerals to represent numbers by relating their place-value notation to their models. Caution: If students have not had enough experience with groupable models (connecting cubes, ten frames, sticks in bundles, etc.) for place value then their understanding of place value will be limited. If tradeable models (place value blocks or base-ten blocks) are used too soon, students will not have built a solid understanding that ten ones create one ten and this can lead to serious misunderstandings. For example, students may not understanding that 31 can be shown by 3 tens and 1 one OR 2 tens and 11 ones OR 1 ten and 21 ones OR 31 ones. Students represent the quantities shown in the models by placing numerals in labeled hundreds, tens and ones columns. They eventually move to representing the numbers in standard form, where the group of hundreds, tens, then singles shown in the model matches the left-to-right order of digits in numbers. Listen as students orally count to 120 and focus on their transitions between decades and the century number. These transitions will be signaled by a 9 and require new rules to be used to generate the next set of numbers. Students need to listen to their rhythm and pattern as they orally count so they can develop a strong number word list. Extend the hundred chart by attaching a blank hundred chart and writing the numbers 101 to 120 in the spaces following the same pattern as in the hundreds chart. Students can use these charts to connect the number symbols with their count words for numbers 1 to 120. For some students a vertical number scroll makes the patterns of the ones and tens pop out for them. It would be worth the time to create a classroom number scroll and ask what the students notice as they numbers are written. Do your students have the foundations of Counting and Cardinality? Try these examples to assess students: Example 1: Place a handful of objects in front of your students and see how they count all. Do they have a system for keeping track of the items that have been counted? Are they demonstrating one-to-one correspondence?  Example 2: Tell the student that you have 18 objects under a cup. Hand them some more and have them count to see how many there are all together. Can the student start with 19 and count up? This is a stepping stone to adding, and understanding stories in context where one part is unknown. (Table 1 in the Appendix) To develop concepts of number, have students estimate how many of something before counting. For example, before getting crayons have students estimate how many crayons are in the box. After estimating, partners should count to find a total. When students are first estimating, ask them if the amount is more than ten or less than ten, or more than 20 less than 20, etc. This helps them begin to get a sense of quantity.</t>
  </si>
  <si>
    <t>It is not expected that students develop an understanding of place value with this standard. However, watch for students who reverse digits in writing the numeral or do not demonstrate an understanding that 21 does not have the same value as 12. When reversals occur, have students model each number, using straws or linking cubes to reinforce the place value of digits and to help students differentiate between the numbers.</t>
  </si>
  <si>
    <t>1.NBT.B-Understand place value</t>
  </si>
  <si>
    <t>K.NBT.A.1 Compose and decompose numbers from 11 to 19 into ten ones and additional ones by using objects, drawings and/or equations. Understand that these numbers are composed of ten ones and one, two, three, four, five, six, seven, eight, or nine ones (e.g., 18 = 10 + 8).</t>
  </si>
  <si>
    <t>1.NBT.B.3 Compare two two-digit numbers based on meanings of the tens and ones digits, recording the results of comparisons with the symbols &gt;, =, and &lt;.</t>
  </si>
  <si>
    <t>2.NBT.A.4 Compare two three-digit numbers based on meanings of the hundreds, tens, and ones digits, using &gt;, =, and &lt; symbols to record the results of comparisons.</t>
  </si>
  <si>
    <t>Essential skills for students to develop include making tens (composing) and breaking a number into tens and ones (decomposing). Composing numbers by tens is foundational for representing numbers with numerals by writing the number of tens and the number of leftover ones. Decomposing numbers by tens builds number sense and the awareness that the order of the digits is important. Composing and decomposing numbers involves number relationships and promotes flexibility with mental computation. These skills are also foundational for understanding the properties of operations that will be used frequently in Grade 1 and on. It is essential at this grade for students to see and use multiple representations of making tens using many different representations. Making the connections among the representations, the numerals, and the words are very important.</t>
  </si>
  <si>
    <t xml:space="preserve">Continue to watch for students who reverse digits. These students need more opportunities to decompose numbers into groups of ten and ones using concrete materials and then to put the items in the correct places on a place value chart. They describe the number in terms of tens and ones and then write the numeral below the concrete representation.
Observe students counting tens and ones separately. For example,
Students who count this as 10, 20, 1, 2, 3 rather than 10, 20, 21, 22, 23 need more practice with counting.
Some students may have difficulty differentiating number words that sound alike, for example, fifty and fifteen. These number words can be spelled out and added to a word wall showing pictures, numbers, and words.
40 forty                                    14 fourteen
</t>
  </si>
  <si>
    <t>K.CC.C.6 Identify whether the number of objects in one group is greater than, less than, or equal to the number of objects in another group. (Include groups with up to ten objects.)</t>
  </si>
  <si>
    <t>2.NBT.A.1 Understand that the three digits of a three-digit number represent groups of hundreds, tens, and ones (e.g., 706 equals 7 hundreds, 0 tens, and 6 ones and also equals 70 tens and 6 ones).
Understand the following as special cases:
a. 100 can be thought of as a group of ten tens—called a “hundred.”
b. The numbers 100, 200, 300, 400, 500, 600, 700, 800, 900 refer to one, two, three, four, five, six, seven, eight,
or nine hundreds (and 0 tens and 0 ones).</t>
  </si>
  <si>
    <t>K.CC.C.7 Compare two numbers between 0 and 10 presented as written numerals.</t>
  </si>
  <si>
    <t>nes (decomposing). Composing numbers by tens is foundational for representing numbers with numerals by writing the number of tens and the number of leftover ones. Decomposing numbers by tens builds number sense and the awareness that the order of the digits is important. Composing and decomposing numbers involves number relationships and promotes flexibility with mental computation. Students continue their work in understanding that putting ten ones together makes a ten. They understand that there is a way to write that down so the same number is always understood. Instruction needs to help students move from counting by ones, to creating groups and ones, to tens and ones. They need to see and use multiple representations of making tens using bundles of tens and ones, ten frames and eventually base ten blocks. Making the connections among the representations, the numerals, and the words are very important. Students need to connect these different representations for the numbers 0 to 99.</t>
  </si>
  <si>
    <r>
      <t>Students who recognize two-digit numbers but do not understand that the position of the digit determines its value need additional work with concrete representations. Give each student a number and ask them to represent that number on their place value chart. They work with a partner to determine which number is greater. They use cards with &lt;, &gt;, or =</t>
    </r>
    <r>
      <rPr>
        <sz val="11"/>
        <color rgb="FFFF00FF"/>
        <rFont val="Cambria"/>
        <family val="1"/>
      </rPr>
      <t xml:space="preserve"> </t>
    </r>
    <r>
      <rPr>
        <sz val="10"/>
        <color rgb="FF000000"/>
        <rFont val="Arial"/>
        <family val="2"/>
      </rPr>
      <t>and put the correct sign between their charts. Only when students show understanding with materials and pictorial representations should they begin to connect those representations to using numerals.
It is important for students to associate the symbols &lt; and &gt; with their real meaning. Rather than use aids such as alligators or Pac-Man, it may help students who confuse the symbols to think that the open end of the symbol is always closest to the greater number and the closed end is always pointed to the lesser number. It is also important to give students opportunities to change the order of the numbers to see how it impacts the symbols and their meaning.
Example: 35 &lt; 65 or 65 &gt; 35</t>
    </r>
  </si>
  <si>
    <t>1.NBT.C-Use place value understanding and properties of operations to add and subtract</t>
  </si>
  <si>
    <t>K.0A.A.1 Represent addition and subtraction concretely.</t>
  </si>
  <si>
    <t>1.NBT.C.4 Demonstrate understanding of addition within 100, connecting objects or drawings to strategies based on place value (including multiples of 10), properties of operations, and/or the relationship between addition and subtraction. Relate the strategy to a written form.</t>
  </si>
  <si>
    <t>2.NBT.B.5 Fluently add and subtract within 100 using strategies based on place value, properties of operations, and/or the relationship between addition and subtraction.</t>
  </si>
  <si>
    <t>K.NBT.B.2 Demonstrate understanding of addition and subtraction within 10 using place value.</t>
  </si>
  <si>
    <t>2.NBT.B.9 Explain why addition and subtraction strategies work, using place value and the properties of operations. (Explanations may be supported by drawings or objects.)</t>
  </si>
  <si>
    <t>It is important to provide multiple and varied experiences that will help students develop a strong sense of numbers based on comprehension – not rules and procedures. Number sense is a blend of comprehension of numbers and operations along with fluency of numbers and operations. Students gain computational fluency (using efficient and accurate methods for computing) when they are flexible and have various strategies to choose from so they can select the most efficient one. Students should solve problems using concrete models and drawings to support and record their solutions. It is important for them to share the reasoning that supports their solution strategies with their classmates. Students will usually move to using base-ten concepts, properties of operations, and the relationship between addition and subtraction to invent mental and written strategies for addition and subtraction. Help students share, explore, and record their invented strategies. Conduct discussions about how the various methods are similar and how they are using place value to solve the problems. Recording the expressions and equations in the strategies horizontally encourages students to think about the numbers and the quantities they represent instead of instantly going to thinking about the traditional algorithm without meaning or understanding. Encourage students to try the mental and written strategies created by their classmates. Students eventually need to choose efficient strategies to use to find accurate solutions. Students should use and connect different representations when they solve a problem. They should start by building a concrete model to represent a problem. This will help them form a mental picture of the model. Now students move to using pictures and drawings to represent and solve the problem. If students skip the first step, building the concrete model, they might use finger counting to solve the problem. Finger counting is an inefficient strategy for adding within 100 and subtracting within multiples of 10 between10 and 90. In a classroom environment where children know that they need to make sense of and explain their solution methods, children can invent methods for adding two-digit numbers with regrouping without having to have instruction about particular methods. Math drawings of tens and ones can serve as thinking tools in this process. It is vital that children do not use math drawings or manipulatives (such as base-ten blocks or cubes organized into tens and ones) in a rote manner just to get an answer. The explicit goal needs to be to develop a written method using numbers and to show the steps with numbers, as well as with the quantities, in the math drawings. The quantities of tens and ones need to be related to the written numerals in a solution method. Questions that can guide this process for children are these: • Will you get another ten or not? • Where will you write this ten in your number problem?</t>
  </si>
  <si>
    <t>Students who do not know basic facts may be inaccurate computing with two-digit numbers. As those students continue to work on facts, physical models will help in adding accurately. Be sure that all students have ample experience with adding physical models on place value charts, counting on by benchmark numbers (tens and ones), using a hundreds chart, and using ten frames as appropriate. Make explicit connections among written physical models, strategies, and written formats.
Regrouping (composing tens from ones) when adding two-digit numbers is included in this standard. It is appropriate for students to use physical models for these examples and explain their reasoning, explicitly connecting physical models with symbolic notation (written equations).</t>
  </si>
  <si>
    <t>1.NBT.C.5 Given a two-digit number, mentally find 10 more or 10 less than the number, without having to count</t>
  </si>
  <si>
    <t>2.NBT.A.1 Understand that the three digits of a three-digit number represent groups of hundreds, tens, and ones (e.g., 706 equals 7 hundreds, 0 tens, and 6 ones and also equals 70 tens and 6 ones). Understand the following as special cases: a. 100 can be thought of as a group of ten tens—called a “hundred.”b. The numbers 100, 200, 300, 400, 500, 600, 700, 800, 900 refer to one, two, three, four, five, six, seven, eight, or nine hundreds (and 0 tens and 0 ones).</t>
  </si>
  <si>
    <t>2.NBT.B.8  Mentally add 10 or 100 to a given number in the range of 100 and 900, and mentally subtract 10 or 100 from a given number in the range of 100 and 900.</t>
  </si>
  <si>
    <t>2.OA.A.1 Use addition and subtraction within 100 to solve one-step word problems. Use addition to solve two-step word problems using single-digit addends. Represent a word problem as an equation with a symbol for the unknown. See Table 1.</t>
  </si>
  <si>
    <t>Counting Around the Circle is a great routine to help students practice adding or subtracting ten mentally. Everyone stands in a circle and the first person is given a number to start with (such as 43). Now each student in the circle will say 10 more than the previous person. Students should be allowed some think time without prompting. If this routine is too difficult at first for your students, you may decide to do Choral Counting by 10s starting at different numbers first and then move to Counting Around the Circle. Starting at a larger number and then subtracting 10 should also be introduced to your students.</t>
  </si>
  <si>
    <t>Since understanding the concept of 10 more or 10 less leads to understanding additional place value concepts, students who depend on counting or using their fingers have not met this standard. Students who cannot determine 10 more or 10 less than a number from 1 to 100 need more experience with concrete materials, such as linking cubes or bundles of straws. Finding patterns on the hundreds chart is also helpful, but the language can be confusing for some students (i.e., I go up a row to find 10 less and down a row to find 10 more).</t>
  </si>
  <si>
    <t>1.NBT.C.6 Subtract multiples of 10 in the range of 10 to 90 (positive or zero differences), using objects or drawings and strategies based on place value, properties of operations, and/or the relationship between addition and subtraction. Relate the strategy to a written form.</t>
  </si>
  <si>
    <t>Some students may subtract the digits in the tens place but ignore the digits in the ones place. Ask them to describe what they are subtracting in terms of place value. For example, in subtracting 70 ⧿ 40, students should say they are taking 4 tens from 7 tens (or 7 tens minus 4 tens). Have them put concrete models on the place value chart and then subtract or physically remove the 4 tens from the 7 tens. They describe the difference as 3 tens. Ask them how to write 3 tens (30) and how many ones are in that number. They should explain why there are 0 ones and why it is necessary to put the digit 0 in the ones place.</t>
  </si>
  <si>
    <t>1.MD.A-Measure lengths indirectly and by iterating length units</t>
  </si>
  <si>
    <t>K.MD.A.2 Directly compare two objects with a measurable attribute in common to see which object has “more of” or “less of” the attribute, and describe the difference (e.g., directly compare the length of 10 cubes to a pencil and describe one as longer or shorter).</t>
  </si>
  <si>
    <t>1.MD.A.1 Order three objects by length. Compare the lengths of two objects indirectly by using a third object.</t>
  </si>
  <si>
    <t>1.MD.A.2 Express the length of an object as a whole number of length units, by laying multiple copies of a shorter object (the length unit) end to end; understand that the length measurement of an object is the number of same-size length units that span it with no gaps or overlaps. (Limit to contexts where the object being measured is spanned by a whole number of length units with no gaps or overlaps.)</t>
  </si>
  <si>
    <t>The measure of an attribute is a count of how many units are needed to fill, cover or match the attribute of the object being measured. Students need to understand what a unit of measure is and how it is used to find a measurement. They need to predict the measurement, find the measurement and then discuss the estimates, errors and the measuring process. It is important for students to measure the same attribute of an object with different sized units recognizing that different units will result in different measures. It is beneficial to use informal units for beginning measurement activities at all grade levels because they allow students to focus on the attribute being measured. Numbers for the measurements can be kept manageable by simply adjusting the size of the units.</t>
  </si>
  <si>
    <t>Students may incorrectly align objects to be measured. This may result in an inaccurate comparison of the three items. Teachers can remind students to carefully check the object alignments.</t>
  </si>
  <si>
    <t>2.MD.A.1 Measure the length of an object by selecting and using appropriate tools (e.g., ruler, meter stick, yardstick, measuring tape).</t>
  </si>
  <si>
    <t>Students use their counting skills while measuring with non-standard units. While this standard limits measurement to whole numbers of length, in a natural environment, not all objects will measure to an exact whole unit. When students determine that the length of a pencil is six to seven paperclips long, they can state that it is about six paperclips long.</t>
  </si>
  <si>
    <t>Some students may leave a gap or space or overlap as the units are placed next to an item. Some students may simply think about measurement as merely a counting task. To correct these misconceptions, model and remind students that the length of an object is the number of units counted. Reiterate the idea that when using different sizes of nonstandard objects to measure the same item, the sizes of the objects must be taken into account rather than the amount of objects counted.</t>
  </si>
  <si>
    <t>1.MD.B-Work with time and money</t>
  </si>
  <si>
    <t>1.MD.B.3a Tell and write time in hours and half-hours using analog and digital clocks.</t>
  </si>
  <si>
    <t>2.MD.C.7 Tell and write time from analog and digital clocks to the nearest five minutes, using a.m. and p.m</t>
  </si>
  <si>
    <t>Students are likely to experience some difficulties learning about time. On an analog clock, the short hand indicates approximate time to the nearest hour and the focus is on where it is pointing. The long (or big) hand shows minutes before and after an hour and the focus is on distance that it has gone around the clock or the distance yet to go for the hand to get back to the top. One method of instruction comes from Dr. Van de Walle’s book (Teaching Student-Centered Mathematics: PreK-2) and is called the One-handed Clock. The hour hand gives the most information about the time. To give students a better understanding of this you will need to buy two inexpensive clocks. Place both clocks in an area so all students can see them but are easy for you to access. Make sure both clocks are set to the same correct time and then remove the minute hand from one of the clocks. The clock with both hands should then be covered so that students will see just the one-handed clock. At various hours and half-hours, draw your students’ attention to the one-handed clock and ask them to tell you the time. Then remove the cover from the two-handed clock to verify the time. Students will begin to see that the hour hand will be between two numbers when it is half-past the hour. Focusing on the hour hand first will provide them a firm foundation for more complex time reading in future grades.</t>
  </si>
  <si>
    <t>Children may misunderstand the difference between the small hand and big hand of a clock face as well as the function of both hands. To correct this misconception, review time with a one handed clock to focus telling time to the hour and half hour.
Interpreting time to the hour with clock numbers may be confusing for some students. To counteract this confusion, explain that when telling time to the hour, the hand can directly point to the number or can be slightly ahead or behind a number. Discuss and show examples to the students. Use phrases such as “It is about 5 o’clock.”</t>
  </si>
  <si>
    <t>1.MD.B.3b Identify coins by name and value (pennies, nickels, dimes and quarters).</t>
  </si>
  <si>
    <t>2.MD.C.8 Solve word problems involving collections of money, including dollar bills, quarters, dimes, nickels, and pennies. Record the total using $ and ¢ appropriately.</t>
  </si>
  <si>
    <t>1.MD.C-Represent and interpret data</t>
  </si>
  <si>
    <t>K.MD.B.3 Classify objects into given categories; count the number in each category and sort the categories by count.</t>
  </si>
  <si>
    <t>1.MD.C.4 Organize, represent, and interpret data with up to three categories; ask and answer questions about the total number of data points, how many in each category, and how many more or less are in one category than in another.</t>
  </si>
  <si>
    <t>2.MD.D.10 Draw a picture graph and a bar graph (with single-unit scale) to represent a data set with up to four categories. Solve simple put-together, take-apart, and compare problems using information presented in the graph.</t>
  </si>
  <si>
    <t>1.OA.A.1 Use addition and subtraction within 20 to solve word problems with unknowns in all positions</t>
  </si>
  <si>
    <t>2.OA.A.1 Use addition and subtraction within 100 to solve one- and two-step word problems. Represent a word problem as an equation with a symbol for the unknown.</t>
  </si>
  <si>
    <t>1.OA.A.2 Solve word problems that call for addition of three whole numbers whose sum is less than or equal to 20</t>
  </si>
  <si>
    <t>1.OA.D.8 Determine the unknown whole number in an addition or subtraction equation relating three whole numbers</t>
  </si>
  <si>
    <t>Ask students to sort a collection of items (up to three categories). Then ask questions about the number of items in each category and the total number of items. Students should also compare the number of items in each category, and if they have been introduced to the relational symbols, they should use those symbols when appropriate. The total number of items to be sorted should be less than or equal to 100 to allow for sums and differences less than or equal to 100. Connect to the geometry content being studied in Grade 1. Provide categories and have students sort identical collections of different geometric shapes. After the shapes have been sorted, ask these questions: How many triangles are in the collection? How many rectangles are there? How many triangles and rectangles are there? Which category has the most items? How many more? Which category has the least? How many less? Students can create real or cluster graphs (Venn diagrams) after they have had multiple experiences with sorting objects according to given categories. The teacher should model a cluster graph several times before students make their own. A cluster graph in Grade 1 has two or three labeled loops or regions (categories). Students place items inside the regions that represent a category that they chose. Items that do not fit in a category are placed outside of the loops or regions. Students can place items in a region that overlaps the categories if they see a connection between categories. Ask questions that compare the number of items in each category and the total number of items inside and outside of the regions.</t>
  </si>
  <si>
    <t>Some students may pose a question that has too many choices such as “What is your favorite color?” To help with this error, ensure students limit the categories to only three choices. Some students may not realize they have not collected data from every student in the class. To help with this error, make sure students know the total number of classmates who will be answering the question. Some students may not be able to summarize with statements like, “The majority of the students like or have⧿,” or similar statements. To help with this, review and discuss summary statements.</t>
  </si>
  <si>
    <t>1.G.A-Reason with shapes and their attributes</t>
  </si>
  <si>
    <t>K.G.B.4 Analyze and compare two-dimensional and three-dimensional shapes, in different sizes and orientations, using informal language to describe their similarities, differences, parts</t>
  </si>
  <si>
    <t>1.G.A.1 Distinguish between defining attributes (triangles are closed and 3 sided) versus non-defining attributes (color, orientation, overall size) for two-dimensional shapes; build and draw shapes that possess defining attributes.</t>
  </si>
  <si>
    <t>K.G.B.5 Model shapes in the world by building shapes from components (e.g., use sticks and clay balls) and drawing shapes.</t>
  </si>
  <si>
    <t>Students can easily form 2-dimensional shapes on geoboards using colored rubber bands to represent the sides of a shape. Ask students to create a shape with four sides on their geoboard, and then copy the shape on dot paper (if you do not have dot paper, it can be created using Dynamic Paper on the Illuminations website). Students can share and describe their shapes as a class while the teacher records the different defining attributes discussed by the students. Pattern block pieces can be used to model defining attributes for shapes. Ask students to create their own rule for sorting pattern blocks. Students take turns sharing their sorting rules with their classmates and showing examples that support their rule. The classmates then draw a new shape that fits this same rule after it is shared.  Students can use a variety of manipulatives and real-world objects to build larger shapes. The manipulatives can include paper shapes, pattern blocks, color tiles, triangles cut from squares (isosceles right triangles), tangrams, canned food (right circular cylinders) and gift boxes (cubes or right rectangular prisms). Folding shapes made from paper enables students to physically feel the shape and form the equal shares. Ask students to fold circles and rectangles first into halves and then into fourths. They should observe and then discuss the change in the size of the parts. Students may use interactive whiteboards or computer environments to move shapes into different orientations and to enlarge or decrease the size of a shape still keeping the same shape. They can also move a point/vertex of a triangle and identify that the new shape is still a triangle. When they move one point/vertex of a rectangle they should recognize that the resulting shape is no longer a rectangle. Access the Illuminations website to use interactives (listed below).</t>
  </si>
  <si>
    <r>
      <t xml:space="preserve">The vocabulary terms </t>
    </r>
    <r>
      <rPr>
        <i/>
        <sz val="11"/>
        <color rgb="FF000000"/>
        <rFont val="Cambria"/>
        <family val="1"/>
      </rPr>
      <t>closed</t>
    </r>
    <r>
      <rPr>
        <sz val="10"/>
        <color rgb="FF000000"/>
        <rFont val="Arial"/>
        <family val="2"/>
      </rPr>
      <t xml:space="preserve"> and </t>
    </r>
    <r>
      <rPr>
        <i/>
        <sz val="11"/>
        <color rgb="FF000000"/>
        <rFont val="Cambria"/>
        <family val="1"/>
      </rPr>
      <t>unclosed</t>
    </r>
    <r>
      <rPr>
        <sz val="10"/>
        <color rgb="FF000000"/>
        <rFont val="Arial"/>
        <family val="2"/>
      </rPr>
      <t xml:space="preserve"> (open) figures may confuse students. Through discussions and numerous examples, students will learn to correctly define each term.</t>
    </r>
  </si>
  <si>
    <t>K.G.B.6 Use simple shapes to form composite shapes.</t>
  </si>
  <si>
    <t>1.G.A.2 Compose two-dimensional shapes or three-dimensional shapes to create a composite shape.</t>
  </si>
  <si>
    <t>1.G.A.3 Partition circles and rectangles into two and four equal shares, describe the shares using the words halves, fourths, and quarters. Describe the whole as two of, or four of the shares. Understand that decomposing into more equal shares creates smaller shares.</t>
  </si>
  <si>
    <t>3.MD.C.5 Understand area as an attribute of plane figures and understand concepts of area measurement.</t>
  </si>
  <si>
    <t>4.G.A.3 Recognize a line of symmetry for a two-dimensional figure as a line across the figure such that the figure can be folded along the line into matching parts. Identify line-symmetric figures and draw lines of symmetry.</t>
  </si>
  <si>
    <t>Students can easily form 2-dimensional shapes on geoboards using colored rubber bands to represent the sides of a shape. Ask students to create a shape with four sides on their geoboard, and then copy the shape on dot paper (if you do not have dot paper, it can be created using Dynamic Paper on the Illuminations website). Students can share and describe their shapes as a class while the teacher records the different defining attributes discussed by the students. Pattern block pieces can be used to model defining attributes for shapes. Ask students to create their own rule for sorting pattern blocks. Students take turns sharing their sorting rules with their classmates and showing examples that support their rule. The classmates then draw a new shape that fits this same rule after it is shared. Students can use a variety of manipulatives and real-world objects to build larger shapes. The manipulatives can include paper shapes, pattern blocks, color tiles, triangles cut from squares (isosceles right triangles), tangrams, canned food (right circular cylinders) and gift boxes (cubes or right rectangular prisms). Folding shapes made from paper enables students to physically feel the shape and form the equal shares. Ask students to fold circles and rectangles first into halves and then into fourths. They should observe and then discuss the change in the size of the parts. Students may use interactive whiteboards or computer environments to move shapes into different orientations and to enlarge or decrease the size of a shape still keeping the same shape. They can also move a point/vertex of a triangle and identify that the new shape is still a triangle. When they move one point/vertex of a rectangle they should recognize that the resulting shape is no longer a rectangle. Access the Illuminations website to use interactives (listed below).</t>
  </si>
  <si>
    <t xml:space="preserve">Some students have difficulty visualizing filling in shape puzzles. Some students may not notice that two triangles make a rectangle as shown.
To help address the misconceptions, provide additional experiences for students to fill in shape puzzles with pattern blocks or tangrams. Remind students to flip, turn, and/or rotate the shapes to fit the puzzles.
</t>
  </si>
  <si>
    <t>2.G.A.3 Partition circles and rectangles into two, three, or four equal shares, describe the shares using the words halves, thirds, fourths, half of, third of, fourth of, and describe the whole as two halves, three thirds, or four fourths. Recognize that equal shares of identical wholes need not have the same shape.</t>
  </si>
  <si>
    <t>Students can easily form 2-dimensional shapes on geoboards using colored rubber bands to represent the sides of a shape. Ask students to create a shape with four sides on their geoboard, and then copy the shape on dot paper (if you do not have dot paper, it can be created using Dynamic Paper on the Illuminations website). Students can share and describe their shapes as a class while the teacher records the different defining attributes discussed by the students. Pattern block pieces can be used to model defining attributes for shapes. Ask students to create their own rule for sorting pattern blocks. Students take turns sharing their sorting rules with their classmates and showing examples that support their rule. The classmates then draw a new shape that fits this same rule after it is shared. 77  Major Clusters  Supporting Clusters  Additional Clusters Students can use a variety of manipulatives and real-world objects to build larger shapes. The manipulatives can include paper shapes, pattern blocks, color tiles, triangles cut from squares (isosceles right triangles), tangrams, canned food (right circular cylinders) and gift boxes (cubes or right rectangular prisms). Folding shapes made from paper enables students to physically feel the shape and form the equal shares. Ask students to fold circles and rectangles first into halves and then into fourths. They should observe and then discuss the change in the size of the parts. Students may use interactive whiteboards or computer environments to move shapes into different orientations and to enlarge or decrease the size of a shape still keeping the same shape. They can also move a point/vertex of a triangle and identify that the new shape is still a triangle. When they move one point/vertex of a rectangle they should recognize that the resulting shape is no longer a rectangle. Access the Illuminations website to use interactives (listed below).</t>
  </si>
  <si>
    <t>Some students may incorrectly think the size of the equal shares is directly related to the number of equal shares; for example, there are four fourths in one whole and only two halves in one whole, so the fourths must be larger. Some students may mistakenly believe that a fourth is larger than a half because the number four is larger than the number two. Discussing and physically comparing one fourth to one half of the same whole along with a discussion will help students make sense of the misconception.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</si>
</sst>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rgb="FF000000"/>
      <name val="Arial"/>
      <family val="2"/>
    </font>
    <font>
      <sz val="11"/>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sz val="14"/>
      <color rgb="FF000000"/>
      <name val="Arial"/>
      <family val="2"/>
    </font>
    <font>
      <b/>
      <sz val="11"/>
      <color rgb="FF000000"/>
      <name val="Cambria"/>
      <family val="1"/>
    </font>
    <font>
      <u/>
      <sz val="11"/>
      <color rgb="FF0000FF"/>
      <name val="Arial"/>
      <family val="2"/>
    </font>
    <font>
      <b/>
      <sz val="11"/>
      <color rgb="FF000000"/>
      <name val="Calibri"/>
      <family val="2"/>
    </font>
    <font>
      <u/>
      <sz val="11"/>
      <color rgb="FF0000FF"/>
      <name val="Calibri"/>
      <family val="2"/>
    </font>
    <font>
      <sz val="11"/>
      <color rgb="FF000000"/>
      <name val="Calibri"/>
      <family val="2"/>
    </font>
    <font>
      <u/>
      <sz val="11"/>
      <color rgb="FF0563C1"/>
      <name val="Arial"/>
      <family val="2"/>
    </font>
    <font>
      <b/>
      <sz val="11"/>
      <color rgb="FF000000"/>
      <name val="Arial"/>
      <family val="2"/>
    </font>
    <font>
      <b/>
      <u/>
      <sz val="11"/>
      <color rgb="FF0000FF"/>
      <name val="Arial"/>
      <family val="2"/>
    </font>
    <font>
      <sz val="10"/>
      <color rgb="FF000000"/>
      <name val="Arial"/>
      <family val="2"/>
    </font>
    <font>
      <u/>
      <sz val="10"/>
      <color rgb="FF0000FF"/>
      <name val="Arial"/>
      <family val="2"/>
    </font>
    <font>
      <u/>
      <sz val="10"/>
      <color rgb="FF1155CC"/>
      <name val="Arial"/>
      <family val="2"/>
    </font>
    <font>
      <sz val="11"/>
      <color rgb="FFFF0000"/>
      <name val="Cambria"/>
      <family val="1"/>
    </font>
    <font>
      <sz val="11"/>
      <color rgb="FFFF00FF"/>
      <name val="Cambria"/>
      <family val="1"/>
    </font>
    <font>
      <i/>
      <sz val="11"/>
      <color rgb="FF000000"/>
      <name val="Cambria"/>
      <family val="1"/>
    </font>
  </fonts>
  <fills count="18">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4CCCC"/>
        <bgColor rgb="FFF4CCCC"/>
      </patternFill>
    </fill>
    <fill>
      <patternFill patternType="solid">
        <fgColor rgb="FFFFFFFF"/>
        <bgColor rgb="FFFFFFFF"/>
      </patternFill>
    </fill>
    <fill>
      <patternFill patternType="solid">
        <fgColor rgb="FFFFCCFF"/>
        <bgColor rgb="FFFFCCFF"/>
      </patternFill>
    </fill>
    <fill>
      <patternFill patternType="solid">
        <fgColor rgb="FFD9D9D9"/>
        <bgColor rgb="FFD9D9D9"/>
      </patternFill>
    </fill>
    <fill>
      <patternFill patternType="solid">
        <fgColor rgb="FFB6D7A8"/>
        <bgColor rgb="FFB6D7A8"/>
      </patternFill>
    </fill>
    <fill>
      <patternFill patternType="solid">
        <fgColor rgb="FFC9DAF8"/>
        <bgColor rgb="FFC9DAF8"/>
      </patternFill>
    </fill>
    <fill>
      <patternFill patternType="solid">
        <fgColor rgb="FFFFFF00"/>
        <bgColor rgb="FFFFFF00"/>
      </patternFill>
    </fill>
    <fill>
      <patternFill patternType="solid">
        <fgColor rgb="FFF3F3F3"/>
        <bgColor rgb="FFF3F3F3"/>
      </patternFill>
    </fill>
    <fill>
      <patternFill patternType="solid">
        <fgColor theme="5" tint="0.39997558519241921"/>
        <bgColor indexed="64"/>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9" fillId="0" borderId="0"/>
    <xf numFmtId="0" fontId="10" fillId="0" borderId="0"/>
    <xf numFmtId="0" fontId="7" fillId="7" borderId="0"/>
    <xf numFmtId="0" fontId="4" fillId="5" borderId="0"/>
    <xf numFmtId="0" fontId="12" fillId="8" borderId="0"/>
    <xf numFmtId="0" fontId="13" fillId="8" borderId="1"/>
    <xf numFmtId="0" fontId="2" fillId="0" borderId="0"/>
    <xf numFmtId="0" fontId="3" fillId="2" borderId="0"/>
    <xf numFmtId="0" fontId="3" fillId="3" borderId="0"/>
    <xf numFmtId="0" fontId="2" fillId="4" borderId="0"/>
    <xf numFmtId="0" fontId="5" fillId="6" borderId="0"/>
    <xf numFmtId="0" fontId="6" fillId="0" borderId="0"/>
    <xf numFmtId="0" fontId="8" fillId="0" borderId="0"/>
    <xf numFmtId="0" fontId="11" fillId="0" borderId="0"/>
    <xf numFmtId="0" fontId="1" fillId="0" borderId="0"/>
    <xf numFmtId="0" fontId="1" fillId="0" borderId="0"/>
    <xf numFmtId="0" fontId="4" fillId="0" borderId="0"/>
  </cellStyleXfs>
  <cellXfs count="32">
    <xf numFmtId="0" fontId="0" fillId="0" borderId="0" xfId="0"/>
    <xf numFmtId="0" fontId="0" fillId="0" borderId="0" xfId="0" applyAlignment="1">
      <alignment horizontal="center" vertical="top"/>
    </xf>
    <xf numFmtId="0" fontId="0" fillId="0" borderId="0" xfId="0" applyAlignment="1">
      <alignment vertical="top" wrapText="1"/>
    </xf>
    <xf numFmtId="0" fontId="16" fillId="0" borderId="0" xfId="0" applyFont="1" applyAlignment="1">
      <alignment vertical="top"/>
    </xf>
    <xf numFmtId="0" fontId="0" fillId="0" borderId="0" xfId="0" applyAlignment="1">
      <alignment vertical="top"/>
    </xf>
    <xf numFmtId="0" fontId="17" fillId="10" borderId="0" xfId="0" applyFont="1" applyFill="1" applyAlignment="1">
      <alignment horizontal="center"/>
    </xf>
    <xf numFmtId="0" fontId="19" fillId="0" borderId="0" xfId="0" applyFont="1"/>
    <xf numFmtId="0" fontId="19" fillId="0" borderId="0" xfId="0" applyFont="1" applyAlignment="1">
      <alignment wrapText="1"/>
    </xf>
    <xf numFmtId="0" fontId="20" fillId="0" borderId="0" xfId="0" applyFont="1"/>
    <xf numFmtId="0" fontId="23" fillId="10" borderId="0" xfId="0" applyFont="1" applyFill="1" applyAlignment="1">
      <alignment vertical="top" wrapText="1"/>
    </xf>
    <xf numFmtId="0" fontId="21" fillId="12" borderId="0" xfId="0" applyFont="1" applyFill="1" applyAlignment="1">
      <alignment horizontal="center" vertical="top" wrapText="1"/>
    </xf>
    <xf numFmtId="0" fontId="23" fillId="0" borderId="0" xfId="0" applyFont="1" applyAlignment="1">
      <alignment vertical="top" wrapText="1"/>
    </xf>
    <xf numFmtId="0" fontId="2" fillId="0" borderId="0" xfId="0" applyFont="1" applyAlignment="1">
      <alignment vertical="top" wrapText="1"/>
    </xf>
    <xf numFmtId="0" fontId="2" fillId="10" borderId="0" xfId="0" applyFont="1" applyFill="1" applyAlignment="1">
      <alignment horizontal="center" vertical="top" wrapText="1"/>
    </xf>
    <xf numFmtId="0" fontId="21" fillId="14" borderId="0" xfId="0" applyFont="1" applyFill="1" applyAlignment="1">
      <alignment horizontal="center" vertical="top" wrapText="1"/>
    </xf>
    <xf numFmtId="0" fontId="21" fillId="15" borderId="0" xfId="0" applyFont="1" applyFill="1" applyAlignment="1">
      <alignment horizontal="center" vertical="top" wrapText="1"/>
    </xf>
    <xf numFmtId="0" fontId="24" fillId="0" borderId="0" xfId="0" applyFont="1" applyAlignment="1">
      <alignment vertical="top" wrapText="1"/>
    </xf>
    <xf numFmtId="0" fontId="25" fillId="0" borderId="0" xfId="0" applyFont="1" applyAlignment="1">
      <alignment vertical="top" wrapText="1"/>
    </xf>
    <xf numFmtId="0" fontId="2" fillId="16" borderId="0" xfId="0" applyFont="1" applyFill="1" applyAlignment="1">
      <alignment horizontal="center" vertical="top" wrapText="1"/>
    </xf>
    <xf numFmtId="0" fontId="2" fillId="0" borderId="0" xfId="0" applyFont="1" applyAlignment="1">
      <alignment horizontal="center" vertical="top" wrapText="1"/>
    </xf>
    <xf numFmtId="0" fontId="11" fillId="0" borderId="0" xfId="14"/>
    <xf numFmtId="0" fontId="21" fillId="13" borderId="0" xfId="0" applyFont="1" applyFill="1" applyAlignment="1">
      <alignment horizontal="center" vertical="top" wrapText="1"/>
    </xf>
    <xf numFmtId="0" fontId="23" fillId="0" borderId="0" xfId="0" applyFont="1" applyAlignment="1">
      <alignment vertical="top" wrapText="1"/>
    </xf>
    <xf numFmtId="0" fontId="21" fillId="9" borderId="0" xfId="0" applyFont="1" applyFill="1" applyAlignment="1">
      <alignment horizontal="center" vertical="top" wrapText="1"/>
    </xf>
    <xf numFmtId="0" fontId="11" fillId="17" borderId="0" xfId="14" applyFill="1" applyAlignment="1">
      <alignment horizontal="center"/>
    </xf>
    <xf numFmtId="0" fontId="0" fillId="0" borderId="0" xfId="0"/>
    <xf numFmtId="0" fontId="14" fillId="0" borderId="0" xfId="0" applyFont="1" applyAlignment="1">
      <alignment horizontal="center" vertical="top" wrapText="1"/>
    </xf>
    <xf numFmtId="0" fontId="17" fillId="9" borderId="0" xfId="0" applyFont="1" applyFill="1" applyAlignment="1">
      <alignment horizontal="center"/>
    </xf>
    <xf numFmtId="0" fontId="18" fillId="0" borderId="0" xfId="0" applyFont="1" applyAlignment="1">
      <alignment horizontal="center"/>
    </xf>
    <xf numFmtId="0" fontId="21" fillId="11" borderId="0" xfId="0" applyFont="1" applyFill="1" applyAlignment="1">
      <alignment horizontal="center" vertical="top"/>
    </xf>
    <xf numFmtId="0" fontId="22" fillId="11" borderId="0" xfId="0" applyFont="1" applyFill="1" applyAlignment="1">
      <alignment horizontal="center" vertical="top"/>
    </xf>
    <xf numFmtId="0" fontId="23" fillId="10" borderId="0" xfId="0" applyFont="1" applyFill="1" applyAlignment="1">
      <alignment vertical="top" wrapText="1"/>
    </xf>
  </cellXfs>
  <cellStyles count="18">
    <cellStyle name="Accent" xfId="7" xr:uid="{00000000-0005-0000-0000-000000000000}"/>
    <cellStyle name="Accent 1" xfId="8" xr:uid="{00000000-0005-0000-0000-000001000000}"/>
    <cellStyle name="Accent 2" xfId="9" xr:uid="{00000000-0005-0000-0000-000002000000}"/>
    <cellStyle name="Accent 3" xfId="10" xr:uid="{00000000-0005-0000-0000-000003000000}"/>
    <cellStyle name="Bad" xfId="4" builtinId="27" customBuiltin="1"/>
    <cellStyle name="Error" xfId="11" xr:uid="{00000000-0005-0000-0000-000005000000}"/>
    <cellStyle name="Footnote" xfId="12" xr:uid="{00000000-0005-0000-0000-000006000000}"/>
    <cellStyle name="Good" xfId="3" builtinId="26" customBuiltin="1"/>
    <cellStyle name="Heading" xfId="13" xr:uid="{00000000-0005-0000-0000-000008000000}"/>
    <cellStyle name="Heading 1" xfId="1" builtinId="16" customBuiltin="1"/>
    <cellStyle name="Heading 2" xfId="2" builtinId="17" customBuiltin="1"/>
    <cellStyle name="Hyperlink" xfId="14" xr:uid="{00000000-0005-0000-0000-00000B000000}"/>
    <cellStyle name="Neutral" xfId="5" builtinId="28" customBuiltin="1"/>
    <cellStyle name="Normal" xfId="0" builtinId="0" customBuiltin="1"/>
    <cellStyle name="Note" xfId="6" builtinId="10" customBuiltin="1"/>
    <cellStyle name="Status" xfId="15" xr:uid="{00000000-0005-0000-0000-00000F000000}"/>
    <cellStyle name="Text" xfId="16" xr:uid="{00000000-0005-0000-0000-000010000000}"/>
    <cellStyle name="Warning"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428625</xdr:colOff>
      <xdr:row>23</xdr:row>
      <xdr:rowOff>105156</xdr:rowOff>
    </xdr:from>
    <xdr:ext cx="12162917" cy="3800220"/>
    <xdr:pic>
      <xdr:nvPicPr>
        <xdr:cNvPr id="2" name="image1.png">
          <a:extLst>
            <a:ext uri="{FF2B5EF4-FFF2-40B4-BE49-F238E27FC236}">
              <a16:creationId xmlns:a16="http://schemas.microsoft.com/office/drawing/2014/main" id="{710F6E65-DCD6-43E7-9B08-6D4DB271EE6E}"/>
            </a:ext>
          </a:extLst>
        </xdr:cNvPr>
        <xdr:cNvPicPr>
          <a:picLocks noChangeAspect="1"/>
        </xdr:cNvPicPr>
      </xdr:nvPicPr>
      <xdr:blipFill>
        <a:blip xmlns:r="http://schemas.openxmlformats.org/officeDocument/2006/relationships" r:embed="rId1">
          <a:lum/>
          <a:alphaModFix/>
        </a:blip>
        <a:srcRect/>
        <a:stretch>
          <a:fillRect/>
        </a:stretch>
      </xdr:blipFill>
      <xdr:spPr>
        <a:xfrm>
          <a:off x="428625" y="4572381"/>
          <a:ext cx="12162917" cy="3800220"/>
        </a:xfrm>
        <a:prstGeom prst="rect">
          <a:avLst/>
        </a:prstGeom>
        <a:noFill/>
        <a:ln>
          <a:noFill/>
        </a:ln>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3" name="TextBox 2">
          <a:extLst>
            <a:ext uri="{FF2B5EF4-FFF2-40B4-BE49-F238E27FC236}">
              <a16:creationId xmlns:a16="http://schemas.microsoft.com/office/drawing/2014/main" id="{090A33DF-B6BD-8576-B41C-06747B23823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7F002AF-B3AA-E7AE-1932-060A389CD2B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1038098</xdr:colOff>
      <xdr:row>8</xdr:row>
      <xdr:rowOff>400177</xdr:rowOff>
    </xdr:from>
    <xdr:ext cx="818642" cy="342773"/>
    <xdr:pic>
      <xdr:nvPicPr>
        <xdr:cNvPr id="2" name="Shape 3">
          <a:extLst>
            <a:ext uri="{FF2B5EF4-FFF2-40B4-BE49-F238E27FC236}">
              <a16:creationId xmlns:a16="http://schemas.microsoft.com/office/drawing/2014/main" id="{23692247-8490-413C-A932-52EFC01FEC98}"/>
            </a:ext>
          </a:extLst>
        </xdr:cNvPr>
        <xdr:cNvPicPr>
          <a:picLocks noChangeAspect="1"/>
        </xdr:cNvPicPr>
      </xdr:nvPicPr>
      <xdr:blipFill>
        <a:blip xmlns:r="http://schemas.openxmlformats.org/officeDocument/2006/relationships" r:embed="rId1">
          <a:lum/>
          <a:alphaModFix/>
        </a:blip>
        <a:srcRect/>
        <a:stretch>
          <a:fillRect/>
        </a:stretch>
      </xdr:blipFill>
      <xdr:spPr>
        <a:xfrm>
          <a:off x="3867023" y="4229227"/>
          <a:ext cx="818642" cy="342773"/>
        </a:xfrm>
        <a:prstGeom prst="rect">
          <a:avLst/>
        </a:prstGeom>
        <a:noFill/>
        <a:ln>
          <a:noFill/>
        </a:ln>
      </xdr:spPr>
    </xdr:pic>
    <xdr:clientData/>
  </xdr:oneCellAnchor>
  <xdr:oneCellAnchor>
    <xdr:from>
      <xdr:col>0</xdr:col>
      <xdr:colOff>152400</xdr:colOff>
      <xdr:row>8</xdr:row>
      <xdr:rowOff>1857502</xdr:rowOff>
    </xdr:from>
    <xdr:ext cx="2523616" cy="409321"/>
    <xdr:pic>
      <xdr:nvPicPr>
        <xdr:cNvPr id="3" name="Shape 4">
          <a:extLst>
            <a:ext uri="{FF2B5EF4-FFF2-40B4-BE49-F238E27FC236}">
              <a16:creationId xmlns:a16="http://schemas.microsoft.com/office/drawing/2014/main" id="{FD820CB8-FC01-4AB1-8239-75797CD6DD5F}"/>
            </a:ext>
          </a:extLst>
        </xdr:cNvPr>
        <xdr:cNvPicPr>
          <a:picLocks noChangeAspect="1"/>
        </xdr:cNvPicPr>
      </xdr:nvPicPr>
      <xdr:blipFill>
        <a:blip xmlns:r="http://schemas.openxmlformats.org/officeDocument/2006/relationships" r:embed="rId2">
          <a:lum/>
          <a:alphaModFix/>
        </a:blip>
        <a:srcRect/>
        <a:stretch>
          <a:fillRect/>
        </a:stretch>
      </xdr:blipFill>
      <xdr:spPr>
        <a:xfrm>
          <a:off x="152400" y="5686552"/>
          <a:ext cx="2523616" cy="409321"/>
        </a:xfrm>
        <a:prstGeom prst="rect">
          <a:avLst/>
        </a:prstGeom>
        <a:noFill/>
        <a:ln>
          <a:noFill/>
        </a:ln>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4" name="TextBox 3">
          <a:extLst>
            <a:ext uri="{FF2B5EF4-FFF2-40B4-BE49-F238E27FC236}">
              <a16:creationId xmlns:a16="http://schemas.microsoft.com/office/drawing/2014/main" id="{D66936F6-4083-0D5D-6DB7-E71691C0F969}"/>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5338454D-0B27-1F92-7E5C-08DA6B9086AB}"/>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E4FD2F11-7C44-F8C2-EDBE-56D7D76A144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D5B977F1-5067-90CE-F5D9-75A89C4CEA1D}"/>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A018965C-45E6-0418-40B5-A5201173622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AA5A27A-3B0A-C3D4-6944-30CA4EA131F9}"/>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3FDFEBD0-49D6-0FED-F6D5-7C085303DA93}"/>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7573905-B3D4-83D4-E0EF-6835572193F7}"/>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DA0146F-4E4E-1B9F-EDF0-8A974E13DBB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8E7ADE33-1FDE-B12D-B834-300F08CA6FF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5707C94F-8E7B-A28B-055B-C1561ADE4C0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A7D06187-6094-E0F7-FAB6-916EC039EBF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257048</xdr:colOff>
      <xdr:row>9</xdr:row>
      <xdr:rowOff>285623</xdr:rowOff>
    </xdr:from>
    <xdr:ext cx="561594" cy="332994"/>
    <xdr:pic>
      <xdr:nvPicPr>
        <xdr:cNvPr id="2" name="Shape 5">
          <a:extLst>
            <a:ext uri="{FF2B5EF4-FFF2-40B4-BE49-F238E27FC236}">
              <a16:creationId xmlns:a16="http://schemas.microsoft.com/office/drawing/2014/main" id="{E1C0A280-4A0D-4A56-8C16-751F6F48348F}"/>
            </a:ext>
          </a:extLst>
        </xdr:cNvPr>
        <xdr:cNvPicPr>
          <a:picLocks noChangeAspect="1"/>
        </xdr:cNvPicPr>
      </xdr:nvPicPr>
      <xdr:blipFill>
        <a:blip xmlns:r="http://schemas.openxmlformats.org/officeDocument/2006/relationships" r:embed="rId1">
          <a:lum/>
          <a:alphaModFix/>
        </a:blip>
        <a:srcRect/>
        <a:stretch>
          <a:fillRect/>
        </a:stretch>
      </xdr:blipFill>
      <xdr:spPr>
        <a:xfrm>
          <a:off x="257048" y="5533898"/>
          <a:ext cx="561594" cy="332994"/>
        </a:xfrm>
        <a:prstGeom prst="rect">
          <a:avLst/>
        </a:prstGeom>
        <a:noFill/>
        <a:ln>
          <a:noFill/>
        </a:ln>
      </xdr:spPr>
    </xdr:pic>
    <xdr:clientData/>
  </xdr:oneCellAnchor>
  <xdr:twoCellAnchor>
    <xdr:from>
      <xdr:col>0</xdr:col>
      <xdr:colOff>9525</xdr:colOff>
      <xdr:row>0</xdr:row>
      <xdr:rowOff>9525</xdr:rowOff>
    </xdr:from>
    <xdr:to>
      <xdr:col>0</xdr:col>
      <xdr:colOff>66675</xdr:colOff>
      <xdr:row>0</xdr:row>
      <xdr:rowOff>112117</xdr:rowOff>
    </xdr:to>
    <xdr:sp macro="" textlink="">
      <xdr:nvSpPr>
        <xdr:cNvPr id="3" name="TextBox 2">
          <a:extLst>
            <a:ext uri="{FF2B5EF4-FFF2-40B4-BE49-F238E27FC236}">
              <a16:creationId xmlns:a16="http://schemas.microsoft.com/office/drawing/2014/main" id="{5B509991-45C3-01F2-2BBE-471A2CC6B28E}"/>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802900C-EF37-63B3-7F1C-8593C9727CF1}"/>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AEDBC2DD-DDCA-050C-1A5D-DD0FD129E396}"/>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7FB9DEC6-D553-7481-6FFD-82AD579BDFA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5EB24B2-576D-97BC-F116-057C102E5AB3}"/>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F0F07917-B215-1985-F412-6B456F364A45}"/>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13740967-A622-105C-BB26-B7D35614AFC0}"/>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A7045573-2CEC-7F18-EC0A-036C6D073DEA}"/>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3D8ED565-6140-FB3B-CCD3-71C2A9B2FB27}"/>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0l7];/" TargetMode="External"/><Relationship Id="rId13" Type="http://schemas.openxmlformats.org/officeDocument/2006/relationships/hyperlink" Target="http://[s0l12];/" TargetMode="External"/><Relationship Id="rId18" Type="http://schemas.openxmlformats.org/officeDocument/2006/relationships/hyperlink" Target="http://[s0l17];/" TargetMode="External"/><Relationship Id="rId3" Type="http://schemas.openxmlformats.org/officeDocument/2006/relationships/hyperlink" Target="http://[s0l2];/" TargetMode="External"/><Relationship Id="rId21" Type="http://schemas.openxmlformats.org/officeDocument/2006/relationships/hyperlink" Target="http://[s0l20];/" TargetMode="External"/><Relationship Id="rId7" Type="http://schemas.openxmlformats.org/officeDocument/2006/relationships/hyperlink" Target="http://[s0l6];/" TargetMode="External"/><Relationship Id="rId12" Type="http://schemas.openxmlformats.org/officeDocument/2006/relationships/hyperlink" Target="http://[s0l11];/" TargetMode="External"/><Relationship Id="rId17" Type="http://schemas.openxmlformats.org/officeDocument/2006/relationships/hyperlink" Target="http://[s0l16];/" TargetMode="External"/><Relationship Id="rId2" Type="http://schemas.openxmlformats.org/officeDocument/2006/relationships/hyperlink" Target="http://[s0l1];/" TargetMode="External"/><Relationship Id="rId16" Type="http://schemas.openxmlformats.org/officeDocument/2006/relationships/hyperlink" Target="http://[s0l15];/" TargetMode="External"/><Relationship Id="rId20" Type="http://schemas.openxmlformats.org/officeDocument/2006/relationships/hyperlink" Target="http://[s0l19];/" TargetMode="External"/><Relationship Id="rId1" Type="http://schemas.openxmlformats.org/officeDocument/2006/relationships/hyperlink" Target="http://[s0l0];/" TargetMode="External"/><Relationship Id="rId6" Type="http://schemas.openxmlformats.org/officeDocument/2006/relationships/hyperlink" Target="http://[s0l5];/" TargetMode="External"/><Relationship Id="rId11" Type="http://schemas.openxmlformats.org/officeDocument/2006/relationships/hyperlink" Target="http://[s0l10];/" TargetMode="External"/><Relationship Id="rId24" Type="http://schemas.openxmlformats.org/officeDocument/2006/relationships/drawing" Target="../drawings/drawing1.xml"/><Relationship Id="rId5" Type="http://schemas.openxmlformats.org/officeDocument/2006/relationships/hyperlink" Target="http://[s0l4];/" TargetMode="External"/><Relationship Id="rId15" Type="http://schemas.openxmlformats.org/officeDocument/2006/relationships/hyperlink" Target="http://[s0l14];/" TargetMode="External"/><Relationship Id="rId23" Type="http://schemas.openxmlformats.org/officeDocument/2006/relationships/printerSettings" Target="../printerSettings/printerSettings1.bin"/><Relationship Id="rId10" Type="http://schemas.openxmlformats.org/officeDocument/2006/relationships/hyperlink" Target="http://[s0l9];/" TargetMode="External"/><Relationship Id="rId19" Type="http://schemas.openxmlformats.org/officeDocument/2006/relationships/hyperlink" Target="http://[s0l18];/" TargetMode="External"/><Relationship Id="rId4" Type="http://schemas.openxmlformats.org/officeDocument/2006/relationships/hyperlink" Target="http://[s0l3];/" TargetMode="External"/><Relationship Id="rId9" Type="http://schemas.openxmlformats.org/officeDocument/2006/relationships/hyperlink" Target="http://[s0l8];/" TargetMode="External"/><Relationship Id="rId14" Type="http://schemas.openxmlformats.org/officeDocument/2006/relationships/hyperlink" Target="http://[s0l13];/" TargetMode="External"/><Relationship Id="rId22" Type="http://schemas.openxmlformats.org/officeDocument/2006/relationships/hyperlink" Target="http://[s0l21];/"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9l0];/" TargetMode="External"/><Relationship Id="rId3" Type="http://schemas.openxmlformats.org/officeDocument/2006/relationships/hyperlink" Target="http://illustrativemathematics.org/" TargetMode="External"/><Relationship Id="rId7" Type="http://schemas.openxmlformats.org/officeDocument/2006/relationships/hyperlink" Target="http://illustrativemathematics.org/"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6" Type="http://schemas.openxmlformats.org/officeDocument/2006/relationships/hyperlink" Target="http://illustrativemathematics.org/" TargetMode="External"/><Relationship Id="rId5" Type="http://schemas.openxmlformats.org/officeDocument/2006/relationships/hyperlink" Target="http://illustrativemathematics.org/" TargetMode="External"/><Relationship Id="rId10" Type="http://schemas.openxmlformats.org/officeDocument/2006/relationships/drawing" Target="../drawings/drawing10.xml"/><Relationship Id="rId4" Type="http://schemas.openxmlformats.org/officeDocument/2006/relationships/hyperlink" Target="http://illustrativemathematics.org/" TargetMode="External"/><Relationship Id="rId9"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10l0];/"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illustrativemathematics.org/"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s11l0];/"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12l0];/" TargetMode="External"/><Relationship Id="rId1" Type="http://schemas.openxmlformats.org/officeDocument/2006/relationships/hyperlink" Target="http://illustrativemathematics.org/"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13l0];/"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14l0];/"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15l0];/"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16l0];/"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17l0];/"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18l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illustrativemathematics.org/" TargetMode="External"/><Relationship Id="rId13" Type="http://schemas.openxmlformats.org/officeDocument/2006/relationships/hyperlink" Target="http://illustrativemathematics.org/" TargetMode="External"/><Relationship Id="rId18" Type="http://schemas.openxmlformats.org/officeDocument/2006/relationships/drawing" Target="../drawings/drawing2.xml"/><Relationship Id="rId3" Type="http://schemas.openxmlformats.org/officeDocument/2006/relationships/hyperlink" Target="http://illustrativemathematics.org/" TargetMode="External"/><Relationship Id="rId7" Type="http://schemas.openxmlformats.org/officeDocument/2006/relationships/hyperlink" Target="http://illustrativemathematics.org/" TargetMode="External"/><Relationship Id="rId12" Type="http://schemas.openxmlformats.org/officeDocument/2006/relationships/hyperlink" Target="http://illustrativemathematics.org/" TargetMode="External"/><Relationship Id="rId17" Type="http://schemas.openxmlformats.org/officeDocument/2006/relationships/printerSettings" Target="../printerSettings/printerSettings2.bin"/><Relationship Id="rId2" Type="http://schemas.openxmlformats.org/officeDocument/2006/relationships/hyperlink" Target="http://illustrativemathematics.org/" TargetMode="External"/><Relationship Id="rId16" Type="http://schemas.openxmlformats.org/officeDocument/2006/relationships/hyperlink" Target="http://[s1l0];/" TargetMode="External"/><Relationship Id="rId1" Type="http://schemas.openxmlformats.org/officeDocument/2006/relationships/hyperlink" Target="http://illustrativemathematics.org/" TargetMode="External"/><Relationship Id="rId6" Type="http://schemas.openxmlformats.org/officeDocument/2006/relationships/hyperlink" Target="http://illustrativemathematics.org/" TargetMode="External"/><Relationship Id="rId11" Type="http://schemas.openxmlformats.org/officeDocument/2006/relationships/hyperlink" Target="http://illustrativemathematics.org/" TargetMode="External"/><Relationship Id="rId5" Type="http://schemas.openxmlformats.org/officeDocument/2006/relationships/hyperlink" Target="http://illustrativemathematics.org/" TargetMode="External"/><Relationship Id="rId15" Type="http://schemas.openxmlformats.org/officeDocument/2006/relationships/hyperlink" Target="http://illustrativemathematics.org/" TargetMode="External"/><Relationship Id="rId10" Type="http://schemas.openxmlformats.org/officeDocument/2006/relationships/hyperlink" Target="http://illustrativemathematics.org/" TargetMode="External"/><Relationship Id="rId4" Type="http://schemas.openxmlformats.org/officeDocument/2006/relationships/hyperlink" Target="http://illustrativemathematics.org/" TargetMode="External"/><Relationship Id="rId9" Type="http://schemas.openxmlformats.org/officeDocument/2006/relationships/hyperlink" Target="http://illustrativemathematics.org/" TargetMode="External"/><Relationship Id="rId14" Type="http://schemas.openxmlformats.org/officeDocument/2006/relationships/hyperlink" Target="http://illustrativemathematics.org/"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19l0];/"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20l0];/"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21l0];/"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22l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2l0];/"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illustrativemathematics.org/"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3l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4l0];/"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5l0];/" TargetMode="External"/><Relationship Id="rId1" Type="http://schemas.openxmlformats.org/officeDocument/2006/relationships/hyperlink" Target="http://illustrativemathematics.org/"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6l0];/"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illustrativemathematics.org/" TargetMode="External"/><Relationship Id="rId7" Type="http://schemas.openxmlformats.org/officeDocument/2006/relationships/printerSettings" Target="../printerSettings/printerSettings8.bin"/><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6" Type="http://schemas.openxmlformats.org/officeDocument/2006/relationships/hyperlink" Target="http://[s7l0];/" TargetMode="External"/><Relationship Id="rId5" Type="http://schemas.openxmlformats.org/officeDocument/2006/relationships/hyperlink" Target="http://illustrativemathematics.org/" TargetMode="External"/><Relationship Id="rId4" Type="http://schemas.openxmlformats.org/officeDocument/2006/relationships/hyperlink" Target="http://illustrativemathematics.or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8l0];/" TargetMode="External"/><Relationship Id="rId2" Type="http://schemas.openxmlformats.org/officeDocument/2006/relationships/hyperlink" Target="http://illustrativemathematics.org/" TargetMode="External"/><Relationship Id="rId1" Type="http://schemas.openxmlformats.org/officeDocument/2006/relationships/hyperlink" Target="http://illustrativemathematics.org/"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0"/>
  <sheetViews>
    <sheetView zoomScaleNormal="100" workbookViewId="0"/>
  </sheetViews>
  <sheetFormatPr defaultRowHeight="15.75" customHeight="1" x14ac:dyDescent="0.3"/>
  <cols>
    <col min="1" max="1" width="61.08203125" customWidth="1"/>
    <col min="2" max="2" width="32.33203125" customWidth="1"/>
    <col min="3" max="3" width="31.75" customWidth="1"/>
    <col min="4" max="4" width="30.58203125" customWidth="1"/>
    <col min="5" max="1024" width="13.33203125" customWidth="1"/>
  </cols>
  <sheetData>
    <row r="1" spans="1:26" ht="14" x14ac:dyDescent="0.3">
      <c r="A1" s="1"/>
      <c r="B1" s="1"/>
      <c r="C1" s="1"/>
      <c r="D1" s="1"/>
      <c r="E1" s="1"/>
      <c r="F1" s="2"/>
      <c r="G1" s="2"/>
      <c r="H1" s="2"/>
      <c r="I1" s="2"/>
      <c r="J1" s="2"/>
      <c r="K1" s="2"/>
      <c r="L1" s="2"/>
      <c r="M1" s="2"/>
      <c r="N1" s="2"/>
      <c r="O1" s="2"/>
      <c r="P1" s="2"/>
      <c r="Q1" s="2"/>
      <c r="R1" s="2"/>
      <c r="S1" s="2"/>
      <c r="T1" s="2"/>
      <c r="U1" s="2"/>
      <c r="V1" s="2"/>
      <c r="W1" s="2"/>
      <c r="X1" s="2"/>
      <c r="Y1" s="2"/>
      <c r="Z1" s="2"/>
    </row>
    <row r="2" spans="1:26" ht="14" x14ac:dyDescent="0.3">
      <c r="A2" s="1"/>
      <c r="B2" s="1"/>
      <c r="C2" s="1"/>
      <c r="D2" s="1"/>
      <c r="E2" s="1"/>
      <c r="F2" s="2"/>
      <c r="G2" s="2"/>
      <c r="H2" s="2"/>
      <c r="I2" s="2"/>
      <c r="J2" s="2"/>
      <c r="K2" s="2"/>
      <c r="L2" s="2"/>
      <c r="M2" s="2"/>
      <c r="N2" s="2"/>
      <c r="O2" s="2"/>
      <c r="P2" s="2"/>
      <c r="Q2" s="2"/>
      <c r="R2" s="2"/>
      <c r="S2" s="2"/>
      <c r="T2" s="2"/>
      <c r="U2" s="2"/>
      <c r="V2" s="2"/>
      <c r="W2" s="2"/>
      <c r="X2" s="2"/>
      <c r="Y2" s="2"/>
      <c r="Z2" s="2"/>
    </row>
    <row r="3" spans="1:26" ht="14" x14ac:dyDescent="0.3">
      <c r="A3" s="26" t="s">
        <v>0</v>
      </c>
      <c r="B3" s="26"/>
      <c r="C3" s="26"/>
      <c r="D3" s="26"/>
      <c r="E3" s="26"/>
      <c r="F3" s="2"/>
      <c r="G3" s="2"/>
      <c r="H3" s="2"/>
      <c r="I3" s="2"/>
      <c r="J3" s="2"/>
      <c r="K3" s="2"/>
      <c r="L3" s="2"/>
      <c r="M3" s="2"/>
      <c r="N3" s="2"/>
      <c r="O3" s="2"/>
      <c r="P3" s="2"/>
      <c r="Q3" s="2"/>
      <c r="R3" s="2"/>
      <c r="S3" s="2"/>
      <c r="T3" s="2"/>
      <c r="U3" s="2"/>
      <c r="V3" s="2"/>
      <c r="W3" s="2"/>
      <c r="X3" s="2"/>
      <c r="Y3" s="2"/>
      <c r="Z3" s="2"/>
    </row>
    <row r="4" spans="1:26" ht="14" x14ac:dyDescent="0.3">
      <c r="A4" s="26"/>
      <c r="B4" s="26"/>
      <c r="C4" s="26"/>
      <c r="D4" s="26"/>
      <c r="E4" s="26"/>
      <c r="F4" s="2"/>
      <c r="G4" s="2"/>
      <c r="H4" s="2"/>
      <c r="I4" s="2"/>
      <c r="J4" s="2"/>
      <c r="K4" s="2"/>
      <c r="L4" s="2"/>
      <c r="M4" s="2"/>
      <c r="N4" s="2"/>
      <c r="O4" s="2"/>
      <c r="P4" s="2"/>
      <c r="Q4" s="2"/>
      <c r="R4" s="2"/>
      <c r="S4" s="2"/>
      <c r="T4" s="2"/>
      <c r="U4" s="2"/>
      <c r="V4" s="2"/>
      <c r="W4" s="2"/>
      <c r="X4" s="2"/>
      <c r="Y4" s="2"/>
      <c r="Z4" s="2"/>
    </row>
    <row r="5" spans="1:26" ht="14" x14ac:dyDescent="0.3">
      <c r="A5" s="26"/>
      <c r="B5" s="26"/>
      <c r="C5" s="26"/>
      <c r="D5" s="26"/>
      <c r="E5" s="26"/>
      <c r="F5" s="2"/>
      <c r="G5" s="2"/>
      <c r="H5" s="2"/>
      <c r="I5" s="2"/>
      <c r="J5" s="2"/>
      <c r="K5" s="2"/>
      <c r="L5" s="2"/>
      <c r="M5" s="2"/>
      <c r="N5" s="2"/>
      <c r="O5" s="2"/>
      <c r="P5" s="2"/>
      <c r="Q5" s="2"/>
      <c r="R5" s="2"/>
      <c r="S5" s="2"/>
      <c r="T5" s="2"/>
      <c r="U5" s="2"/>
      <c r="V5" s="2"/>
      <c r="W5" s="2"/>
      <c r="X5" s="2"/>
      <c r="Y5" s="2"/>
      <c r="Z5" s="2"/>
    </row>
    <row r="6" spans="1:26" ht="30.75" customHeight="1" x14ac:dyDescent="0.3">
      <c r="A6" s="26"/>
      <c r="B6" s="26"/>
      <c r="C6" s="26"/>
      <c r="D6" s="26"/>
      <c r="E6" s="26"/>
      <c r="F6" s="2"/>
      <c r="G6" s="2"/>
      <c r="H6" s="2"/>
      <c r="I6" s="2"/>
      <c r="J6" s="2"/>
      <c r="K6" s="2"/>
      <c r="L6" s="2"/>
      <c r="M6" s="2"/>
      <c r="N6" s="2"/>
      <c r="O6" s="2"/>
      <c r="P6" s="2"/>
      <c r="Q6" s="2"/>
      <c r="R6" s="2"/>
      <c r="S6" s="2"/>
      <c r="T6" s="2"/>
      <c r="U6" s="2"/>
      <c r="V6" s="2"/>
      <c r="W6" s="2"/>
      <c r="X6" s="2"/>
      <c r="Y6" s="2"/>
      <c r="Z6" s="2"/>
    </row>
    <row r="7" spans="1:26" ht="14" x14ac:dyDescent="0.3">
      <c r="A7" s="1"/>
      <c r="B7" s="1"/>
      <c r="C7" s="1"/>
      <c r="D7" s="1"/>
      <c r="E7" s="1"/>
      <c r="F7" s="2"/>
      <c r="G7" s="2"/>
      <c r="H7" s="2"/>
      <c r="I7" s="2"/>
      <c r="J7" s="2"/>
      <c r="K7" s="2"/>
      <c r="L7" s="2"/>
      <c r="M7" s="2"/>
      <c r="N7" s="2"/>
      <c r="O7" s="2"/>
      <c r="P7" s="2"/>
      <c r="Q7" s="2"/>
      <c r="R7" s="2"/>
      <c r="S7" s="2"/>
      <c r="T7" s="2"/>
      <c r="U7" s="2"/>
      <c r="V7" s="2"/>
      <c r="W7" s="2"/>
      <c r="X7" s="2"/>
      <c r="Y7" s="2"/>
      <c r="Z7" s="2"/>
    </row>
    <row r="8" spans="1:26" ht="14" x14ac:dyDescent="0.3">
      <c r="A8" s="3"/>
      <c r="B8" s="4"/>
      <c r="C8" s="4"/>
      <c r="D8" s="4"/>
      <c r="E8" s="4"/>
      <c r="F8" s="2"/>
      <c r="G8" s="2"/>
      <c r="H8" s="2"/>
      <c r="I8" s="2"/>
      <c r="J8" s="2"/>
      <c r="K8" s="2"/>
      <c r="L8" s="2"/>
      <c r="M8" s="2"/>
      <c r="N8" s="2"/>
      <c r="O8" s="2"/>
      <c r="P8" s="2"/>
      <c r="Q8" s="2"/>
      <c r="R8" s="2"/>
      <c r="S8" s="2"/>
      <c r="T8" s="2"/>
      <c r="U8" s="2"/>
      <c r="V8" s="2"/>
      <c r="W8" s="2"/>
      <c r="X8" s="2"/>
      <c r="Y8" s="2"/>
      <c r="Z8" s="2"/>
    </row>
    <row r="9" spans="1:26" ht="14.5" x14ac:dyDescent="0.35">
      <c r="A9" s="27" t="s">
        <v>1</v>
      </c>
      <c r="B9" s="27"/>
      <c r="C9" s="27"/>
      <c r="D9" s="27"/>
      <c r="E9" s="27"/>
      <c r="F9" s="5"/>
      <c r="G9" s="2"/>
      <c r="H9" s="2"/>
      <c r="I9" s="2"/>
      <c r="J9" s="2"/>
      <c r="K9" s="2"/>
      <c r="L9" s="2"/>
      <c r="M9" s="2"/>
      <c r="N9" s="2"/>
      <c r="O9" s="2"/>
      <c r="P9" s="2"/>
      <c r="Q9" s="2"/>
      <c r="R9" s="2"/>
      <c r="S9" s="2"/>
      <c r="T9" s="2"/>
      <c r="U9" s="2"/>
      <c r="V9" s="2"/>
      <c r="W9" s="2"/>
      <c r="X9" s="2"/>
      <c r="Y9" s="2"/>
      <c r="Z9" s="2"/>
    </row>
    <row r="10" spans="1:26" ht="14.5" x14ac:dyDescent="0.35">
      <c r="A10" s="28" t="str">
        <f>HYPERLINK("https://us.corwin.com/en-us/nam/the-common-core-mathematics-companion-the-standards-decoded-grades-k-2/book244942","Gojak, L., &amp; Miles, R. H. (2016). The common core mathematics companion: The standards decoded, grades K-2: What they say, what they mean, how to teach them. Thousand Oaks: Corwin Mathematics.")</f>
        <v>Gojak, L., &amp; Miles, R. H. (2016). The common core mathematics companion: The standards decoded, grades K-2: What they say, what they mean, how to teach them. Thousand Oaks: Corwin Mathematics.</v>
      </c>
      <c r="B10" s="28"/>
      <c r="C10" s="28"/>
      <c r="D10" s="28"/>
      <c r="E10" s="6"/>
      <c r="F10" s="7"/>
      <c r="G10" s="2"/>
      <c r="H10" s="2"/>
      <c r="I10" s="2"/>
      <c r="J10" s="2"/>
      <c r="K10" s="2"/>
      <c r="L10" s="2"/>
      <c r="M10" s="2"/>
      <c r="N10" s="2"/>
      <c r="O10" s="2"/>
      <c r="P10" s="2"/>
      <c r="Q10" s="2"/>
      <c r="R10" s="2"/>
      <c r="S10" s="2"/>
      <c r="T10" s="2"/>
      <c r="U10" s="2"/>
      <c r="V10" s="2"/>
      <c r="W10" s="2"/>
      <c r="X10" s="2"/>
      <c r="Y10" s="2"/>
      <c r="Z10" s="2"/>
    </row>
    <row r="11" spans="1:26" ht="14.5" x14ac:dyDescent="0.35">
      <c r="A11" s="8"/>
      <c r="E11" s="6"/>
      <c r="F11" s="2"/>
      <c r="G11" s="2"/>
      <c r="H11" s="2"/>
      <c r="I11" s="2"/>
      <c r="J11" s="2"/>
      <c r="K11" s="2"/>
      <c r="L11" s="2"/>
      <c r="M11" s="2"/>
      <c r="N11" s="2"/>
      <c r="O11" s="2"/>
      <c r="P11" s="2"/>
      <c r="Q11" s="2"/>
      <c r="R11" s="2"/>
      <c r="S11" s="2"/>
      <c r="T11" s="2"/>
      <c r="U11" s="2"/>
      <c r="V11" s="2"/>
      <c r="W11" s="2"/>
      <c r="X11" s="2"/>
      <c r="Y11" s="2"/>
      <c r="Z11" s="2"/>
    </row>
    <row r="12" spans="1:26" ht="14" x14ac:dyDescent="0.3">
      <c r="A12" s="4"/>
      <c r="B12" s="4"/>
      <c r="C12" s="4"/>
      <c r="D12" s="4"/>
      <c r="E12" s="4"/>
      <c r="F12" s="2"/>
      <c r="G12" s="2"/>
      <c r="H12" s="2"/>
      <c r="I12" s="2"/>
      <c r="J12" s="2"/>
      <c r="K12" s="2"/>
      <c r="L12" s="2"/>
      <c r="M12" s="2"/>
      <c r="N12" s="2"/>
      <c r="O12" s="2"/>
      <c r="P12" s="2"/>
      <c r="Q12" s="2"/>
      <c r="R12" s="2"/>
      <c r="S12" s="2"/>
      <c r="T12" s="2"/>
      <c r="U12" s="2"/>
      <c r="V12" s="2"/>
      <c r="W12" s="2"/>
      <c r="X12" s="2"/>
      <c r="Y12" s="2"/>
      <c r="Z12" s="2"/>
    </row>
    <row r="13" spans="1:26" ht="14" x14ac:dyDescent="0.3">
      <c r="A13" s="4"/>
      <c r="B13" s="4"/>
      <c r="C13" s="4"/>
      <c r="D13" s="4"/>
      <c r="E13" s="4"/>
      <c r="F13" s="2"/>
      <c r="G13" s="2"/>
      <c r="H13" s="2"/>
      <c r="I13" s="2"/>
      <c r="J13" s="2"/>
      <c r="K13" s="2"/>
      <c r="L13" s="2"/>
      <c r="M13" s="2"/>
      <c r="N13" s="2"/>
      <c r="O13" s="2"/>
      <c r="P13" s="2"/>
      <c r="Q13" s="2"/>
      <c r="R13" s="2"/>
      <c r="S13" s="2"/>
      <c r="T13" s="2"/>
      <c r="U13" s="2"/>
      <c r="V13" s="2"/>
      <c r="W13" s="2"/>
      <c r="X13" s="2"/>
      <c r="Y13" s="2"/>
      <c r="Z13" s="2"/>
    </row>
    <row r="14" spans="1:26" ht="14" x14ac:dyDescent="0.3">
      <c r="A14" s="29" t="s">
        <v>2</v>
      </c>
      <c r="B14" s="29"/>
      <c r="C14" s="29"/>
      <c r="D14" s="29"/>
      <c r="E14" s="29"/>
      <c r="F14" s="2"/>
      <c r="G14" s="2"/>
      <c r="H14" s="2"/>
      <c r="I14" s="2"/>
      <c r="J14" s="2"/>
      <c r="K14" s="2"/>
      <c r="L14" s="2"/>
      <c r="M14" s="2"/>
      <c r="N14" s="2"/>
      <c r="O14" s="2"/>
      <c r="P14" s="2"/>
      <c r="Q14" s="2"/>
      <c r="R14" s="2"/>
      <c r="S14" s="2"/>
      <c r="T14" s="2"/>
      <c r="U14" s="2"/>
      <c r="V14" s="2"/>
      <c r="W14" s="2"/>
      <c r="X14" s="2"/>
      <c r="Y14" s="2"/>
      <c r="Z14" s="2"/>
    </row>
    <row r="15" spans="1:26" ht="14" x14ac:dyDescent="0.3">
      <c r="B15" s="20" t="s">
        <v>3</v>
      </c>
      <c r="C15" s="20" t="s">
        <v>4</v>
      </c>
      <c r="D15" s="20" t="s">
        <v>5</v>
      </c>
      <c r="E15" s="2"/>
      <c r="F15" s="2"/>
      <c r="G15" s="2"/>
      <c r="H15" s="2"/>
      <c r="I15" s="2"/>
      <c r="J15" s="2"/>
      <c r="K15" s="2"/>
      <c r="L15" s="2"/>
      <c r="M15" s="2"/>
      <c r="N15" s="2"/>
      <c r="O15" s="2"/>
      <c r="P15" s="2"/>
      <c r="Q15" s="2"/>
      <c r="R15" s="2"/>
      <c r="S15" s="2"/>
      <c r="T15" s="2"/>
      <c r="U15" s="2"/>
      <c r="V15" s="2"/>
      <c r="W15" s="2"/>
      <c r="X15" s="2"/>
      <c r="Y15" s="2"/>
      <c r="Z15" s="2"/>
    </row>
    <row r="16" spans="1:26" ht="14" x14ac:dyDescent="0.3">
      <c r="B16" s="20" t="s">
        <v>6</v>
      </c>
      <c r="C16" s="20" t="s">
        <v>7</v>
      </c>
      <c r="D16" s="20" t="s">
        <v>8</v>
      </c>
      <c r="E16" s="2"/>
      <c r="F16" s="2"/>
      <c r="G16" s="2"/>
      <c r="H16" s="2"/>
      <c r="I16" s="2"/>
      <c r="J16" s="2"/>
      <c r="K16" s="2"/>
      <c r="L16" s="2"/>
      <c r="M16" s="2"/>
      <c r="N16" s="2"/>
      <c r="O16" s="2"/>
      <c r="P16" s="2"/>
      <c r="Q16" s="2"/>
      <c r="R16" s="2"/>
      <c r="S16" s="2"/>
      <c r="T16" s="2"/>
      <c r="U16" s="2"/>
      <c r="V16" s="2"/>
      <c r="W16" s="2"/>
      <c r="X16" s="2"/>
      <c r="Y16" s="2"/>
      <c r="Z16" s="2"/>
    </row>
    <row r="17" spans="1:26" ht="18" customHeight="1" x14ac:dyDescent="0.3">
      <c r="B17" s="20" t="s">
        <v>9</v>
      </c>
      <c r="C17" s="20" t="s">
        <v>10</v>
      </c>
      <c r="D17" s="20" t="s">
        <v>11</v>
      </c>
      <c r="E17" s="2"/>
      <c r="F17" s="2"/>
      <c r="G17" s="2"/>
      <c r="H17" s="2"/>
      <c r="I17" s="2"/>
      <c r="J17" s="2"/>
      <c r="K17" s="2"/>
      <c r="L17" s="2"/>
      <c r="M17" s="2"/>
      <c r="N17" s="2"/>
      <c r="O17" s="2"/>
      <c r="P17" s="2"/>
      <c r="Q17" s="2"/>
      <c r="R17" s="2"/>
      <c r="S17" s="2"/>
      <c r="T17" s="2"/>
      <c r="U17" s="2"/>
      <c r="V17" s="2"/>
      <c r="W17" s="2"/>
      <c r="X17" s="2"/>
      <c r="Y17" s="2"/>
      <c r="Z17" s="2"/>
    </row>
    <row r="18" spans="1:26" ht="14" x14ac:dyDescent="0.3">
      <c r="B18" s="20" t="s">
        <v>12</v>
      </c>
      <c r="C18" s="20" t="s">
        <v>13</v>
      </c>
      <c r="D18" s="20" t="s">
        <v>14</v>
      </c>
      <c r="E18" s="2"/>
      <c r="F18" s="2"/>
      <c r="G18" s="2"/>
      <c r="H18" s="2"/>
      <c r="I18" s="2"/>
      <c r="J18" s="2"/>
      <c r="K18" s="2"/>
      <c r="L18" s="2"/>
      <c r="M18" s="2"/>
      <c r="N18" s="2"/>
      <c r="O18" s="2"/>
      <c r="P18" s="2"/>
      <c r="Q18" s="2"/>
      <c r="R18" s="2"/>
      <c r="S18" s="2"/>
      <c r="T18" s="2"/>
      <c r="U18" s="2"/>
      <c r="V18" s="2"/>
      <c r="W18" s="2"/>
      <c r="X18" s="2"/>
      <c r="Y18" s="2"/>
      <c r="Z18" s="2"/>
    </row>
    <row r="19" spans="1:26" ht="14" x14ac:dyDescent="0.3">
      <c r="B19" s="20" t="s">
        <v>15</v>
      </c>
      <c r="C19" s="20" t="s">
        <v>16</v>
      </c>
      <c r="D19" s="20" t="s">
        <v>17</v>
      </c>
      <c r="E19" s="2"/>
      <c r="F19" s="2"/>
      <c r="G19" s="2"/>
      <c r="H19" s="2"/>
      <c r="I19" s="2"/>
      <c r="J19" s="2"/>
      <c r="K19" s="2"/>
      <c r="L19" s="2"/>
      <c r="M19" s="2"/>
      <c r="N19" s="2"/>
      <c r="O19" s="2"/>
      <c r="P19" s="2"/>
      <c r="Q19" s="2"/>
      <c r="R19" s="2"/>
      <c r="S19" s="2"/>
      <c r="T19" s="2"/>
      <c r="U19" s="2"/>
      <c r="V19" s="2"/>
      <c r="W19" s="2"/>
      <c r="X19" s="2"/>
      <c r="Y19" s="2"/>
      <c r="Z19" s="2"/>
    </row>
    <row r="20" spans="1:26" ht="14" x14ac:dyDescent="0.3">
      <c r="B20" s="20" t="s">
        <v>18</v>
      </c>
      <c r="C20" s="20" t="s">
        <v>19</v>
      </c>
      <c r="D20" s="20" t="s">
        <v>20</v>
      </c>
      <c r="E20" s="2"/>
      <c r="F20" s="2"/>
      <c r="G20" s="2"/>
      <c r="H20" s="2"/>
      <c r="I20" s="2"/>
      <c r="J20" s="2"/>
      <c r="K20" s="2"/>
      <c r="L20" s="2"/>
      <c r="M20" s="2"/>
      <c r="N20" s="2"/>
      <c r="O20" s="2"/>
      <c r="P20" s="2"/>
      <c r="Q20" s="2"/>
      <c r="R20" s="2"/>
      <c r="S20" s="2"/>
      <c r="T20" s="2"/>
      <c r="U20" s="2"/>
      <c r="V20" s="2"/>
      <c r="W20" s="2"/>
      <c r="X20" s="2"/>
      <c r="Y20" s="2"/>
      <c r="Z20" s="2"/>
    </row>
    <row r="21" spans="1:26" ht="14" x14ac:dyDescent="0.3">
      <c r="B21" s="20" t="s">
        <v>21</v>
      </c>
      <c r="D21" s="20" t="s">
        <v>22</v>
      </c>
      <c r="E21" s="2"/>
      <c r="F21" s="2"/>
      <c r="G21" s="2"/>
      <c r="H21" s="2"/>
      <c r="I21" s="2"/>
      <c r="J21" s="2"/>
      <c r="K21" s="2"/>
      <c r="L21" s="2"/>
      <c r="M21" s="2"/>
      <c r="N21" s="2"/>
      <c r="O21" s="2"/>
      <c r="P21" s="2"/>
      <c r="Q21" s="2"/>
      <c r="R21" s="2"/>
      <c r="S21" s="2"/>
      <c r="T21" s="2"/>
      <c r="U21" s="2"/>
      <c r="V21" s="2"/>
      <c r="W21" s="2"/>
      <c r="X21" s="2"/>
      <c r="Y21" s="2"/>
      <c r="Z21" s="2"/>
    </row>
    <row r="22" spans="1:26" ht="14" x14ac:dyDescent="0.3">
      <c r="B22" s="20" t="s">
        <v>23</v>
      </c>
      <c r="D22" s="20" t="s">
        <v>24</v>
      </c>
      <c r="E22" s="2"/>
      <c r="F22" s="2"/>
      <c r="G22" s="2"/>
      <c r="H22" s="2"/>
      <c r="I22" s="2"/>
      <c r="J22" s="2"/>
      <c r="K22" s="2"/>
      <c r="L22" s="2"/>
      <c r="M22" s="2"/>
      <c r="N22" s="2"/>
      <c r="O22" s="2"/>
      <c r="P22" s="2"/>
      <c r="Q22" s="2"/>
      <c r="R22" s="2"/>
      <c r="S22" s="2"/>
      <c r="T22" s="2"/>
      <c r="U22" s="2"/>
      <c r="V22" s="2"/>
      <c r="W22" s="2"/>
      <c r="X22" s="2"/>
      <c r="Y22" s="2"/>
      <c r="Z22" s="2"/>
    </row>
    <row r="23" spans="1:26" ht="14" x14ac:dyDescent="0.3">
      <c r="A23" s="30" t="str">
        <f>HYPERLINK("http://udlguidelines.cast.org/?utm_medium=web&amp;utm_campaign=none&amp;utm_source=cast-about-udl","Universal Design for Learning")</f>
        <v>Universal Design for Learning</v>
      </c>
      <c r="B23" s="30"/>
      <c r="C23" s="30"/>
      <c r="D23" s="30"/>
      <c r="E23" s="30"/>
      <c r="F23" s="2"/>
      <c r="G23" s="2"/>
      <c r="H23" s="2"/>
      <c r="I23" s="2"/>
      <c r="J23" s="2"/>
      <c r="K23" s="2"/>
      <c r="L23" s="2"/>
      <c r="M23" s="2"/>
      <c r="N23" s="2"/>
      <c r="O23" s="2"/>
      <c r="P23" s="2"/>
      <c r="Q23" s="2"/>
      <c r="R23" s="2"/>
      <c r="S23" s="2"/>
      <c r="T23" s="2"/>
      <c r="U23" s="2"/>
      <c r="V23" s="2"/>
      <c r="W23" s="2"/>
      <c r="X23" s="2"/>
      <c r="Y23" s="2"/>
      <c r="Z23" s="2"/>
    </row>
    <row r="24" spans="1:26" ht="14" x14ac:dyDescent="0.3">
      <c r="A24" s="25"/>
      <c r="B24" s="25"/>
      <c r="C24" s="25"/>
      <c r="D24" s="25"/>
      <c r="E24" s="25"/>
      <c r="F24" s="2"/>
      <c r="G24" s="2"/>
      <c r="H24" s="2"/>
      <c r="I24" s="2"/>
      <c r="J24" s="2"/>
      <c r="K24" s="2"/>
      <c r="L24" s="2"/>
      <c r="M24" s="2"/>
      <c r="N24" s="2"/>
      <c r="O24" s="2"/>
      <c r="P24" s="2"/>
      <c r="Q24" s="2"/>
      <c r="R24" s="2"/>
      <c r="S24" s="2"/>
      <c r="T24" s="2"/>
      <c r="U24" s="2"/>
      <c r="V24" s="2"/>
      <c r="W24" s="2"/>
      <c r="X24" s="2"/>
      <c r="Y24" s="2"/>
      <c r="Z24" s="2"/>
    </row>
    <row r="25" spans="1:26" ht="14" x14ac:dyDescent="0.3">
      <c r="A25" s="25"/>
      <c r="B25" s="25"/>
      <c r="C25" s="25"/>
      <c r="D25" s="25"/>
      <c r="E25" s="25"/>
      <c r="F25" s="2"/>
      <c r="G25" s="2"/>
      <c r="H25" s="2"/>
      <c r="I25" s="2"/>
      <c r="J25" s="2"/>
      <c r="K25" s="2"/>
      <c r="L25" s="2"/>
      <c r="M25" s="2"/>
      <c r="N25" s="2"/>
      <c r="O25" s="2"/>
      <c r="P25" s="2"/>
      <c r="Q25" s="2"/>
      <c r="R25" s="2"/>
      <c r="S25" s="2"/>
      <c r="T25" s="2"/>
      <c r="U25" s="2"/>
      <c r="V25" s="2"/>
      <c r="W25" s="2"/>
      <c r="X25" s="2"/>
      <c r="Y25" s="2"/>
      <c r="Z25" s="2"/>
    </row>
    <row r="26" spans="1:26" ht="14" x14ac:dyDescent="0.3">
      <c r="A26" s="25"/>
      <c r="B26" s="25"/>
      <c r="C26" s="25"/>
      <c r="D26" s="25"/>
      <c r="E26" s="25"/>
      <c r="F26" s="2"/>
      <c r="G26" s="2"/>
      <c r="H26" s="2"/>
      <c r="I26" s="2"/>
      <c r="J26" s="2"/>
      <c r="K26" s="2"/>
      <c r="L26" s="2"/>
      <c r="M26" s="2"/>
      <c r="N26" s="2"/>
      <c r="O26" s="2"/>
      <c r="P26" s="2"/>
      <c r="Q26" s="2"/>
      <c r="R26" s="2"/>
      <c r="S26" s="2"/>
      <c r="T26" s="2"/>
      <c r="U26" s="2"/>
      <c r="V26" s="2"/>
      <c r="W26" s="2"/>
      <c r="X26" s="2"/>
      <c r="Y26" s="2"/>
      <c r="Z26" s="2"/>
    </row>
    <row r="27" spans="1:26" ht="14" x14ac:dyDescent="0.3">
      <c r="A27" s="25"/>
      <c r="B27" s="25"/>
      <c r="C27" s="25"/>
      <c r="D27" s="25"/>
      <c r="E27" s="25"/>
      <c r="F27" s="2"/>
      <c r="G27" s="2"/>
      <c r="H27" s="2"/>
      <c r="I27" s="2"/>
      <c r="J27" s="2"/>
      <c r="K27" s="2"/>
      <c r="L27" s="2"/>
      <c r="M27" s="2"/>
      <c r="N27" s="2"/>
      <c r="O27" s="2"/>
      <c r="P27" s="2"/>
      <c r="Q27" s="2"/>
      <c r="R27" s="2"/>
      <c r="S27" s="2"/>
      <c r="T27" s="2"/>
      <c r="U27" s="2"/>
      <c r="V27" s="2"/>
      <c r="W27" s="2"/>
      <c r="X27" s="2"/>
      <c r="Y27" s="2"/>
      <c r="Z27" s="2"/>
    </row>
    <row r="28" spans="1:26" ht="14" x14ac:dyDescent="0.3">
      <c r="A28" s="25"/>
      <c r="B28" s="25"/>
      <c r="C28" s="25"/>
      <c r="D28" s="25"/>
      <c r="E28" s="25"/>
      <c r="F28" s="2"/>
      <c r="G28" s="2"/>
      <c r="H28" s="2"/>
      <c r="I28" s="2"/>
      <c r="J28" s="2"/>
      <c r="K28" s="2"/>
      <c r="L28" s="2"/>
      <c r="M28" s="2"/>
      <c r="N28" s="2"/>
      <c r="O28" s="2"/>
      <c r="P28" s="2"/>
      <c r="Q28" s="2"/>
      <c r="R28" s="2"/>
      <c r="S28" s="2"/>
      <c r="T28" s="2"/>
      <c r="U28" s="2"/>
      <c r="V28" s="2"/>
      <c r="W28" s="2"/>
      <c r="X28" s="2"/>
      <c r="Y28" s="2"/>
      <c r="Z28" s="2"/>
    </row>
    <row r="29" spans="1:26" ht="14" x14ac:dyDescent="0.3">
      <c r="A29" s="25"/>
      <c r="B29" s="25"/>
      <c r="C29" s="25"/>
      <c r="D29" s="25"/>
      <c r="E29" s="25"/>
      <c r="F29" s="2"/>
      <c r="G29" s="2"/>
      <c r="H29" s="2"/>
      <c r="I29" s="2"/>
      <c r="J29" s="2"/>
      <c r="K29" s="2"/>
      <c r="L29" s="2"/>
      <c r="M29" s="2"/>
      <c r="N29" s="2"/>
      <c r="O29" s="2"/>
      <c r="P29" s="2"/>
      <c r="Q29" s="2"/>
      <c r="R29" s="2"/>
      <c r="S29" s="2"/>
      <c r="T29" s="2"/>
      <c r="U29" s="2"/>
      <c r="V29" s="2"/>
      <c r="W29" s="2"/>
      <c r="X29" s="2"/>
      <c r="Y29" s="2"/>
      <c r="Z29" s="2"/>
    </row>
    <row r="30" spans="1:26" ht="14" x14ac:dyDescent="0.3">
      <c r="A30" s="25"/>
      <c r="B30" s="25"/>
      <c r="C30" s="25"/>
      <c r="D30" s="25"/>
      <c r="E30" s="25"/>
      <c r="F30" s="2"/>
      <c r="G30" s="2"/>
      <c r="H30" s="2"/>
      <c r="I30" s="2"/>
      <c r="J30" s="2"/>
      <c r="K30" s="2"/>
      <c r="L30" s="2"/>
      <c r="M30" s="2"/>
      <c r="N30" s="2"/>
      <c r="O30" s="2"/>
      <c r="P30" s="2"/>
      <c r="Q30" s="2"/>
      <c r="R30" s="2"/>
      <c r="S30" s="2"/>
      <c r="T30" s="2"/>
      <c r="U30" s="2"/>
      <c r="V30" s="2"/>
      <c r="W30" s="2"/>
      <c r="X30" s="2"/>
      <c r="Y30" s="2"/>
      <c r="Z30" s="2"/>
    </row>
    <row r="31" spans="1:26" ht="14" x14ac:dyDescent="0.3">
      <c r="A31" s="25"/>
      <c r="B31" s="25"/>
      <c r="C31" s="25"/>
      <c r="D31" s="25"/>
      <c r="E31" s="25"/>
      <c r="F31" s="2"/>
      <c r="G31" s="2"/>
      <c r="H31" s="2"/>
      <c r="I31" s="2"/>
      <c r="J31" s="2"/>
      <c r="K31" s="2"/>
      <c r="L31" s="2"/>
      <c r="M31" s="2"/>
      <c r="N31" s="2"/>
      <c r="O31" s="2"/>
      <c r="P31" s="2"/>
      <c r="Q31" s="2"/>
      <c r="R31" s="2"/>
      <c r="S31" s="2"/>
      <c r="T31" s="2"/>
      <c r="U31" s="2"/>
      <c r="V31" s="2"/>
      <c r="W31" s="2"/>
      <c r="X31" s="2"/>
      <c r="Y31" s="2"/>
      <c r="Z31" s="2"/>
    </row>
    <row r="32" spans="1:26" ht="14" x14ac:dyDescent="0.3">
      <c r="A32" s="25"/>
      <c r="B32" s="25"/>
      <c r="C32" s="25"/>
      <c r="D32" s="25"/>
      <c r="E32" s="25"/>
      <c r="F32" s="2"/>
      <c r="G32" s="2"/>
      <c r="H32" s="2"/>
      <c r="I32" s="2"/>
      <c r="J32" s="2"/>
      <c r="K32" s="2"/>
      <c r="L32" s="2"/>
      <c r="M32" s="2"/>
      <c r="N32" s="2"/>
      <c r="O32" s="2"/>
      <c r="P32" s="2"/>
      <c r="Q32" s="2"/>
      <c r="R32" s="2"/>
      <c r="S32" s="2"/>
      <c r="T32" s="2"/>
      <c r="U32" s="2"/>
      <c r="V32" s="2"/>
      <c r="W32" s="2"/>
      <c r="X32" s="2"/>
      <c r="Y32" s="2"/>
      <c r="Z32" s="2"/>
    </row>
    <row r="33" spans="1:26" ht="14" x14ac:dyDescent="0.3">
      <c r="A33" s="25"/>
      <c r="B33" s="25"/>
      <c r="C33" s="25"/>
      <c r="D33" s="25"/>
      <c r="E33" s="25"/>
      <c r="F33" s="2"/>
      <c r="G33" s="2"/>
      <c r="H33" s="2"/>
      <c r="I33" s="2"/>
      <c r="J33" s="2"/>
      <c r="K33" s="2"/>
      <c r="L33" s="2"/>
      <c r="M33" s="2"/>
      <c r="N33" s="2"/>
      <c r="O33" s="2"/>
      <c r="P33" s="2"/>
      <c r="Q33" s="2"/>
      <c r="R33" s="2"/>
      <c r="S33" s="2"/>
      <c r="T33" s="2"/>
      <c r="U33" s="2"/>
      <c r="V33" s="2"/>
      <c r="W33" s="2"/>
      <c r="X33" s="2"/>
      <c r="Y33" s="2"/>
      <c r="Z33" s="2"/>
    </row>
    <row r="34" spans="1:26" ht="14" x14ac:dyDescent="0.3">
      <c r="A34" s="25"/>
      <c r="B34" s="25"/>
      <c r="C34" s="25"/>
      <c r="D34" s="25"/>
      <c r="E34" s="25"/>
      <c r="F34" s="2"/>
      <c r="G34" s="2"/>
      <c r="H34" s="2"/>
      <c r="I34" s="2"/>
      <c r="J34" s="2"/>
      <c r="K34" s="2"/>
      <c r="L34" s="2"/>
      <c r="M34" s="2"/>
      <c r="N34" s="2"/>
      <c r="O34" s="2"/>
      <c r="P34" s="2"/>
      <c r="Q34" s="2"/>
      <c r="R34" s="2"/>
      <c r="S34" s="2"/>
      <c r="T34" s="2"/>
      <c r="U34" s="2"/>
      <c r="V34" s="2"/>
      <c r="W34" s="2"/>
      <c r="X34" s="2"/>
      <c r="Y34" s="2"/>
      <c r="Z34" s="2"/>
    </row>
    <row r="35" spans="1:26" ht="14" x14ac:dyDescent="0.3">
      <c r="A35" s="25"/>
      <c r="B35" s="25"/>
      <c r="C35" s="25"/>
      <c r="D35" s="25"/>
      <c r="E35" s="25"/>
      <c r="F35" s="2"/>
      <c r="G35" s="2"/>
      <c r="H35" s="2"/>
      <c r="I35" s="2"/>
      <c r="J35" s="2"/>
      <c r="K35" s="2"/>
      <c r="L35" s="2"/>
      <c r="M35" s="2"/>
      <c r="N35" s="2"/>
      <c r="O35" s="2"/>
      <c r="P35" s="2"/>
      <c r="Q35" s="2"/>
      <c r="R35" s="2"/>
      <c r="S35" s="2"/>
      <c r="T35" s="2"/>
      <c r="U35" s="2"/>
      <c r="V35" s="2"/>
      <c r="W35" s="2"/>
      <c r="X35" s="2"/>
      <c r="Y35" s="2"/>
      <c r="Z35" s="2"/>
    </row>
    <row r="36" spans="1:26" ht="14" x14ac:dyDescent="0.3">
      <c r="A36" s="25"/>
      <c r="B36" s="25"/>
      <c r="C36" s="25"/>
      <c r="D36" s="25"/>
      <c r="E36" s="25"/>
      <c r="F36" s="2"/>
      <c r="G36" s="2"/>
      <c r="H36" s="2"/>
      <c r="I36" s="2"/>
      <c r="J36" s="2"/>
      <c r="K36" s="2"/>
      <c r="L36" s="2"/>
      <c r="M36" s="2"/>
      <c r="N36" s="2"/>
      <c r="O36" s="2"/>
      <c r="P36" s="2"/>
      <c r="Q36" s="2"/>
      <c r="R36" s="2"/>
      <c r="S36" s="2"/>
      <c r="T36" s="2"/>
      <c r="U36" s="2"/>
      <c r="V36" s="2"/>
      <c r="W36" s="2"/>
      <c r="X36" s="2"/>
      <c r="Y36" s="2"/>
      <c r="Z36" s="2"/>
    </row>
    <row r="37" spans="1:26" ht="14" x14ac:dyDescent="0.3">
      <c r="A37" s="25"/>
      <c r="B37" s="25"/>
      <c r="C37" s="25"/>
      <c r="D37" s="25"/>
      <c r="E37" s="25"/>
      <c r="F37" s="2"/>
      <c r="G37" s="2"/>
      <c r="H37" s="2"/>
      <c r="I37" s="2"/>
      <c r="J37" s="2"/>
      <c r="K37" s="2"/>
      <c r="L37" s="2"/>
      <c r="M37" s="2"/>
      <c r="N37" s="2"/>
      <c r="O37" s="2"/>
      <c r="P37" s="2"/>
      <c r="Q37" s="2"/>
      <c r="R37" s="2"/>
      <c r="S37" s="2"/>
      <c r="T37" s="2"/>
      <c r="U37" s="2"/>
      <c r="V37" s="2"/>
      <c r="W37" s="2"/>
      <c r="X37" s="2"/>
      <c r="Y37" s="2"/>
      <c r="Z37" s="2"/>
    </row>
    <row r="38" spans="1:26" ht="14" x14ac:dyDescent="0.3">
      <c r="A38" s="25"/>
      <c r="B38" s="25"/>
      <c r="C38" s="25"/>
      <c r="D38" s="25"/>
      <c r="E38" s="25"/>
      <c r="F38" s="2"/>
      <c r="G38" s="2"/>
      <c r="H38" s="2"/>
      <c r="I38" s="2"/>
      <c r="J38" s="2"/>
      <c r="K38" s="2"/>
      <c r="L38" s="2"/>
      <c r="M38" s="2"/>
      <c r="N38" s="2"/>
      <c r="O38" s="2"/>
      <c r="P38" s="2"/>
      <c r="Q38" s="2"/>
      <c r="R38" s="2"/>
      <c r="S38" s="2"/>
      <c r="T38" s="2"/>
      <c r="U38" s="2"/>
      <c r="V38" s="2"/>
      <c r="W38" s="2"/>
      <c r="X38" s="2"/>
      <c r="Y38" s="2"/>
      <c r="Z38" s="2"/>
    </row>
    <row r="39" spans="1:26" ht="14" x14ac:dyDescent="0.3">
      <c r="A39" s="25"/>
      <c r="B39" s="25"/>
      <c r="C39" s="25"/>
      <c r="D39" s="25"/>
      <c r="E39" s="25"/>
      <c r="F39" s="2"/>
      <c r="G39" s="2"/>
      <c r="H39" s="2"/>
      <c r="I39" s="2"/>
      <c r="J39" s="2"/>
      <c r="K39" s="2"/>
      <c r="L39" s="2"/>
      <c r="M39" s="2"/>
      <c r="N39" s="2"/>
      <c r="O39" s="2"/>
      <c r="P39" s="2"/>
      <c r="Q39" s="2"/>
      <c r="R39" s="2"/>
      <c r="S39" s="2"/>
      <c r="T39" s="2"/>
      <c r="U39" s="2"/>
      <c r="V39" s="2"/>
      <c r="W39" s="2"/>
      <c r="X39" s="2"/>
      <c r="Y39" s="2"/>
      <c r="Z39" s="2"/>
    </row>
    <row r="40" spans="1:26" ht="14" x14ac:dyDescent="0.3">
      <c r="A40" s="25"/>
      <c r="B40" s="25"/>
      <c r="C40" s="25"/>
      <c r="D40" s="25"/>
      <c r="E40" s="25"/>
      <c r="F40" s="2"/>
      <c r="G40" s="2"/>
      <c r="H40" s="2"/>
      <c r="I40" s="2"/>
      <c r="J40" s="2"/>
      <c r="K40" s="2"/>
      <c r="L40" s="2"/>
      <c r="M40" s="2"/>
      <c r="N40" s="2"/>
      <c r="O40" s="2"/>
      <c r="P40" s="2"/>
      <c r="Q40" s="2"/>
      <c r="R40" s="2"/>
      <c r="S40" s="2"/>
      <c r="T40" s="2"/>
      <c r="U40" s="2"/>
      <c r="V40" s="2"/>
      <c r="W40" s="2"/>
      <c r="X40" s="2"/>
      <c r="Y40" s="2"/>
      <c r="Z40" s="2"/>
    </row>
    <row r="41" spans="1:26" ht="14" x14ac:dyDescent="0.3">
      <c r="A41" s="25"/>
      <c r="B41" s="25"/>
      <c r="C41" s="25"/>
      <c r="D41" s="25"/>
      <c r="E41" s="25"/>
      <c r="F41" s="2"/>
      <c r="G41" s="2"/>
      <c r="H41" s="2"/>
      <c r="I41" s="2"/>
      <c r="J41" s="2"/>
      <c r="K41" s="2"/>
      <c r="L41" s="2"/>
      <c r="M41" s="2"/>
      <c r="N41" s="2"/>
      <c r="O41" s="2"/>
      <c r="P41" s="2"/>
      <c r="Q41" s="2"/>
      <c r="R41" s="2"/>
      <c r="S41" s="2"/>
      <c r="T41" s="2"/>
      <c r="U41" s="2"/>
      <c r="V41" s="2"/>
      <c r="W41" s="2"/>
      <c r="X41" s="2"/>
      <c r="Y41" s="2"/>
      <c r="Z41" s="2"/>
    </row>
    <row r="42" spans="1:26" ht="14" x14ac:dyDescent="0.3">
      <c r="A42" s="25"/>
      <c r="B42" s="25"/>
      <c r="C42" s="25"/>
      <c r="D42" s="25"/>
      <c r="E42" s="25"/>
      <c r="F42" s="2"/>
      <c r="G42" s="2"/>
      <c r="H42" s="2"/>
      <c r="I42" s="2"/>
      <c r="J42" s="2"/>
      <c r="K42" s="2"/>
      <c r="L42" s="2"/>
      <c r="M42" s="2"/>
      <c r="N42" s="2"/>
      <c r="O42" s="2"/>
      <c r="P42" s="2"/>
      <c r="Q42" s="2"/>
      <c r="R42" s="2"/>
      <c r="S42" s="2"/>
      <c r="T42" s="2"/>
      <c r="U42" s="2"/>
      <c r="V42" s="2"/>
      <c r="W42" s="2"/>
      <c r="X42" s="2"/>
      <c r="Y42" s="2"/>
      <c r="Z42" s="2"/>
    </row>
    <row r="43" spans="1:26" ht="14"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sheetData>
  <mergeCells count="6">
    <mergeCell ref="A24:E42"/>
    <mergeCell ref="A3:E6"/>
    <mergeCell ref="A9:E9"/>
    <mergeCell ref="A10:D10"/>
    <mergeCell ref="A14:E14"/>
    <mergeCell ref="A23:E23"/>
  </mergeCells>
  <hyperlinks>
    <hyperlink ref="B15" r:id="rId1" location="'1.OA.A.1'!A1" xr:uid="{00000000-0004-0000-0000-000000000000}"/>
    <hyperlink ref="C15" r:id="rId2" location="'1.NBT.A.1'!A1" xr:uid="{00000000-0004-0000-0000-000001000000}"/>
    <hyperlink ref="D15" r:id="rId3" location="'1.MD.A.1'!A1" xr:uid="{00000000-0004-0000-0000-000002000000}"/>
    <hyperlink ref="B16" r:id="rId4" location="'1.OA.A.2'!A1" xr:uid="{00000000-0004-0000-0000-000003000000}"/>
    <hyperlink ref="D16" r:id="rId5" location="'1.MD.A.2'!A1" xr:uid="{00000000-0004-0000-0000-000005000000}"/>
    <hyperlink ref="B17" r:id="rId6" location="'1.OA.B.3'!A1" xr:uid="{00000000-0004-0000-0000-000006000000}"/>
    <hyperlink ref="C16" r:id="rId7" location="'1.NBT.B.2'!A1" xr:uid="{00000000-0004-0000-0000-000007000000}"/>
    <hyperlink ref="D17" r:id="rId8" location="'1.MD.B.3a'!A1" xr:uid="{00000000-0004-0000-0000-000008000000}"/>
    <hyperlink ref="B18" r:id="rId9" location="'1.OA.B.4'!A1" xr:uid="{00000000-0004-0000-0000-000009000000}"/>
    <hyperlink ref="C17" r:id="rId10" location="'1.NBT.B.3'!A1" xr:uid="{00000000-0004-0000-0000-00000A000000}"/>
    <hyperlink ref="D18" r:id="rId11" location="'1.MD.B.3b'!A1" xr:uid="{00000000-0004-0000-0000-00000B000000}"/>
    <hyperlink ref="B19" r:id="rId12" location="'1.OA.C.5'!A1" xr:uid="{00000000-0004-0000-0000-00000C000000}"/>
    <hyperlink ref="C18" r:id="rId13" location="'1.NBT.C.4'!A1" xr:uid="{00000000-0004-0000-0000-00000D000000}"/>
    <hyperlink ref="D19" r:id="rId14" location="'1.MD.C.4'!A1" xr:uid="{00000000-0004-0000-0000-00000E000000}"/>
    <hyperlink ref="B20" r:id="rId15" location="'1.OA.C.6'!A1" xr:uid="{00000000-0004-0000-0000-00000F000000}"/>
    <hyperlink ref="C19" r:id="rId16" location="'1.NBT.C.5'!A1" xr:uid="{00000000-0004-0000-0000-000010000000}"/>
    <hyperlink ref="D20" r:id="rId17" location="'1.G.A.1'!A1" xr:uid="{00000000-0004-0000-0000-000011000000}"/>
    <hyperlink ref="B21" r:id="rId18" location="'1.OA.D.7'!A1" xr:uid="{00000000-0004-0000-0000-000012000000}"/>
    <hyperlink ref="C20" r:id="rId19" location="'1.NBT.C.6'!A1" xr:uid="{00000000-0004-0000-0000-000013000000}"/>
    <hyperlink ref="D21" r:id="rId20" location="'1.G.A.2'!A1" xr:uid="{00000000-0004-0000-0000-000014000000}"/>
    <hyperlink ref="B22" r:id="rId21" location="'1.OA.D.8'!A1" xr:uid="{00000000-0004-0000-0000-000015000000}"/>
    <hyperlink ref="D22" r:id="rId22" location="'1.G.A.3'!A1" xr:uid="{00000000-0004-0000-0000-000016000000}"/>
  </hyperlinks>
  <printOptions horizontalCentered="1" gridLines="1"/>
  <pageMargins left="0.7" right="0.7" top="1.1437499999999998" bottom="1.1437499999999998" header="0.75" footer="0.75"/>
  <pageSetup scale="61" fitToHeight="2" pageOrder="overThenDown" orientation="landscape" r:id="rId23"/>
  <headerFooter alignWithMargins="0"/>
  <drawing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005"/>
  <sheetViews>
    <sheetView zoomScaleNormal="100" workbookViewId="0"/>
  </sheetViews>
  <sheetFormatPr defaultRowHeight="15.75" customHeight="1" x14ac:dyDescent="0.3"/>
  <cols>
    <col min="1" max="1" width="39.83203125" customWidth="1"/>
    <col min="2" max="2" width="41.08203125" customWidth="1"/>
    <col min="3" max="3" width="43.33203125" customWidth="1"/>
    <col min="4" max="4" width="33.082031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73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8"/>
      <c r="E3" s="11"/>
      <c r="F3" s="11"/>
      <c r="G3" s="11"/>
      <c r="H3" s="11"/>
      <c r="I3" s="11"/>
      <c r="J3" s="11"/>
      <c r="K3" s="11"/>
      <c r="L3" s="11"/>
      <c r="M3" s="11"/>
      <c r="N3" s="11"/>
      <c r="O3" s="11"/>
      <c r="P3" s="11"/>
      <c r="Q3" s="11"/>
      <c r="R3" s="11"/>
      <c r="S3" s="11"/>
      <c r="T3" s="11"/>
      <c r="U3" s="11"/>
      <c r="V3" s="11"/>
      <c r="W3" s="11"/>
      <c r="X3" s="11"/>
      <c r="Y3" s="11"/>
      <c r="Z3" s="11"/>
    </row>
    <row r="4" spans="1:26" ht="112.5" x14ac:dyDescent="0.3">
      <c r="A4" s="11" t="s">
        <v>74</v>
      </c>
      <c r="B4" s="22" t="s">
        <v>75</v>
      </c>
      <c r="C4" s="11" t="s">
        <v>76</v>
      </c>
      <c r="D4" s="11"/>
      <c r="E4" s="11"/>
      <c r="F4" s="11"/>
      <c r="G4" s="11"/>
      <c r="H4" s="11"/>
      <c r="I4" s="11"/>
      <c r="J4" s="11"/>
      <c r="K4" s="11"/>
      <c r="L4" s="11"/>
      <c r="M4" s="11"/>
      <c r="N4" s="11"/>
      <c r="O4" s="11"/>
      <c r="P4" s="11"/>
      <c r="Q4" s="11"/>
      <c r="R4" s="11"/>
      <c r="S4" s="11"/>
      <c r="T4" s="11"/>
      <c r="U4" s="11"/>
      <c r="V4" s="11"/>
      <c r="W4" s="11"/>
      <c r="X4" s="11"/>
      <c r="Y4" s="11"/>
      <c r="Z4" s="11"/>
    </row>
    <row r="5" spans="1:26" ht="37.5" x14ac:dyDescent="0.3">
      <c r="A5" s="11" t="s">
        <v>77</v>
      </c>
      <c r="B5" s="22"/>
      <c r="C5" s="11"/>
      <c r="D5" s="11"/>
      <c r="E5" s="11"/>
      <c r="F5" s="11"/>
      <c r="G5" s="11"/>
      <c r="H5" s="11"/>
      <c r="I5" s="11"/>
      <c r="J5" s="11"/>
      <c r="K5" s="11"/>
      <c r="L5" s="11"/>
      <c r="M5" s="11"/>
      <c r="N5" s="11"/>
      <c r="O5" s="11"/>
      <c r="P5" s="11"/>
      <c r="Q5" s="11"/>
      <c r="R5" s="11"/>
      <c r="S5" s="11"/>
      <c r="T5" s="11"/>
      <c r="U5" s="11"/>
      <c r="V5" s="11"/>
      <c r="W5" s="11"/>
      <c r="X5" s="11"/>
      <c r="Y5" s="11"/>
      <c r="Z5" s="11"/>
    </row>
    <row r="6" spans="1:26" ht="37.5" x14ac:dyDescent="0.3">
      <c r="A6" s="11" t="s">
        <v>78</v>
      </c>
      <c r="B6" s="22"/>
      <c r="C6" s="11"/>
      <c r="D6" s="11"/>
      <c r="E6" s="11"/>
      <c r="F6" s="11"/>
      <c r="G6" s="11"/>
      <c r="H6" s="11"/>
      <c r="I6" s="11"/>
      <c r="J6" s="11"/>
      <c r="K6" s="11"/>
      <c r="L6" s="11"/>
      <c r="M6" s="11"/>
      <c r="N6" s="11"/>
      <c r="O6" s="11"/>
      <c r="P6" s="11"/>
      <c r="Q6" s="11"/>
      <c r="R6" s="11"/>
      <c r="S6" s="11"/>
      <c r="T6" s="11"/>
      <c r="U6" s="11"/>
      <c r="V6" s="11"/>
      <c r="W6" s="11"/>
      <c r="X6" s="11"/>
      <c r="Y6" s="11"/>
      <c r="Z6" s="11"/>
    </row>
    <row r="7" spans="1:26" ht="200" x14ac:dyDescent="0.3">
      <c r="A7" s="11" t="s">
        <v>79</v>
      </c>
      <c r="B7" s="22"/>
      <c r="C7" s="11"/>
      <c r="D7" s="11"/>
      <c r="E7" s="11"/>
      <c r="F7" s="11"/>
      <c r="G7" s="11"/>
      <c r="H7" s="11"/>
      <c r="I7" s="11"/>
      <c r="J7" s="11"/>
      <c r="K7" s="11"/>
      <c r="L7" s="11"/>
      <c r="M7" s="11"/>
      <c r="N7" s="11"/>
      <c r="O7" s="11"/>
      <c r="P7" s="11"/>
      <c r="Q7" s="11"/>
      <c r="R7" s="11"/>
      <c r="S7" s="11"/>
      <c r="T7" s="11"/>
      <c r="U7" s="11"/>
      <c r="V7" s="11"/>
      <c r="W7" s="11"/>
      <c r="X7" s="11"/>
      <c r="Y7" s="11"/>
      <c r="Z7" s="11"/>
    </row>
    <row r="8" spans="1:26" ht="62.5" x14ac:dyDescent="0.3">
      <c r="A8" s="11" t="s">
        <v>80</v>
      </c>
      <c r="B8" s="22"/>
      <c r="C8" s="11"/>
      <c r="D8" s="11"/>
      <c r="E8" s="11"/>
      <c r="F8" s="11"/>
      <c r="G8" s="11"/>
      <c r="H8" s="11"/>
      <c r="I8" s="11"/>
      <c r="J8" s="11"/>
      <c r="K8" s="11"/>
      <c r="L8" s="11"/>
      <c r="M8" s="11"/>
      <c r="N8" s="11"/>
      <c r="O8" s="11"/>
      <c r="P8" s="11"/>
      <c r="Q8" s="11"/>
      <c r="R8" s="11"/>
      <c r="S8" s="11"/>
      <c r="T8" s="11"/>
      <c r="U8" s="11"/>
      <c r="V8" s="11"/>
      <c r="W8" s="11"/>
      <c r="X8" s="11"/>
      <c r="Y8" s="11"/>
      <c r="Z8" s="11"/>
    </row>
    <row r="9" spans="1:26" ht="14" x14ac:dyDescent="0.3">
      <c r="A9" s="21" t="s">
        <v>34</v>
      </c>
      <c r="B9" s="21"/>
      <c r="C9" s="21"/>
      <c r="D9" s="21"/>
      <c r="E9" s="11"/>
      <c r="F9" s="11"/>
      <c r="G9" s="11"/>
      <c r="H9" s="11"/>
      <c r="I9" s="11"/>
      <c r="J9" s="11"/>
      <c r="K9" s="11"/>
      <c r="L9" s="11"/>
      <c r="M9" s="11"/>
      <c r="N9" s="11"/>
      <c r="O9" s="11"/>
      <c r="P9" s="11"/>
      <c r="Q9" s="11"/>
      <c r="R9" s="11"/>
      <c r="S9" s="11"/>
      <c r="T9" s="11"/>
      <c r="U9" s="11"/>
      <c r="V9" s="11"/>
      <c r="W9" s="11"/>
      <c r="X9" s="11"/>
      <c r="Y9" s="11"/>
      <c r="Z9" s="11"/>
    </row>
    <row r="10" spans="1:26" ht="260.25" customHeight="1" x14ac:dyDescent="0.3">
      <c r="A10" s="22" t="s">
        <v>81</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23" t="s">
        <v>36</v>
      </c>
      <c r="B11" s="23"/>
      <c r="C11" s="23"/>
      <c r="D11" s="23"/>
      <c r="E11" s="11"/>
      <c r="F11" s="11"/>
      <c r="G11" s="11"/>
      <c r="H11" s="11"/>
      <c r="I11" s="11"/>
      <c r="J11" s="11"/>
      <c r="K11" s="11"/>
      <c r="L11" s="11"/>
      <c r="M11" s="11"/>
      <c r="N11" s="11"/>
      <c r="O11" s="11"/>
      <c r="P11" s="11"/>
      <c r="Q11" s="11"/>
      <c r="R11" s="11"/>
      <c r="S11" s="11"/>
      <c r="T11" s="11"/>
      <c r="U11" s="11"/>
      <c r="V11" s="11"/>
      <c r="W11" s="11"/>
      <c r="X11" s="11"/>
      <c r="Y11" s="11"/>
      <c r="Z11" s="11"/>
    </row>
    <row r="12" spans="1:26" ht="44.25" customHeight="1" x14ac:dyDescent="0.3">
      <c r="A12" s="22" t="s">
        <v>82</v>
      </c>
      <c r="B12" s="22"/>
      <c r="C12" s="22"/>
      <c r="D12" s="22"/>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4" t="s">
        <v>38</v>
      </c>
      <c r="C13" s="15" t="s">
        <v>39</v>
      </c>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6" t="str">
        <f>HYPERLINK("https://www.illustrativemathematics.org/content-standards/1/NBT/A/1/tasks/405","1.NBT.A.1 Crossing the Decade Concentration")</f>
        <v>1.NBT.A.1 Crossing the Decade Concentration</v>
      </c>
      <c r="C14" s="16" t="s">
        <v>40</v>
      </c>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6" t="str">
        <f>HYPERLINK("https://www.illustrativemathematics.org/content-standards/1/NBT/A/1/tasks/678","1.NBT.A.1 Choral Counting 2")</f>
        <v>1.NBT.A.1 Choral Counting 2</v>
      </c>
      <c r="C15" s="16" t="s">
        <v>40</v>
      </c>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6" t="str">
        <f>HYPERLINK("https://www.illustrativemathematics.org/content-standards/1/NBT/A/1/tasks/680","1.NBT.A.1 Hundred Chart Digit Game")</f>
        <v>1.NBT.A.1 Hundred Chart Digit Game</v>
      </c>
      <c r="C16" s="16" t="s">
        <v>40</v>
      </c>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6" t="str">
        <f>HYPERLINK("https://www.illustrativemathematics.org/content-standards/1/NBT/A/1/tasks/681","1.NBT.A.1 Start/Stop Counting")</f>
        <v>1.NBT.A.1 Start/Stop Counting</v>
      </c>
      <c r="C17" s="16" t="s">
        <v>40</v>
      </c>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6" t="str">
        <f>HYPERLINK("https://www.illustrativemathematics.org/content-standards/1/NBT/A/1/tasks/682","1.NBT.A.1 Where Do I Go?")</f>
        <v>1.NBT.A.1 Where Do I Go?</v>
      </c>
      <c r="C18" s="16" t="s">
        <v>40</v>
      </c>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6" t="str">
        <f>HYPERLINK("https://www.illustrativemathematics.org/content-standards/1/NBT/A/1/tasks/1078","1.NBT.A.1 Number of the Day")</f>
        <v>1.NBT.A.1 Number of the Day</v>
      </c>
      <c r="C19" s="16" t="s">
        <v>40</v>
      </c>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6" t="str">
        <f>HYPERLINK("https://www.illustrativemathematics.org/content-standards/1/NBT/A/tasks/679","1.NBT.A.1 Counting Circles 2")</f>
        <v>1.NBT.A.1 Counting Circles 2</v>
      </c>
      <c r="C20" s="16" t="s">
        <v>40</v>
      </c>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24" t="s">
        <v>41</v>
      </c>
      <c r="B24" s="24"/>
      <c r="C24" s="24"/>
      <c r="D24" s="24"/>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4" x14ac:dyDescent="0.3">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sheetData>
  <mergeCells count="6">
    <mergeCell ref="A24:D24"/>
    <mergeCell ref="B4:B8"/>
    <mergeCell ref="A9:D9"/>
    <mergeCell ref="A10:D10"/>
    <mergeCell ref="A11:D11"/>
    <mergeCell ref="A12:D12"/>
  </mergeCells>
  <hyperlinks>
    <hyperlink ref="C14" r:id="rId1" xr:uid="{00000000-0004-0000-0900-000000000000}"/>
    <hyperlink ref="C15" r:id="rId2" xr:uid="{00000000-0004-0000-0900-000001000000}"/>
    <hyperlink ref="C16" r:id="rId3" xr:uid="{00000000-0004-0000-0900-000002000000}"/>
    <hyperlink ref="C17" r:id="rId4" xr:uid="{00000000-0004-0000-0900-000003000000}"/>
    <hyperlink ref="C18" r:id="rId5" xr:uid="{00000000-0004-0000-0900-000004000000}"/>
    <hyperlink ref="C19" r:id="rId6" xr:uid="{00000000-0004-0000-0900-000005000000}"/>
    <hyperlink ref="C20" r:id="rId7" xr:uid="{00000000-0004-0000-0900-000006000000}"/>
    <hyperlink ref="A24:D24" r:id="rId8" location="'Intro to 1st Grade Standards'!A1" display="Return to Intro to 1st Grade Standards" xr:uid="{3A033263-DEE6-48E5-8012-4E4E45113FB6}"/>
  </hyperlinks>
  <pageMargins left="0.74805555555555558" right="0.74805555555555558" top="1.3776388888888889" bottom="1.3776388888888889" header="0.98388888888888892" footer="0.98388888888888892"/>
  <pageSetup scale="52" fitToHeight="2" orientation="portrait" r:id="rId9"/>
  <headerFooter alignWithMargins="0"/>
  <drawing r:id="rId1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1004"/>
  <sheetViews>
    <sheetView zoomScaleNormal="100" workbookViewId="0"/>
  </sheetViews>
  <sheetFormatPr defaultRowHeight="15.75" customHeight="1" x14ac:dyDescent="0.3"/>
  <cols>
    <col min="1" max="1" width="37.08203125" customWidth="1"/>
    <col min="2" max="2" width="36.5" customWidth="1"/>
    <col min="3" max="3" width="34.75" customWidth="1"/>
    <col min="4" max="4" width="30.582031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83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75" x14ac:dyDescent="0.3">
      <c r="A4" s="11" t="s">
        <v>84</v>
      </c>
      <c r="B4" s="22" t="s">
        <v>76</v>
      </c>
      <c r="C4" s="11" t="s">
        <v>85</v>
      </c>
      <c r="D4" s="11"/>
      <c r="E4" s="11"/>
      <c r="F4" s="11"/>
      <c r="G4" s="11"/>
      <c r="H4" s="11"/>
      <c r="I4" s="11"/>
      <c r="J4" s="11"/>
      <c r="K4" s="11"/>
      <c r="L4" s="11"/>
      <c r="M4" s="11"/>
      <c r="N4" s="11"/>
      <c r="O4" s="11"/>
      <c r="P4" s="11"/>
      <c r="Q4" s="11"/>
      <c r="R4" s="11"/>
      <c r="S4" s="11"/>
      <c r="T4" s="11"/>
      <c r="U4" s="11"/>
      <c r="V4" s="11"/>
      <c r="W4" s="11"/>
      <c r="X4" s="11"/>
      <c r="Y4" s="11"/>
      <c r="Z4" s="11"/>
    </row>
    <row r="5" spans="1:26" ht="62.5" x14ac:dyDescent="0.3">
      <c r="A5" s="11" t="s">
        <v>75</v>
      </c>
      <c r="B5" s="22"/>
      <c r="C5" s="11" t="s">
        <v>86</v>
      </c>
      <c r="D5" s="11"/>
      <c r="E5" s="11"/>
      <c r="F5" s="11"/>
      <c r="G5" s="11"/>
      <c r="H5" s="11"/>
      <c r="I5" s="11"/>
      <c r="J5" s="11"/>
      <c r="K5" s="11"/>
      <c r="L5" s="11"/>
      <c r="M5" s="11"/>
      <c r="N5" s="11"/>
      <c r="O5" s="11"/>
      <c r="P5" s="11"/>
      <c r="Q5" s="11"/>
      <c r="R5" s="11"/>
      <c r="S5" s="11"/>
      <c r="T5" s="11"/>
      <c r="U5" s="11"/>
      <c r="V5" s="11"/>
      <c r="W5" s="11"/>
      <c r="X5" s="11"/>
      <c r="Y5" s="11"/>
      <c r="Z5" s="11"/>
    </row>
    <row r="6" spans="1:26" ht="14" x14ac:dyDescent="0.3">
      <c r="A6" s="21" t="s">
        <v>34</v>
      </c>
      <c r="B6" s="21"/>
      <c r="C6" s="21"/>
      <c r="D6" s="21"/>
      <c r="E6" s="11"/>
      <c r="F6" s="11"/>
      <c r="G6" s="11"/>
      <c r="H6" s="11"/>
      <c r="I6" s="11"/>
      <c r="J6" s="11"/>
      <c r="K6" s="11"/>
      <c r="L6" s="11"/>
      <c r="M6" s="11"/>
      <c r="N6" s="11"/>
      <c r="O6" s="11"/>
      <c r="P6" s="11"/>
      <c r="Q6" s="11"/>
      <c r="R6" s="11"/>
      <c r="S6" s="11"/>
      <c r="T6" s="11"/>
      <c r="U6" s="11"/>
      <c r="V6" s="11"/>
      <c r="W6" s="11"/>
      <c r="X6" s="11"/>
      <c r="Y6" s="11"/>
      <c r="Z6" s="11"/>
    </row>
    <row r="7" spans="1:26" ht="87" customHeight="1" x14ac:dyDescent="0.3">
      <c r="A7" s="22" t="s">
        <v>87</v>
      </c>
      <c r="B7" s="22"/>
      <c r="C7" s="22"/>
      <c r="D7" s="22"/>
      <c r="E7" s="11"/>
      <c r="F7" s="11"/>
      <c r="G7" s="11"/>
      <c r="H7" s="11"/>
      <c r="I7" s="11"/>
      <c r="J7" s="11"/>
      <c r="K7" s="11"/>
      <c r="L7" s="11"/>
      <c r="M7" s="11"/>
      <c r="N7" s="11"/>
      <c r="O7" s="11"/>
      <c r="P7" s="11"/>
      <c r="Q7" s="11"/>
      <c r="R7" s="11"/>
      <c r="S7" s="11"/>
      <c r="T7" s="11"/>
      <c r="U7" s="11"/>
      <c r="V7" s="11"/>
      <c r="W7" s="11"/>
      <c r="X7" s="11"/>
      <c r="Y7" s="11"/>
      <c r="Z7" s="11"/>
    </row>
    <row r="8" spans="1:26" ht="14" x14ac:dyDescent="0.3">
      <c r="A8" s="23" t="s">
        <v>36</v>
      </c>
      <c r="B8" s="23"/>
      <c r="C8" s="23"/>
      <c r="D8" s="23"/>
      <c r="E8" s="11"/>
      <c r="F8" s="11"/>
      <c r="G8" s="11"/>
      <c r="H8" s="11"/>
      <c r="I8" s="11"/>
      <c r="J8" s="11"/>
      <c r="K8" s="11"/>
      <c r="L8" s="11"/>
      <c r="M8" s="11"/>
      <c r="N8" s="11"/>
      <c r="O8" s="11"/>
      <c r="P8" s="11"/>
      <c r="Q8" s="11"/>
      <c r="R8" s="11"/>
      <c r="S8" s="11"/>
      <c r="T8" s="11"/>
      <c r="U8" s="11"/>
      <c r="V8" s="11"/>
      <c r="W8" s="11"/>
      <c r="X8" s="11"/>
      <c r="Y8" s="11"/>
      <c r="Z8" s="11"/>
    </row>
    <row r="9" spans="1:26" ht="228.75" customHeight="1" x14ac:dyDescent="0.3">
      <c r="A9" s="22" t="s">
        <v>88</v>
      </c>
      <c r="B9" s="22"/>
      <c r="C9" s="22"/>
      <c r="D9" s="22"/>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4" t="s">
        <v>38</v>
      </c>
      <c r="C10" s="15" t="s">
        <v>39</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HYPERLINK("https://www.illustrativemathematics.org/content-standards/1/NBT/B/2/tasks/987","1.NBT.B.2 Roll &amp; Build")</f>
        <v>1.NBT.B.2 Roll &amp; Build</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6" t="str">
        <f>HYPERLINK("https://www.illustrativemathematics.org/content-standards/1/NBT/B/2/tasks/1150","1.NBT.B.2 The Very Hungry Caterpillar")</f>
        <v>1.NBT.B.2 The Very Hungry Caterpillar</v>
      </c>
      <c r="C12" s="16" t="s">
        <v>40</v>
      </c>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24" t="s">
        <v>41</v>
      </c>
      <c r="B17" s="24"/>
      <c r="C17" s="24"/>
      <c r="D17" s="24"/>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6">
    <mergeCell ref="A17:D17"/>
    <mergeCell ref="B4:B5"/>
    <mergeCell ref="A6:D6"/>
    <mergeCell ref="A7:D7"/>
    <mergeCell ref="A8:D8"/>
    <mergeCell ref="A9:D9"/>
  </mergeCells>
  <hyperlinks>
    <hyperlink ref="C11" r:id="rId1" xr:uid="{00000000-0004-0000-0A00-000000000000}"/>
    <hyperlink ref="C12" r:id="rId2" xr:uid="{00000000-0004-0000-0A00-000001000000}"/>
    <hyperlink ref="A17:D17" r:id="rId3" location="'Intro to 1st Grade Standards'!A1" display="Return to Intro to 1st Grade Standards" xr:uid="{8E6CC38F-AF27-467C-9952-C82CF5D2075A}"/>
  </hyperlinks>
  <pageMargins left="0.74805555555555558" right="0.74805555555555558" top="1.3776388888888889" bottom="1.3776388888888889" header="0.98388888888888892" footer="0.98388888888888892"/>
  <pageSetup scale="59" fitToHeight="2" orientation="portrait" r:id="rId4"/>
  <headerFooter alignWithMargins="0"/>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1003"/>
  <sheetViews>
    <sheetView zoomScaleNormal="100" workbookViewId="0"/>
  </sheetViews>
  <sheetFormatPr defaultRowHeight="15.75" customHeight="1" x14ac:dyDescent="0.3"/>
  <cols>
    <col min="1" max="1" width="44.83203125" customWidth="1"/>
    <col min="2" max="2" width="43.25" customWidth="1"/>
    <col min="3" max="3" width="45.25" customWidth="1"/>
    <col min="4" max="4" width="29.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83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125" x14ac:dyDescent="0.3">
      <c r="A4" s="11" t="s">
        <v>89</v>
      </c>
      <c r="B4" s="22" t="s">
        <v>85</v>
      </c>
      <c r="C4" s="11" t="s">
        <v>90</v>
      </c>
      <c r="D4" s="11"/>
      <c r="E4" s="11"/>
      <c r="F4" s="11"/>
      <c r="G4" s="11"/>
      <c r="H4" s="11"/>
      <c r="I4" s="11"/>
      <c r="J4" s="11"/>
      <c r="K4" s="11"/>
      <c r="L4" s="11"/>
      <c r="M4" s="11"/>
      <c r="N4" s="11"/>
      <c r="O4" s="11"/>
      <c r="P4" s="11"/>
      <c r="Q4" s="11"/>
      <c r="R4" s="11"/>
      <c r="S4" s="11"/>
      <c r="T4" s="11"/>
      <c r="U4" s="11"/>
      <c r="V4" s="11"/>
      <c r="W4" s="11"/>
      <c r="X4" s="11"/>
      <c r="Y4" s="11"/>
      <c r="Z4" s="11"/>
    </row>
    <row r="5" spans="1:26" ht="37.5" x14ac:dyDescent="0.3">
      <c r="A5" s="11" t="s">
        <v>91</v>
      </c>
      <c r="B5" s="22"/>
      <c r="C5" s="11" t="s">
        <v>86</v>
      </c>
      <c r="D5" s="11"/>
      <c r="E5" s="11"/>
      <c r="F5" s="11"/>
      <c r="G5" s="11"/>
      <c r="H5" s="11"/>
      <c r="I5" s="11"/>
      <c r="J5" s="11"/>
      <c r="K5" s="11"/>
      <c r="L5" s="11"/>
      <c r="M5" s="11"/>
      <c r="N5" s="11"/>
      <c r="O5" s="11"/>
      <c r="P5" s="11"/>
      <c r="Q5" s="11"/>
      <c r="R5" s="11"/>
      <c r="S5" s="11"/>
      <c r="T5" s="11"/>
      <c r="U5" s="11"/>
      <c r="V5" s="11"/>
      <c r="W5" s="11"/>
      <c r="X5" s="11"/>
      <c r="Y5" s="11"/>
      <c r="Z5" s="11"/>
    </row>
    <row r="6" spans="1:26" ht="112.5" x14ac:dyDescent="0.3">
      <c r="A6" s="11" t="s">
        <v>76</v>
      </c>
      <c r="B6" s="22"/>
      <c r="C6" s="11"/>
      <c r="D6" s="11"/>
      <c r="E6" s="11"/>
      <c r="F6" s="11"/>
      <c r="G6" s="11"/>
      <c r="H6" s="11"/>
      <c r="I6" s="11"/>
      <c r="J6" s="11"/>
      <c r="K6" s="11"/>
      <c r="L6" s="11"/>
      <c r="M6" s="11"/>
      <c r="N6" s="11"/>
      <c r="O6" s="11"/>
      <c r="P6" s="11"/>
      <c r="Q6" s="11"/>
      <c r="R6" s="11"/>
      <c r="S6" s="11"/>
      <c r="T6" s="11"/>
      <c r="U6" s="11"/>
      <c r="V6" s="11"/>
      <c r="W6" s="11"/>
      <c r="X6" s="11"/>
      <c r="Y6" s="11"/>
      <c r="Z6" s="11"/>
    </row>
    <row r="7" spans="1:26" ht="14" x14ac:dyDescent="0.3">
      <c r="A7" s="21" t="s">
        <v>34</v>
      </c>
      <c r="B7" s="21"/>
      <c r="C7" s="21"/>
      <c r="D7" s="21"/>
      <c r="E7" s="11"/>
      <c r="F7" s="11"/>
      <c r="G7" s="11"/>
      <c r="H7" s="11"/>
      <c r="I7" s="11"/>
      <c r="J7" s="11"/>
      <c r="K7" s="11"/>
      <c r="L7" s="11"/>
      <c r="M7" s="11"/>
      <c r="N7" s="11"/>
      <c r="O7" s="11"/>
      <c r="P7" s="11"/>
      <c r="Q7" s="11"/>
      <c r="R7" s="11"/>
      <c r="S7" s="11"/>
      <c r="T7" s="11"/>
      <c r="U7" s="11"/>
      <c r="V7" s="11"/>
      <c r="W7" s="11"/>
      <c r="X7" s="11"/>
      <c r="Y7" s="11"/>
      <c r="Z7" s="11"/>
    </row>
    <row r="8" spans="1:26" ht="93.75" customHeight="1" x14ac:dyDescent="0.3">
      <c r="A8" s="22" t="s">
        <v>92</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23" t="s">
        <v>36</v>
      </c>
      <c r="B9" s="23"/>
      <c r="C9" s="23"/>
      <c r="D9" s="23"/>
      <c r="E9" s="11"/>
      <c r="F9" s="11"/>
      <c r="G9" s="11"/>
      <c r="H9" s="11"/>
      <c r="I9" s="11"/>
      <c r="J9" s="11"/>
      <c r="K9" s="11"/>
      <c r="L9" s="11"/>
      <c r="M9" s="11"/>
      <c r="N9" s="11"/>
      <c r="O9" s="11"/>
      <c r="P9" s="11"/>
      <c r="Q9" s="11"/>
      <c r="R9" s="11"/>
      <c r="S9" s="11"/>
      <c r="T9" s="11"/>
      <c r="U9" s="11"/>
      <c r="V9" s="11"/>
      <c r="W9" s="11"/>
      <c r="X9" s="11"/>
      <c r="Y9" s="11"/>
      <c r="Z9" s="11"/>
    </row>
    <row r="10" spans="1:26" ht="117.75" customHeight="1" x14ac:dyDescent="0.3">
      <c r="A10" s="22" t="s">
        <v>93</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4" t="s">
        <v>38</v>
      </c>
      <c r="C11" s="15" t="s">
        <v>39</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6" t="str">
        <f>HYPERLINK("https://www.illustrativemathematics.org/content-standards/1/NBT/B/3/tasks/6","1.NBT.B.3 Ordering Numbers")</f>
        <v>1.NBT.B.3 Ordering Numbers</v>
      </c>
      <c r="C12" s="16" t="s">
        <v>40</v>
      </c>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6" t="str">
        <f>HYPERLINK("https://www.illustrativemathematics.org/content-standards/1/NBT/B/3/tasks/682","1.NBT.B.3 Where Do I Go?")</f>
        <v>1.NBT.B.3 Where Do I Go?</v>
      </c>
      <c r="C13" s="16" t="s">
        <v>40</v>
      </c>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6" t="str">
        <f>HYPERLINK("https://www.illustrativemathematics.org/content-standards/1/NBT/B/3/tasks/1102","1.NBT.B.3 Comparing Numbers")</f>
        <v>1.NBT.B.3 Comparing Numbers</v>
      </c>
      <c r="C14" s="16" t="s">
        <v>40</v>
      </c>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24" t="s">
        <v>41</v>
      </c>
      <c r="B19" s="24"/>
      <c r="C19" s="24"/>
      <c r="D19" s="24"/>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6">
    <mergeCell ref="A19:D19"/>
    <mergeCell ref="B4:B6"/>
    <mergeCell ref="A7:D7"/>
    <mergeCell ref="A8:D8"/>
    <mergeCell ref="A9:D9"/>
    <mergeCell ref="A10:D10"/>
  </mergeCells>
  <hyperlinks>
    <hyperlink ref="C12" r:id="rId1" xr:uid="{00000000-0004-0000-0B00-000000000000}"/>
    <hyperlink ref="C13" r:id="rId2" xr:uid="{00000000-0004-0000-0B00-000001000000}"/>
    <hyperlink ref="C14" r:id="rId3" xr:uid="{00000000-0004-0000-0B00-000002000000}"/>
    <hyperlink ref="A19:D19" r:id="rId4" location="'Intro to 1st Grade Standards'!A1" display="Return to Intro to 1st Grade Standards" xr:uid="{AA04A810-D8E6-4F8C-933E-DD6F6CDCCF17}"/>
  </hyperlinks>
  <pageMargins left="0.74805555555555558" right="0.74805555555555558" top="1.3776388888888889" bottom="1.3776388888888889" header="0.98388888888888892" footer="0.98388888888888892"/>
  <pageSetup scale="50" fitToHeight="2" orientation="portrait" r:id="rId5"/>
  <headerFooter alignWithMargins="0"/>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1003"/>
  <sheetViews>
    <sheetView zoomScaleNormal="100" workbookViewId="0"/>
  </sheetViews>
  <sheetFormatPr defaultRowHeight="15.75" customHeight="1" x14ac:dyDescent="0.3"/>
  <cols>
    <col min="1" max="1" width="44.83203125" customWidth="1"/>
    <col min="2" max="2" width="46" customWidth="1"/>
    <col min="3" max="3" width="49" customWidth="1"/>
    <col min="4" max="4" width="37"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94</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37.5" x14ac:dyDescent="0.3">
      <c r="A4" s="11" t="s">
        <v>95</v>
      </c>
      <c r="B4" s="22" t="s">
        <v>96</v>
      </c>
      <c r="C4" s="11" t="s">
        <v>97</v>
      </c>
      <c r="D4" s="11"/>
      <c r="E4" s="11"/>
      <c r="F4" s="11"/>
      <c r="G4" s="11"/>
      <c r="H4" s="11"/>
      <c r="I4" s="11"/>
      <c r="J4" s="11"/>
      <c r="K4" s="11"/>
      <c r="L4" s="11"/>
      <c r="M4" s="11"/>
      <c r="N4" s="11"/>
      <c r="O4" s="11"/>
      <c r="P4" s="11"/>
      <c r="Q4" s="11"/>
      <c r="R4" s="11"/>
      <c r="S4" s="11"/>
      <c r="T4" s="11"/>
      <c r="U4" s="11"/>
      <c r="V4" s="11"/>
      <c r="W4" s="11"/>
      <c r="X4" s="11"/>
      <c r="Y4" s="11"/>
      <c r="Z4" s="11"/>
    </row>
    <row r="5" spans="1:26" ht="37.5" x14ac:dyDescent="0.3">
      <c r="A5" s="11" t="s">
        <v>98</v>
      </c>
      <c r="B5" s="22"/>
      <c r="C5" s="11" t="s">
        <v>99</v>
      </c>
      <c r="D5" s="11"/>
      <c r="E5" s="11"/>
      <c r="F5" s="11"/>
      <c r="G5" s="11"/>
      <c r="H5" s="11"/>
      <c r="I5" s="11"/>
      <c r="J5" s="11"/>
      <c r="K5" s="11"/>
      <c r="L5" s="11"/>
      <c r="M5" s="11"/>
      <c r="N5" s="11"/>
      <c r="O5" s="11"/>
      <c r="P5" s="11"/>
      <c r="Q5" s="11"/>
      <c r="R5" s="11"/>
      <c r="S5" s="11"/>
      <c r="T5" s="11"/>
      <c r="U5" s="11"/>
      <c r="V5" s="11"/>
      <c r="W5" s="11"/>
      <c r="X5" s="11"/>
      <c r="Y5" s="11"/>
      <c r="Z5" s="11"/>
    </row>
    <row r="6" spans="1:26" ht="112.5" x14ac:dyDescent="0.3">
      <c r="A6" s="11" t="s">
        <v>76</v>
      </c>
      <c r="B6" s="22"/>
      <c r="C6" s="11"/>
      <c r="D6" s="11"/>
      <c r="E6" s="11"/>
      <c r="F6" s="11"/>
      <c r="G6" s="11"/>
      <c r="H6" s="11"/>
      <c r="I6" s="11"/>
      <c r="J6" s="11"/>
      <c r="K6" s="11"/>
      <c r="L6" s="11"/>
      <c r="M6" s="11"/>
      <c r="N6" s="11"/>
      <c r="O6" s="11"/>
      <c r="P6" s="11"/>
      <c r="Q6" s="11"/>
      <c r="R6" s="11"/>
      <c r="S6" s="11"/>
      <c r="T6" s="11"/>
      <c r="U6" s="11"/>
      <c r="V6" s="11"/>
      <c r="W6" s="11"/>
      <c r="X6" s="11"/>
      <c r="Y6" s="11"/>
      <c r="Z6" s="11"/>
    </row>
    <row r="7" spans="1:26" ht="14" x14ac:dyDescent="0.3">
      <c r="A7" s="21" t="s">
        <v>34</v>
      </c>
      <c r="B7" s="21"/>
      <c r="C7" s="21"/>
      <c r="D7" s="21"/>
      <c r="E7" s="11"/>
      <c r="F7" s="11"/>
      <c r="G7" s="11"/>
      <c r="H7" s="11"/>
      <c r="I7" s="11"/>
      <c r="J7" s="11"/>
      <c r="K7" s="11"/>
      <c r="L7" s="11"/>
      <c r="M7" s="11"/>
      <c r="N7" s="11"/>
      <c r="O7" s="11"/>
      <c r="P7" s="11"/>
      <c r="Q7" s="11"/>
      <c r="R7" s="11"/>
      <c r="S7" s="11"/>
      <c r="T7" s="11"/>
      <c r="U7" s="11"/>
      <c r="V7" s="11"/>
      <c r="W7" s="11"/>
      <c r="X7" s="11"/>
      <c r="Y7" s="11"/>
      <c r="Z7" s="11"/>
    </row>
    <row r="8" spans="1:26" ht="171" customHeight="1" x14ac:dyDescent="0.3">
      <c r="A8" s="22" t="s">
        <v>100</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23" t="s">
        <v>36</v>
      </c>
      <c r="B9" s="23"/>
      <c r="C9" s="23"/>
      <c r="D9" s="23"/>
      <c r="E9" s="11"/>
      <c r="F9" s="11"/>
      <c r="G9" s="11"/>
      <c r="H9" s="11"/>
      <c r="I9" s="11"/>
      <c r="J9" s="11"/>
      <c r="K9" s="11"/>
      <c r="L9" s="11"/>
      <c r="M9" s="11"/>
      <c r="N9" s="11"/>
      <c r="O9" s="11"/>
      <c r="P9" s="11"/>
      <c r="Q9" s="11"/>
      <c r="R9" s="11"/>
      <c r="S9" s="11"/>
      <c r="T9" s="11"/>
      <c r="U9" s="11"/>
      <c r="V9" s="11"/>
      <c r="W9" s="11"/>
      <c r="X9" s="11"/>
      <c r="Y9" s="11"/>
      <c r="Z9" s="11"/>
    </row>
    <row r="10" spans="1:26" ht="78.75" customHeight="1" x14ac:dyDescent="0.3">
      <c r="A10" s="22" t="s">
        <v>101</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4" t="s">
        <v>38</v>
      </c>
      <c r="C11" s="15" t="s">
        <v>39</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6" t="str">
        <f>HYPERLINK("https://www.illustrativemathematics.org/content-standards/1/NBT/C/4/tasks/2068","1.NBT.C.4 Ford and Logan")</f>
        <v>1.NBT.C.4 Ford and Logan</v>
      </c>
      <c r="C12" s="16" t="s">
        <v>40</v>
      </c>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24" t="s">
        <v>41</v>
      </c>
      <c r="B18" s="24"/>
      <c r="C18" s="24"/>
      <c r="D18" s="24"/>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6">
    <mergeCell ref="A18:D18"/>
    <mergeCell ref="B4:B6"/>
    <mergeCell ref="A7:D7"/>
    <mergeCell ref="A8:D8"/>
    <mergeCell ref="A9:D9"/>
    <mergeCell ref="A10:D10"/>
  </mergeCells>
  <hyperlinks>
    <hyperlink ref="C12" r:id="rId1" xr:uid="{00000000-0004-0000-0C00-000000000000}"/>
    <hyperlink ref="A18:D18" r:id="rId2" location="'Intro to 1st Grade Standards'!A1" display="Return to Intro to 1st Grade Standards" xr:uid="{234D2339-5996-4466-9C8F-B93EC4A2F991}"/>
  </hyperlinks>
  <pageMargins left="0.74805555555555558" right="0.74805555555555558" top="1.3776388888888889" bottom="1.3776388888888889" header="0.98388888888888892" footer="0.98388888888888892"/>
  <pageSetup scale="46" fitToHeight="2" orientation="portrait"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1002"/>
  <sheetViews>
    <sheetView zoomScaleNormal="100" workbookViewId="0"/>
  </sheetViews>
  <sheetFormatPr defaultRowHeight="15.75" customHeight="1" x14ac:dyDescent="0.3"/>
  <cols>
    <col min="1" max="1" width="37.25" customWidth="1"/>
    <col min="2" max="2" width="40.75" customWidth="1"/>
    <col min="3" max="3" width="39.5" customWidth="1"/>
    <col min="4" max="4" width="36.582031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94</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125" x14ac:dyDescent="0.3">
      <c r="A4" s="11" t="s">
        <v>76</v>
      </c>
      <c r="B4" s="22" t="s">
        <v>102</v>
      </c>
      <c r="C4" s="11" t="s">
        <v>103</v>
      </c>
      <c r="D4" s="11"/>
      <c r="E4" s="11"/>
      <c r="F4" s="11"/>
      <c r="G4" s="11"/>
      <c r="H4" s="11"/>
      <c r="I4" s="11"/>
      <c r="J4" s="11"/>
      <c r="K4" s="11"/>
      <c r="L4" s="11"/>
      <c r="M4" s="11"/>
      <c r="N4" s="11"/>
      <c r="O4" s="11"/>
      <c r="P4" s="11"/>
      <c r="Q4" s="11"/>
      <c r="R4" s="11"/>
      <c r="S4" s="11"/>
      <c r="T4" s="11"/>
      <c r="U4" s="11"/>
      <c r="V4" s="11"/>
      <c r="W4" s="11"/>
      <c r="X4" s="11"/>
      <c r="Y4" s="11"/>
      <c r="Z4" s="11"/>
    </row>
    <row r="5" spans="1:26" ht="50" x14ac:dyDescent="0.3">
      <c r="A5" s="11"/>
      <c r="B5" s="22"/>
      <c r="C5" s="11" t="s">
        <v>104</v>
      </c>
      <c r="D5" s="11"/>
      <c r="E5" s="11"/>
      <c r="F5" s="11"/>
      <c r="G5" s="11"/>
      <c r="H5" s="11"/>
      <c r="I5" s="11"/>
      <c r="J5" s="11"/>
      <c r="K5" s="11"/>
      <c r="L5" s="11"/>
      <c r="M5" s="11"/>
      <c r="N5" s="11"/>
      <c r="O5" s="11"/>
      <c r="P5" s="11"/>
      <c r="Q5" s="11"/>
      <c r="R5" s="11"/>
      <c r="S5" s="11"/>
      <c r="T5" s="11"/>
      <c r="U5" s="11"/>
      <c r="V5" s="11"/>
      <c r="W5" s="11"/>
      <c r="X5" s="11"/>
      <c r="Y5" s="11"/>
      <c r="Z5" s="11"/>
    </row>
    <row r="6" spans="1:26" ht="75" x14ac:dyDescent="0.3">
      <c r="A6" s="11"/>
      <c r="B6" s="22"/>
      <c r="C6" s="11" t="s">
        <v>105</v>
      </c>
      <c r="D6" s="11"/>
      <c r="E6" s="11"/>
      <c r="F6" s="11"/>
      <c r="G6" s="11"/>
      <c r="H6" s="11"/>
      <c r="I6" s="11"/>
      <c r="J6" s="11"/>
      <c r="K6" s="11"/>
      <c r="L6" s="11"/>
      <c r="M6" s="11"/>
      <c r="N6" s="11"/>
      <c r="O6" s="11"/>
      <c r="P6" s="11"/>
      <c r="Q6" s="11"/>
      <c r="R6" s="11"/>
      <c r="S6" s="11"/>
      <c r="T6" s="11"/>
      <c r="U6" s="11"/>
      <c r="V6" s="11"/>
      <c r="W6" s="11"/>
      <c r="X6" s="11"/>
      <c r="Y6" s="11"/>
      <c r="Z6" s="11"/>
    </row>
    <row r="7" spans="1:26" ht="14" x14ac:dyDescent="0.3">
      <c r="A7" s="21" t="s">
        <v>34</v>
      </c>
      <c r="B7" s="21"/>
      <c r="C7" s="21"/>
      <c r="D7" s="21"/>
      <c r="E7" s="11"/>
      <c r="F7" s="11"/>
      <c r="G7" s="11"/>
      <c r="H7" s="11"/>
      <c r="I7" s="11"/>
      <c r="J7" s="11"/>
      <c r="K7" s="11"/>
      <c r="L7" s="11"/>
      <c r="M7" s="11"/>
      <c r="N7" s="11"/>
      <c r="O7" s="11"/>
      <c r="P7" s="11"/>
      <c r="Q7" s="11"/>
      <c r="R7" s="11"/>
      <c r="S7" s="11"/>
      <c r="T7" s="11"/>
      <c r="U7" s="11"/>
      <c r="V7" s="11"/>
      <c r="W7" s="11"/>
      <c r="X7" s="11"/>
      <c r="Y7" s="11"/>
      <c r="Z7" s="11"/>
    </row>
    <row r="8" spans="1:26" ht="54" customHeight="1" x14ac:dyDescent="0.3">
      <c r="A8" s="22" t="s">
        <v>106</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23" t="s">
        <v>36</v>
      </c>
      <c r="B9" s="23"/>
      <c r="C9" s="23"/>
      <c r="D9" s="23"/>
      <c r="E9" s="11"/>
      <c r="F9" s="11"/>
      <c r="G9" s="11"/>
      <c r="H9" s="11"/>
      <c r="I9" s="11"/>
      <c r="J9" s="11"/>
      <c r="K9" s="11"/>
      <c r="L9" s="11"/>
      <c r="M9" s="11"/>
      <c r="N9" s="11"/>
      <c r="O9" s="11"/>
      <c r="P9" s="11"/>
      <c r="Q9" s="11"/>
      <c r="R9" s="11"/>
      <c r="S9" s="11"/>
      <c r="T9" s="11"/>
      <c r="U9" s="11"/>
      <c r="V9" s="11"/>
      <c r="W9" s="11"/>
      <c r="X9" s="11"/>
      <c r="Y9" s="11"/>
      <c r="Z9" s="11"/>
    </row>
    <row r="10" spans="1:26" ht="67.5" customHeight="1" x14ac:dyDescent="0.3">
      <c r="A10" s="22" t="s">
        <v>107</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4" t="s">
        <v>38</v>
      </c>
      <c r="C11" s="15" t="s">
        <v>39</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24" t="s">
        <v>41</v>
      </c>
      <c r="B17" s="24"/>
      <c r="C17" s="24"/>
      <c r="D17" s="24"/>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sheetData>
  <mergeCells count="6">
    <mergeCell ref="A17:D17"/>
    <mergeCell ref="B4:B6"/>
    <mergeCell ref="A7:D7"/>
    <mergeCell ref="A8:D8"/>
    <mergeCell ref="A9:D9"/>
    <mergeCell ref="A10:D10"/>
  </mergeCells>
  <hyperlinks>
    <hyperlink ref="A17:D17" r:id="rId1" location="'Intro to 1st Grade Standards'!A1" display="Return to Intro to 1st Grade Standards" xr:uid="{9AF68C6E-E03D-437B-9D46-39D5CA7D07B8}"/>
  </hyperlinks>
  <pageMargins left="0.74805555555555558" right="0.74805555555555558" top="1.3776388888888889" bottom="1.3776388888888889" header="0.98388888888888892" footer="0.98388888888888892"/>
  <pageSetup scale="53" orientation="portrait" r:id="rId2"/>
  <headerFooter alignWithMargins="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1002"/>
  <sheetViews>
    <sheetView zoomScaleNormal="100" workbookViewId="0"/>
  </sheetViews>
  <sheetFormatPr defaultRowHeight="15.75" customHeight="1" x14ac:dyDescent="0.3"/>
  <cols>
    <col min="1" max="1" width="42.33203125" customWidth="1"/>
    <col min="2" max="2" width="40.58203125" customWidth="1"/>
    <col min="3" max="3" width="40.83203125" customWidth="1"/>
    <col min="4" max="4" width="38.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94</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112.5" x14ac:dyDescent="0.3">
      <c r="A4" s="11" t="s">
        <v>76</v>
      </c>
      <c r="B4" s="22" t="s">
        <v>108</v>
      </c>
      <c r="C4" s="11" t="s">
        <v>97</v>
      </c>
      <c r="D4" s="11"/>
      <c r="E4" s="11"/>
      <c r="F4" s="11"/>
      <c r="G4" s="11"/>
      <c r="H4" s="11"/>
      <c r="I4" s="11"/>
      <c r="J4" s="11"/>
      <c r="K4" s="11"/>
      <c r="L4" s="11"/>
      <c r="M4" s="11"/>
      <c r="N4" s="11"/>
      <c r="O4" s="11"/>
      <c r="P4" s="11"/>
      <c r="Q4" s="11"/>
      <c r="R4" s="11"/>
      <c r="S4" s="11"/>
      <c r="T4" s="11"/>
      <c r="U4" s="11"/>
      <c r="V4" s="11"/>
      <c r="W4" s="11"/>
      <c r="X4" s="11"/>
      <c r="Y4" s="11"/>
      <c r="Z4" s="11"/>
    </row>
    <row r="5" spans="1:26" ht="62.5" x14ac:dyDescent="0.3">
      <c r="A5" s="11"/>
      <c r="B5" s="22"/>
      <c r="C5" s="11" t="s">
        <v>105</v>
      </c>
      <c r="D5" s="11"/>
      <c r="E5" s="11"/>
      <c r="F5" s="11"/>
      <c r="G5" s="11"/>
      <c r="H5" s="11"/>
      <c r="I5" s="11"/>
      <c r="J5" s="11"/>
      <c r="K5" s="11"/>
      <c r="L5" s="11"/>
      <c r="M5" s="11"/>
      <c r="N5" s="11"/>
      <c r="O5" s="11"/>
      <c r="P5" s="11"/>
      <c r="Q5" s="11"/>
      <c r="R5" s="11"/>
      <c r="S5" s="11"/>
      <c r="T5" s="11"/>
      <c r="U5" s="11"/>
      <c r="V5" s="11"/>
      <c r="W5" s="11"/>
      <c r="X5" s="11"/>
      <c r="Y5" s="11"/>
      <c r="Z5" s="11"/>
    </row>
    <row r="6" spans="1:26" ht="14" x14ac:dyDescent="0.3">
      <c r="A6" s="21" t="s">
        <v>34</v>
      </c>
      <c r="B6" s="21"/>
      <c r="C6" s="21"/>
      <c r="D6" s="21"/>
      <c r="E6" s="11"/>
      <c r="F6" s="11"/>
      <c r="G6" s="11"/>
      <c r="H6" s="11"/>
      <c r="I6" s="11"/>
      <c r="J6" s="11"/>
      <c r="K6" s="11"/>
      <c r="L6" s="11"/>
      <c r="M6" s="11"/>
      <c r="N6" s="11"/>
      <c r="O6" s="11"/>
      <c r="P6" s="11"/>
      <c r="Q6" s="11"/>
      <c r="R6" s="11"/>
      <c r="S6" s="11"/>
      <c r="T6" s="11"/>
      <c r="U6" s="11"/>
      <c r="V6" s="11"/>
      <c r="W6" s="11"/>
      <c r="X6" s="11"/>
      <c r="Y6" s="11"/>
      <c r="Z6" s="11"/>
    </row>
    <row r="7" spans="1:26" ht="196.5" customHeight="1" x14ac:dyDescent="0.3">
      <c r="A7" s="22" t="s">
        <v>100</v>
      </c>
      <c r="B7" s="22"/>
      <c r="C7" s="22"/>
      <c r="D7" s="22"/>
      <c r="E7" s="11"/>
      <c r="F7" s="11"/>
      <c r="G7" s="11"/>
      <c r="H7" s="11"/>
      <c r="I7" s="11"/>
      <c r="J7" s="11"/>
      <c r="K7" s="11"/>
      <c r="L7" s="11"/>
      <c r="M7" s="11"/>
      <c r="N7" s="11"/>
      <c r="O7" s="11"/>
      <c r="P7" s="11"/>
      <c r="Q7" s="11"/>
      <c r="R7" s="11"/>
      <c r="S7" s="11"/>
      <c r="T7" s="11"/>
      <c r="U7" s="11"/>
      <c r="V7" s="11"/>
      <c r="W7" s="11"/>
      <c r="X7" s="11"/>
      <c r="Y7" s="11"/>
      <c r="Z7" s="11"/>
    </row>
    <row r="8" spans="1:26" ht="14" x14ac:dyDescent="0.3">
      <c r="A8" s="23" t="s">
        <v>36</v>
      </c>
      <c r="B8" s="23"/>
      <c r="C8" s="23"/>
      <c r="D8" s="23"/>
      <c r="E8" s="11"/>
      <c r="F8" s="11"/>
      <c r="G8" s="11"/>
      <c r="H8" s="11"/>
      <c r="I8" s="11"/>
      <c r="J8" s="11"/>
      <c r="K8" s="11"/>
      <c r="L8" s="11"/>
      <c r="M8" s="11"/>
      <c r="N8" s="11"/>
      <c r="O8" s="11"/>
      <c r="P8" s="11"/>
      <c r="Q8" s="11"/>
      <c r="R8" s="11"/>
      <c r="S8" s="11"/>
      <c r="T8" s="11"/>
      <c r="U8" s="11"/>
      <c r="V8" s="11"/>
      <c r="W8" s="11"/>
      <c r="X8" s="11"/>
      <c r="Y8" s="11"/>
      <c r="Z8" s="11"/>
    </row>
    <row r="9" spans="1:26" ht="58.5" customHeight="1" x14ac:dyDescent="0.3">
      <c r="A9" s="22" t="s">
        <v>109</v>
      </c>
      <c r="B9" s="22"/>
      <c r="C9" s="22"/>
      <c r="D9" s="22"/>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4" t="s">
        <v>38</v>
      </c>
      <c r="C10" s="15" t="s">
        <v>39</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sheetData>
  <mergeCells count="6">
    <mergeCell ref="A15:D15"/>
    <mergeCell ref="B4:B5"/>
    <mergeCell ref="A6:D6"/>
    <mergeCell ref="A7:D7"/>
    <mergeCell ref="A8:D8"/>
    <mergeCell ref="A9:D9"/>
  </mergeCells>
  <hyperlinks>
    <hyperlink ref="A15:D15" r:id="rId1" location="'Intro to 1st Grade Standards'!A1" display="Return to Intro to 1st Grade Standards" xr:uid="{C72C24A2-E8E4-46CA-995F-419C0BC8300A}"/>
  </hyperlinks>
  <pageMargins left="0.74805555555555558" right="0.74805555555555558" top="1.3776388888888889" bottom="1.3776388888888889" header="0.98388888888888892" footer="0.98388888888888892"/>
  <pageSetup scale="50" orientation="portrait"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1002"/>
  <sheetViews>
    <sheetView zoomScaleNormal="100" workbookViewId="0"/>
  </sheetViews>
  <sheetFormatPr defaultRowHeight="15.75" customHeight="1" x14ac:dyDescent="0.3"/>
  <cols>
    <col min="1" max="1" width="35.58203125" customWidth="1"/>
    <col min="2" max="2" width="36.58203125" customWidth="1"/>
    <col min="3" max="3" width="34.25" customWidth="1"/>
    <col min="4" max="4" width="29.582031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110</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125" x14ac:dyDescent="0.3">
      <c r="A4" s="11" t="s">
        <v>111</v>
      </c>
      <c r="B4" s="11" t="s">
        <v>112</v>
      </c>
      <c r="C4" s="11" t="s">
        <v>113</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75.75" customHeight="1" x14ac:dyDescent="0.3">
      <c r="A6" s="22" t="s">
        <v>114</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33" customHeight="1" x14ac:dyDescent="0.3">
      <c r="A8" s="22" t="s">
        <v>115</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sheetData>
  <mergeCells count="5">
    <mergeCell ref="A5:D5"/>
    <mergeCell ref="A6:D6"/>
    <mergeCell ref="A7:D7"/>
    <mergeCell ref="A8:D8"/>
    <mergeCell ref="A15:D15"/>
  </mergeCells>
  <hyperlinks>
    <hyperlink ref="A15:D15" r:id="rId1" location="'Intro to 1st Grade Standards'!A1" display="Return to Intro to 1st Grade Standards" xr:uid="{97D03316-2E19-4B1E-9F94-7C64D019A893}"/>
  </hyperlinks>
  <pageMargins left="0.74805555555555558" right="0.74805555555555558" top="1.3776388888888889" bottom="1.3776388888888889" header="0.98388888888888892" footer="0.98388888888888892"/>
  <pageSetup scale="60" orientation="portrait" r:id="rId2"/>
  <headerFooter alignWithMargins="0"/>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Z1002"/>
  <sheetViews>
    <sheetView zoomScaleNormal="100" workbookViewId="0"/>
  </sheetViews>
  <sheetFormatPr defaultRowHeight="15.75" customHeight="1" x14ac:dyDescent="0.3"/>
  <cols>
    <col min="1" max="1" width="33.83203125" customWidth="1"/>
    <col min="2" max="2" width="42.83203125" customWidth="1"/>
    <col min="3" max="3" width="39.75" customWidth="1"/>
    <col min="4" max="4" width="35.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110</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100" x14ac:dyDescent="0.3">
      <c r="A4" s="11" t="s">
        <v>112</v>
      </c>
      <c r="B4" s="11" t="s">
        <v>113</v>
      </c>
      <c r="C4" s="11" t="s">
        <v>116</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34.5" customHeight="1" x14ac:dyDescent="0.3">
      <c r="A6" s="22" t="s">
        <v>117</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44.25" customHeight="1" x14ac:dyDescent="0.3">
      <c r="A8" s="22" t="s">
        <v>118</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sheetData>
  <mergeCells count="5">
    <mergeCell ref="A5:D5"/>
    <mergeCell ref="A6:D6"/>
    <mergeCell ref="A7:D7"/>
    <mergeCell ref="A8:D8"/>
    <mergeCell ref="A15:D15"/>
  </mergeCells>
  <hyperlinks>
    <hyperlink ref="A15:D15" r:id="rId1" location="'Intro to 1st Grade Standards'!A1" display="Return to Intro to 1st Grade Standards" xr:uid="{F55DB25E-EBE3-413F-882C-D93D6BAA1013}"/>
  </hyperlinks>
  <pageMargins left="0.74805555555555558" right="0.74805555555555558" top="1.3776388888888889" bottom="1.3776388888888889" header="0.98388888888888892" footer="0.98388888888888892"/>
  <pageSetup scale="54" orientation="portrait" r:id="rId2"/>
  <headerFooter alignWithMargins="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1004"/>
  <sheetViews>
    <sheetView zoomScaleNormal="100" workbookViewId="0"/>
  </sheetViews>
  <sheetFormatPr defaultRowHeight="15.75" customHeight="1" x14ac:dyDescent="0.3"/>
  <cols>
    <col min="1" max="1" width="33.75" customWidth="1"/>
    <col min="2" max="2" width="38.33203125" customWidth="1"/>
    <col min="3" max="3" width="36.25" customWidth="1"/>
    <col min="4" max="4" width="35.33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119</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37.5" x14ac:dyDescent="0.3">
      <c r="A4" s="11"/>
      <c r="B4" s="11" t="s">
        <v>120</v>
      </c>
      <c r="C4" s="11" t="s">
        <v>121</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23" customHeight="1" x14ac:dyDescent="0.3">
      <c r="A6" s="22" t="s">
        <v>122</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74.25" customHeight="1" x14ac:dyDescent="0.3">
      <c r="A8" s="22" t="s">
        <v>123</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24" t="s">
        <v>41</v>
      </c>
      <c r="B17" s="24"/>
      <c r="C17" s="24"/>
      <c r="D17" s="24"/>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5">
    <mergeCell ref="A5:D5"/>
    <mergeCell ref="A6:D6"/>
    <mergeCell ref="A7:D7"/>
    <mergeCell ref="A8:D8"/>
    <mergeCell ref="A17:D17"/>
  </mergeCells>
  <hyperlinks>
    <hyperlink ref="A17:D17" r:id="rId1" location="'Intro to 1st Grade Standards'!A1" display="Return to Intro to 1st Grade Standards" xr:uid="{C1059423-D07D-43FE-AE94-5DB5753168FC}"/>
  </hyperlinks>
  <pageMargins left="0.74805555555555558" right="0.74805555555555558" top="1.3776388888888889" bottom="1.3776388888888889" header="0.98388888888888892" footer="0.98388888888888892"/>
  <pageSetup scale="57" orientation="portrait" r:id="rId2"/>
  <headerFooter alignWithMargins="0"/>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1004"/>
  <sheetViews>
    <sheetView zoomScaleNormal="100" workbookViewId="0"/>
  </sheetViews>
  <sheetFormatPr defaultRowHeight="15.75" customHeight="1" x14ac:dyDescent="0.3"/>
  <cols>
    <col min="1" max="1" width="33.08203125" customWidth="1"/>
    <col min="2" max="2" width="36.75" customWidth="1"/>
    <col min="3" max="3" width="37" customWidth="1"/>
    <col min="4" max="4" width="31.83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1" customHeight="1" x14ac:dyDescent="0.3">
      <c r="A2" s="9"/>
      <c r="B2" s="12" t="s">
        <v>119</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9"/>
      <c r="E3" s="11"/>
      <c r="F3" s="11"/>
      <c r="G3" s="11"/>
      <c r="H3" s="11"/>
      <c r="I3" s="11"/>
      <c r="J3" s="11"/>
      <c r="K3" s="11"/>
      <c r="L3" s="11"/>
      <c r="M3" s="11"/>
      <c r="N3" s="11"/>
      <c r="O3" s="11"/>
      <c r="P3" s="11"/>
      <c r="Q3" s="11"/>
      <c r="R3" s="11"/>
      <c r="S3" s="11"/>
      <c r="T3" s="11"/>
      <c r="U3" s="11"/>
      <c r="V3" s="11"/>
      <c r="W3" s="11"/>
      <c r="X3" s="11"/>
      <c r="Y3" s="11"/>
      <c r="Z3" s="11"/>
    </row>
    <row r="4" spans="1:26" ht="79.5" customHeight="1" x14ac:dyDescent="0.3">
      <c r="A4" s="11"/>
      <c r="B4" s="11" t="s">
        <v>124</v>
      </c>
      <c r="C4" s="11" t="s">
        <v>125</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36.5" customHeight="1" x14ac:dyDescent="0.3">
      <c r="A6" s="22" t="s">
        <v>122</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22.5" customHeight="1" x14ac:dyDescent="0.3">
      <c r="A8" s="25"/>
      <c r="B8" s="25"/>
      <c r="C8" s="25"/>
      <c r="D8" s="25"/>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5">
    <mergeCell ref="A5:D5"/>
    <mergeCell ref="A6:D6"/>
    <mergeCell ref="A7:D7"/>
    <mergeCell ref="A8:D8"/>
    <mergeCell ref="A15:D15"/>
  </mergeCells>
  <hyperlinks>
    <hyperlink ref="A15:D15" r:id="rId1" location="'Intro to 1st Grade Standards'!A1" display="Return to Intro to 1st Grade Standards" xr:uid="{7AEA99AE-C22E-4BB7-91D3-AD0E14B168D8}"/>
  </hyperlinks>
  <pageMargins left="0.74805555555555558" right="0.74805555555555558" top="1.3776388888888889" bottom="1.3776388888888889" header="0.98388888888888892" footer="0.98388888888888892"/>
  <pageSetup scale="5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4"/>
  <sheetViews>
    <sheetView zoomScaleNormal="100" workbookViewId="0"/>
  </sheetViews>
  <sheetFormatPr defaultRowHeight="15.75" customHeight="1" x14ac:dyDescent="0.3"/>
  <cols>
    <col min="1" max="1" width="41.75" customWidth="1"/>
    <col min="2" max="2" width="42" customWidth="1"/>
    <col min="3" max="3" width="37.75" customWidth="1"/>
    <col min="4" max="4" width="36" customWidth="1"/>
    <col min="5" max="1024" width="13.33203125" customWidth="1"/>
  </cols>
  <sheetData>
    <row r="1" spans="1:27"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c r="AA1" s="11"/>
    </row>
    <row r="2" spans="1:27" ht="26" x14ac:dyDescent="0.3">
      <c r="A2" s="9"/>
      <c r="B2" s="12" t="s">
        <v>26</v>
      </c>
      <c r="C2" s="9"/>
      <c r="D2" s="9"/>
      <c r="E2" s="11"/>
      <c r="F2" s="11"/>
      <c r="G2" s="11"/>
      <c r="H2" s="11"/>
      <c r="I2" s="11"/>
      <c r="J2" s="11"/>
      <c r="K2" s="11"/>
      <c r="L2" s="11"/>
      <c r="M2" s="11"/>
      <c r="N2" s="11"/>
      <c r="O2" s="11"/>
      <c r="P2" s="11"/>
      <c r="Q2" s="11"/>
      <c r="R2" s="11"/>
      <c r="S2" s="11"/>
      <c r="T2" s="11"/>
      <c r="U2" s="11"/>
      <c r="V2" s="11"/>
      <c r="W2" s="11"/>
      <c r="X2" s="11"/>
      <c r="Y2" s="11"/>
      <c r="Z2" s="11"/>
      <c r="AA2" s="11"/>
    </row>
    <row r="3" spans="1:27"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c r="AA3" s="11"/>
    </row>
    <row r="4" spans="1:27" ht="87.5" x14ac:dyDescent="0.3">
      <c r="A4" s="11"/>
      <c r="B4" s="22" t="s">
        <v>30</v>
      </c>
      <c r="C4" s="11" t="s">
        <v>31</v>
      </c>
      <c r="D4" s="11"/>
      <c r="E4" s="11"/>
      <c r="F4" s="11"/>
      <c r="G4" s="11"/>
      <c r="H4" s="11"/>
      <c r="I4" s="11"/>
      <c r="J4" s="11"/>
      <c r="K4" s="11"/>
      <c r="L4" s="11"/>
      <c r="M4" s="11"/>
      <c r="N4" s="11"/>
      <c r="O4" s="11"/>
      <c r="P4" s="11"/>
      <c r="Q4" s="11"/>
      <c r="R4" s="11"/>
      <c r="S4" s="11"/>
      <c r="T4" s="11"/>
      <c r="U4" s="11"/>
      <c r="V4" s="11"/>
      <c r="W4" s="11"/>
      <c r="X4" s="11"/>
      <c r="Y4" s="11"/>
      <c r="Z4" s="11"/>
      <c r="AA4" s="11"/>
    </row>
    <row r="5" spans="1:27" ht="50" x14ac:dyDescent="0.3">
      <c r="A5" s="11" t="s">
        <v>32</v>
      </c>
      <c r="B5" s="22"/>
      <c r="C5" s="11" t="s">
        <v>33</v>
      </c>
      <c r="D5" s="11"/>
      <c r="E5" s="11"/>
      <c r="F5" s="11"/>
      <c r="G5" s="11"/>
      <c r="H5" s="11"/>
      <c r="I5" s="11"/>
      <c r="J5" s="11"/>
      <c r="K5" s="11"/>
      <c r="L5" s="11"/>
      <c r="M5" s="11"/>
      <c r="N5" s="11"/>
      <c r="O5" s="11"/>
      <c r="P5" s="11"/>
      <c r="Q5" s="11"/>
      <c r="R5" s="11"/>
      <c r="S5" s="11"/>
      <c r="T5" s="11"/>
      <c r="U5" s="11"/>
      <c r="V5" s="11"/>
      <c r="W5" s="11"/>
      <c r="X5" s="11"/>
      <c r="Y5" s="11"/>
      <c r="Z5" s="11"/>
      <c r="AA5" s="11"/>
    </row>
    <row r="6" spans="1:27" ht="14" x14ac:dyDescent="0.3">
      <c r="A6" s="21" t="s">
        <v>34</v>
      </c>
      <c r="B6" s="21"/>
      <c r="C6" s="21"/>
      <c r="D6" s="21"/>
      <c r="E6" s="11"/>
      <c r="F6" s="11"/>
      <c r="G6" s="11"/>
      <c r="H6" s="11"/>
      <c r="I6" s="11"/>
      <c r="J6" s="11"/>
      <c r="K6" s="11"/>
      <c r="L6" s="11"/>
      <c r="M6" s="11"/>
      <c r="N6" s="11"/>
      <c r="O6" s="11"/>
      <c r="P6" s="11"/>
      <c r="Q6" s="11"/>
      <c r="R6" s="11"/>
      <c r="S6" s="11"/>
      <c r="T6" s="11"/>
      <c r="U6" s="11"/>
      <c r="V6" s="11"/>
      <c r="W6" s="11"/>
      <c r="X6" s="11"/>
      <c r="Y6" s="11"/>
      <c r="Z6" s="11"/>
      <c r="AA6" s="11"/>
    </row>
    <row r="7" spans="1:27" ht="158.25" customHeight="1" x14ac:dyDescent="0.3">
      <c r="A7" s="22" t="s">
        <v>35</v>
      </c>
      <c r="B7" s="22"/>
      <c r="C7" s="22"/>
      <c r="D7" s="22"/>
      <c r="E7" s="11"/>
      <c r="F7" s="11"/>
      <c r="G7" s="11"/>
      <c r="H7" s="11"/>
      <c r="I7" s="11"/>
      <c r="J7" s="11"/>
      <c r="K7" s="11"/>
      <c r="L7" s="11"/>
      <c r="M7" s="11"/>
      <c r="N7" s="11"/>
      <c r="O7" s="11"/>
      <c r="P7" s="11"/>
      <c r="Q7" s="11"/>
      <c r="R7" s="11"/>
      <c r="S7" s="11"/>
      <c r="T7" s="11"/>
      <c r="U7" s="11"/>
      <c r="V7" s="11"/>
      <c r="W7" s="11"/>
      <c r="X7" s="11"/>
      <c r="Y7" s="11"/>
      <c r="Z7" s="11"/>
      <c r="AA7" s="11"/>
    </row>
    <row r="8" spans="1:27" ht="14" x14ac:dyDescent="0.3">
      <c r="A8" s="23" t="s">
        <v>36</v>
      </c>
      <c r="B8" s="23"/>
      <c r="C8" s="23"/>
      <c r="D8" s="23"/>
      <c r="E8" s="11"/>
      <c r="F8" s="11"/>
      <c r="G8" s="11"/>
      <c r="H8" s="11"/>
      <c r="I8" s="11"/>
      <c r="J8" s="11"/>
      <c r="K8" s="11"/>
      <c r="L8" s="11"/>
      <c r="M8" s="11"/>
      <c r="N8" s="11"/>
      <c r="O8" s="11"/>
      <c r="P8" s="11"/>
      <c r="Q8" s="11"/>
      <c r="R8" s="11"/>
      <c r="S8" s="11"/>
      <c r="T8" s="11"/>
      <c r="U8" s="11"/>
      <c r="V8" s="11"/>
      <c r="W8" s="11"/>
      <c r="X8" s="11"/>
      <c r="Y8" s="11"/>
      <c r="Z8" s="11"/>
      <c r="AA8" s="11"/>
    </row>
    <row r="9" spans="1:27" ht="90.75" customHeight="1" x14ac:dyDescent="0.3">
      <c r="A9" s="22" t="s">
        <v>37</v>
      </c>
      <c r="B9" s="22"/>
      <c r="C9" s="22"/>
      <c r="D9" s="22"/>
      <c r="E9" s="11"/>
      <c r="F9" s="11"/>
      <c r="G9" s="11"/>
      <c r="H9" s="11"/>
      <c r="I9" s="11"/>
      <c r="J9" s="11"/>
      <c r="K9" s="11"/>
      <c r="L9" s="11"/>
      <c r="M9" s="11"/>
      <c r="N9" s="11"/>
      <c r="O9" s="11"/>
      <c r="P9" s="11"/>
      <c r="Q9" s="11"/>
      <c r="R9" s="11"/>
      <c r="S9" s="11"/>
      <c r="T9" s="11"/>
      <c r="U9" s="11"/>
      <c r="V9" s="11"/>
      <c r="W9" s="11"/>
      <c r="X9" s="11"/>
      <c r="Y9" s="11"/>
      <c r="Z9" s="11"/>
      <c r="AA9" s="11"/>
    </row>
    <row r="10" spans="1:27" ht="14" x14ac:dyDescent="0.3">
      <c r="A10" s="11"/>
      <c r="B10" s="14" t="s">
        <v>38</v>
      </c>
      <c r="C10" s="15" t="s">
        <v>39</v>
      </c>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7" ht="14" x14ac:dyDescent="0.3">
      <c r="A11" s="11"/>
      <c r="B11" s="16" t="str">
        <f>HYPERLINK("https://www.illustrativemathematics.org/content-standards/1/OA/A/1/tasks/2","1.OA.A.1 School Supplies")</f>
        <v>1.OA.A.1 School Supplies</v>
      </c>
      <c r="C11" s="16" t="s">
        <v>40</v>
      </c>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7" ht="14" x14ac:dyDescent="0.3">
      <c r="A12" s="11"/>
      <c r="B12" s="16" t="str">
        <f>HYPERLINK("https://www.illustrativemathematics.org/content-standards/1/OA/A/1/tasks/160","1.OA.A.1 At the Park")</f>
        <v>1.OA.A.1 At the Park</v>
      </c>
      <c r="C12" s="16" t="s">
        <v>40</v>
      </c>
      <c r="D12" s="17"/>
      <c r="E12" s="11"/>
      <c r="F12" s="11"/>
      <c r="G12" s="11"/>
      <c r="H12" s="11"/>
      <c r="I12" s="11"/>
      <c r="J12" s="11"/>
      <c r="K12" s="11"/>
      <c r="L12" s="11"/>
      <c r="M12" s="11"/>
      <c r="N12" s="11"/>
      <c r="O12" s="11"/>
      <c r="P12" s="11"/>
      <c r="Q12" s="11"/>
      <c r="R12" s="11"/>
      <c r="S12" s="11"/>
      <c r="T12" s="11"/>
      <c r="U12" s="11"/>
      <c r="V12" s="11"/>
      <c r="W12" s="11"/>
      <c r="X12" s="11"/>
      <c r="Y12" s="11"/>
      <c r="Z12" s="11"/>
      <c r="AA12" s="11"/>
    </row>
    <row r="13" spans="1:27" ht="14" x14ac:dyDescent="0.3">
      <c r="A13" s="11"/>
      <c r="B13" s="16" t="str">
        <f>HYPERLINK("https://www.illustrativemathematics.org/content-standards/1/OA/A/1/tasks/161","1.OA.A.1 Boys and Girls, Variation")</f>
        <v>1.OA.A.1 Boys and Girls, Variation</v>
      </c>
      <c r="C13" s="16" t="s">
        <v>40</v>
      </c>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7" ht="14" x14ac:dyDescent="0.3">
      <c r="A14" s="11"/>
      <c r="B14" s="16" t="str">
        <f>HYPERLINK("https://www.illustrativemathematics.org/content-standards/1/OA/A/1/tasks/162","1.OA.A.1 Maria's Marbles")</f>
        <v>1.OA.A.1 Maria's Marbles</v>
      </c>
      <c r="C14" s="16" t="s">
        <v>40</v>
      </c>
      <c r="D14" s="11"/>
      <c r="E14" s="11"/>
      <c r="F14" s="11"/>
      <c r="G14" s="11"/>
      <c r="H14" s="11"/>
      <c r="I14" s="11"/>
      <c r="J14" s="11"/>
      <c r="K14" s="11"/>
      <c r="L14" s="11"/>
      <c r="M14" s="11"/>
      <c r="N14" s="11"/>
      <c r="O14" s="11"/>
      <c r="P14" s="11"/>
      <c r="Q14" s="11"/>
      <c r="R14" s="11"/>
      <c r="S14" s="11"/>
      <c r="T14" s="11"/>
      <c r="U14" s="11"/>
      <c r="V14" s="11"/>
      <c r="W14" s="11"/>
      <c r="X14" s="11"/>
      <c r="Y14" s="11"/>
      <c r="Z14" s="11"/>
      <c r="AA14" s="11"/>
    </row>
    <row r="15" spans="1:27" ht="14" x14ac:dyDescent="0.3">
      <c r="A15" s="11"/>
      <c r="B15" s="16" t="str">
        <f>HYPERLINK("https://www.illustrativemathematics.org/content-standards/1/OA/A/1/tasks/163","1.OA.A.1 Sharing Markers")</f>
        <v>1.OA.A.1 Sharing Markers</v>
      </c>
      <c r="C15" s="16" t="s">
        <v>40</v>
      </c>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7" ht="14" x14ac:dyDescent="0.3">
      <c r="A16" s="11"/>
      <c r="B16" s="16" t="str">
        <f>HYPERLINK("https://www.illustrativemathematics.org/content-standards/1/OA/A/1/tasks/194","1.OA.A.1 Finding a Chair")</f>
        <v>1.OA.A.1 Finding a Chair</v>
      </c>
      <c r="C16" s="16" t="s">
        <v>40</v>
      </c>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27" ht="14" x14ac:dyDescent="0.3">
      <c r="A17" s="11"/>
      <c r="B17" s="16" t="str">
        <f>HYPERLINK("https://www.illustrativemathematics.org/content-standards/1/OA/A/1/tasks/195","1.OA.A.1 Boys and Girls, Variation 2")</f>
        <v>1.OA.A.1 Boys and Girls, Variation 2</v>
      </c>
      <c r="C17" s="16" t="s">
        <v>40</v>
      </c>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27" ht="14" x14ac:dyDescent="0.3">
      <c r="A18" s="11"/>
      <c r="B18" s="16" t="str">
        <f>HYPERLINK("https://www.illustrativemathematics.org/content-standards/1/OA/A/1/tasks/196","1.OA.A.1 The Pet Snake")</f>
        <v>1.OA.A.1 The Pet Snake</v>
      </c>
      <c r="C18" s="16" t="s">
        <v>40</v>
      </c>
      <c r="D18" s="11"/>
      <c r="E18" s="11"/>
      <c r="F18" s="11"/>
      <c r="G18" s="11"/>
      <c r="H18" s="11"/>
      <c r="I18" s="11"/>
      <c r="J18" s="11"/>
      <c r="K18" s="11"/>
      <c r="L18" s="11"/>
      <c r="M18" s="11"/>
      <c r="N18" s="11"/>
      <c r="O18" s="11"/>
      <c r="P18" s="11"/>
      <c r="Q18" s="11"/>
      <c r="R18" s="11"/>
      <c r="S18" s="11"/>
      <c r="T18" s="11"/>
      <c r="U18" s="11"/>
      <c r="V18" s="11"/>
      <c r="W18" s="11"/>
      <c r="X18" s="11"/>
      <c r="Y18" s="11"/>
      <c r="Z18" s="11"/>
      <c r="AA18" s="11"/>
    </row>
    <row r="19" spans="1:27" ht="14" x14ac:dyDescent="0.3">
      <c r="A19" s="11"/>
      <c r="B19" s="16" t="str">
        <f>HYPERLINK("https://www.illustrativemathematics.org/content-standards/1/OA/A/1/tasks/197","1.OA.A.1 Measuring Blocks")</f>
        <v>1.OA.A.1 Measuring Blocks</v>
      </c>
      <c r="C19" s="16" t="s">
        <v>40</v>
      </c>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27" ht="14" x14ac:dyDescent="0.3">
      <c r="A20" s="11"/>
      <c r="B20" s="16" t="str">
        <f>HYPERLINK("https://www.illustrativemathematics.org/content-standards/1/OA/A/1/tasks/981","1.OA.A.1 Measuring Blocks 2")</f>
        <v>1.OA.A.1 Measuring Blocks 2</v>
      </c>
      <c r="C20" s="16" t="s">
        <v>40</v>
      </c>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27" ht="14" x14ac:dyDescent="0.3">
      <c r="A21" s="11"/>
      <c r="B21" s="16" t="str">
        <f>HYPERLINK("https://www.illustrativemathematics.org/content-standards/1/OA/A/1/tasks/1086","1.OA.A.1 Growing Bean Plants")</f>
        <v>1.OA.A.1 Growing Bean Plants</v>
      </c>
      <c r="C21" s="16" t="s">
        <v>40</v>
      </c>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27" ht="14" x14ac:dyDescent="0.3">
      <c r="A22" s="11"/>
      <c r="B22" s="16" t="str">
        <f>HYPERLINK("https://www.illustrativemathematics.org/content-standards/1/OA/A/1/tasks/1152","1.OA.A.1 20 Tickets")</f>
        <v>1.OA.A.1 20 Tickets</v>
      </c>
      <c r="C22" s="16" t="s">
        <v>40</v>
      </c>
      <c r="D22" s="11"/>
      <c r="E22" s="11"/>
      <c r="F22" s="11"/>
      <c r="G22" s="11"/>
      <c r="H22" s="11"/>
      <c r="I22" s="11"/>
      <c r="J22" s="11"/>
      <c r="K22" s="11"/>
      <c r="L22" s="11"/>
      <c r="M22" s="11"/>
      <c r="N22" s="11"/>
      <c r="O22" s="11"/>
      <c r="P22" s="11"/>
      <c r="Q22" s="11"/>
      <c r="R22" s="11"/>
      <c r="S22" s="11"/>
      <c r="T22" s="11"/>
      <c r="U22" s="11"/>
      <c r="V22" s="11"/>
      <c r="W22" s="11"/>
      <c r="X22" s="11"/>
      <c r="Y22" s="11"/>
      <c r="Z22" s="11"/>
      <c r="AA22" s="11"/>
    </row>
    <row r="23" spans="1:27" ht="14" x14ac:dyDescent="0.3">
      <c r="A23" s="11"/>
      <c r="B23" s="16" t="str">
        <f>HYPERLINK("https://www.illustrativemathematics.org/content-standards/1/OA/A/1/tasks/1317","1.OA.A.1 Field Day Security")</f>
        <v>1.OA.A.1 Field Day Security</v>
      </c>
      <c r="C23" s="16" t="s">
        <v>40</v>
      </c>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27" ht="14" x14ac:dyDescent="0.3">
      <c r="A24" s="11"/>
      <c r="B24" s="16" t="str">
        <f>HYPERLINK("https://www.illustrativemathematics.org/content-standards/1/OA/A/1/tasks/1609","1.OA.A.1 Peyton's Books")</f>
        <v>1.OA.A.1 Peyton's Books</v>
      </c>
      <c r="C24" s="16" t="s">
        <v>40</v>
      </c>
      <c r="D24" s="11"/>
      <c r="E24" s="11"/>
      <c r="F24" s="11"/>
      <c r="G24" s="11"/>
      <c r="H24" s="11"/>
      <c r="I24" s="11"/>
      <c r="J24" s="11"/>
      <c r="K24" s="11"/>
      <c r="L24" s="11"/>
      <c r="M24" s="11"/>
      <c r="N24" s="11"/>
      <c r="O24" s="11"/>
      <c r="P24" s="11"/>
      <c r="Q24" s="11"/>
      <c r="R24" s="11"/>
      <c r="S24" s="11"/>
      <c r="T24" s="11"/>
      <c r="U24" s="11"/>
      <c r="V24" s="11"/>
      <c r="W24" s="11"/>
      <c r="X24" s="11"/>
      <c r="Y24" s="11"/>
      <c r="Z24" s="11"/>
      <c r="AA24" s="11"/>
    </row>
    <row r="25" spans="1:27" ht="14" x14ac:dyDescent="0.3">
      <c r="A25" s="11"/>
      <c r="B25" s="16" t="str">
        <f>HYPERLINK("https://www.illustrativemathematics.org/content-standards/1/OA/A/1/tasks/1650","1.OA.A.1 Link Cube Addition")</f>
        <v>1.OA.A.1 Link Cube Addition</v>
      </c>
      <c r="C25" s="16" t="s">
        <v>40</v>
      </c>
      <c r="D25" s="11"/>
      <c r="E25" s="11"/>
      <c r="F25" s="11"/>
      <c r="G25" s="11"/>
      <c r="H25" s="11"/>
      <c r="I25" s="11"/>
      <c r="J25" s="11"/>
      <c r="K25" s="11"/>
      <c r="L25" s="11"/>
      <c r="M25" s="11"/>
      <c r="N25" s="11"/>
      <c r="O25" s="11"/>
      <c r="P25" s="11"/>
      <c r="Q25" s="11"/>
      <c r="R25" s="11"/>
      <c r="S25" s="11"/>
      <c r="T25" s="11"/>
      <c r="U25" s="11"/>
      <c r="V25" s="11"/>
      <c r="W25" s="11"/>
      <c r="X25" s="11"/>
      <c r="Y25" s="11"/>
      <c r="Z25" s="11"/>
      <c r="AA25" s="11"/>
    </row>
    <row r="26" spans="1:27"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row>
    <row r="27" spans="1:27"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row>
    <row r="28" spans="1:27"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row>
    <row r="29" spans="1:27"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row>
    <row r="30" spans="1:27" ht="14" x14ac:dyDescent="0.3">
      <c r="A30" s="24" t="s">
        <v>41</v>
      </c>
      <c r="B30" s="24"/>
      <c r="C30" s="24"/>
      <c r="D30" s="24"/>
      <c r="E30" s="11"/>
      <c r="F30" s="11"/>
      <c r="G30" s="11"/>
      <c r="H30" s="11"/>
      <c r="I30" s="11"/>
      <c r="J30" s="11"/>
      <c r="K30" s="11"/>
      <c r="L30" s="11"/>
      <c r="M30" s="11"/>
      <c r="N30" s="11"/>
      <c r="O30" s="11"/>
      <c r="P30" s="11"/>
      <c r="Q30" s="11"/>
      <c r="R30" s="11"/>
      <c r="S30" s="11"/>
      <c r="T30" s="11"/>
      <c r="U30" s="11"/>
      <c r="V30" s="11"/>
      <c r="W30" s="11"/>
      <c r="X30" s="11"/>
      <c r="Y30" s="11"/>
      <c r="Z30" s="11"/>
      <c r="AA30" s="11"/>
    </row>
    <row r="31" spans="1:27"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row>
    <row r="32" spans="1:27"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row>
    <row r="33" spans="1:27"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row>
    <row r="36" spans="1:27"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row>
    <row r="37" spans="1:27"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row>
    <row r="38" spans="1:27"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row>
    <row r="39" spans="1:27"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row>
    <row r="40" spans="1:27"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row>
    <row r="41" spans="1:27"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row>
    <row r="42" spans="1:27"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row>
    <row r="43" spans="1:27"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row>
    <row r="44" spans="1:27"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row>
    <row r="45" spans="1:27"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row>
    <row r="46" spans="1:27"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row>
    <row r="47" spans="1:27"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row>
    <row r="48" spans="1:27"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row>
    <row r="49" spans="1:27"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row>
    <row r="50" spans="1:27"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row>
    <row r="51" spans="1:27"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row>
    <row r="52" spans="1:27"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row>
    <row r="53" spans="1:27"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row>
    <row r="54" spans="1:27"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row>
    <row r="55" spans="1:27"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row>
    <row r="56" spans="1:27"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row>
    <row r="57" spans="1:27"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row>
    <row r="58" spans="1:27"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row>
    <row r="59" spans="1:27"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row>
    <row r="60" spans="1:27"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row>
    <row r="61" spans="1:27"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row>
    <row r="62" spans="1:27"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row>
    <row r="63" spans="1:27"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row>
    <row r="64" spans="1:27"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spans="1:27"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spans="1:27"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spans="1:27"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spans="1:27"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spans="1:27"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1:27"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spans="1:27"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spans="1:27"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spans="1:27"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1:27"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spans="1:27"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spans="1:27"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spans="1:27"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spans="1:27"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spans="1:27"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spans="1:27"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spans="1:27"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spans="1:27"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spans="1:27"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spans="1:27"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spans="1:27"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spans="1:27"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spans="1:27"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spans="1:27"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spans="1:27"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spans="1:27"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spans="1:27"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spans="1:27"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spans="1:27"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spans="1:27"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spans="1:27"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spans="1:27"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spans="1:27"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spans="1:27"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spans="1:27"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spans="1:27"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spans="1:27"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spans="1:27"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spans="1:27"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7"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spans="1:27"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spans="1:27"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spans="1:27"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spans="1:27"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spans="1:27"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spans="1:27"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spans="1:27"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spans="1:27"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spans="1:27"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spans="1:27"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spans="1:27"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spans="1:27"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spans="1:27"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spans="1:27"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spans="1:27"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spans="1:27"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spans="1:27"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spans="1:27"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spans="1:27"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spans="1:27"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spans="1:27"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spans="1:27"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spans="1:27"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spans="1:27"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spans="1:27"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spans="1:27"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spans="1:27"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spans="1:27"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spans="1:27"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spans="1:27"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spans="1:27"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spans="1:27"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spans="1:27"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spans="1:27"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spans="1:27"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spans="1:27"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spans="1:27"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spans="1:27"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spans="1:27"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spans="1:27"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spans="1:27"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spans="1:27"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spans="1:27"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spans="1:27"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spans="1:27"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spans="1:27"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spans="1:27"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spans="1:27"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spans="1:27"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spans="1:27"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spans="1:27"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spans="1:27"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spans="1:27"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spans="1:27"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spans="1:27"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spans="1:27"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spans="1:27"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spans="1:27"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spans="1:27"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spans="1:27"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spans="1:27"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spans="1:27"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spans="1:27"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spans="1:27"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spans="1:27"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spans="1:27"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spans="1:27"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spans="1:27"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spans="1:27"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spans="1:27"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spans="1:27"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spans="1:27"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spans="1:27"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spans="1:27"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spans="1:27"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spans="1:27"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spans="1:27"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spans="1:27"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spans="1:27"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spans="1:27"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spans="1:27"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spans="1:27"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spans="1:27"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spans="1:27"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spans="1:27"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spans="1:27"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spans="1:27"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spans="1:27"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spans="1:27"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spans="1:27"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spans="1:27"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spans="1:27"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spans="1:27"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spans="1:27"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spans="1:27"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spans="1:27"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spans="1:27"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spans="1:27"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spans="1:27"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spans="1:27"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spans="1:27"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spans="1:27"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spans="1:27"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spans="1:27"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spans="1:27"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spans="1:27"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spans="1:27"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spans="1:27"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spans="1:27"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spans="1:27"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spans="1:27"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spans="1:27"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spans="1:27"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spans="1:27"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spans="1:27"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spans="1:27"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spans="1:27"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spans="1:27"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spans="1:27"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spans="1:27"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spans="1:27"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spans="1:27"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spans="1:27"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spans="1:27"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spans="1:27"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spans="1:27"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spans="1:27"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spans="1:27"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spans="1:27"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spans="1:27"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spans="1:27"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spans="1:27"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spans="1:27"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spans="1:27"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spans="1:27"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spans="1:27"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spans="1:27"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spans="1:27"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spans="1:27"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spans="1:27"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spans="1:27"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spans="1:27"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spans="1:27"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spans="1:27"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spans="1:27"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spans="1:27"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spans="1:27"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spans="1:27"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spans="1:27"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spans="1:27"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spans="1:27"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spans="1:27"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spans="1:27"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spans="1:27"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spans="1:27"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spans="1:27"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spans="1:27"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spans="1:27"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spans="1:27"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spans="1:27"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spans="1:27"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spans="1:27"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spans="1:27"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spans="1:27"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spans="1:27"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spans="1:27"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spans="1:27"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spans="1:27"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spans="1:27"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spans="1:27"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spans="1:27"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spans="1:27"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spans="1:27"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spans="1:27"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spans="1:27"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spans="1:27"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spans="1:27"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spans="1:27"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spans="1:27"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spans="1:27"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spans="1:27"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spans="1:27"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spans="1:27"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spans="1:27"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spans="1:27"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spans="1:27"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spans="1:27"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spans="1:27"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spans="1:27"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spans="1:27"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spans="1:27"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spans="1:27"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spans="1:27"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spans="1:27"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spans="1:27"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spans="1:27"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spans="1:27"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spans="1:27"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spans="1:27"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spans="1:27"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spans="1:27"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spans="1:27"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spans="1:27"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spans="1:27"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spans="1:27"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spans="1:27"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spans="1:27"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spans="1:27"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spans="1:27"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spans="1:27"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spans="1:27"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spans="1:27"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spans="1:27"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spans="1:27"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spans="1:27"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spans="1:27"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spans="1:27"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spans="1:27"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spans="1:27"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spans="1:27"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spans="1:27"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spans="1:27"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spans="1:27"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spans="1:27"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spans="1:27"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spans="1:27"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spans="1:27"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spans="1:27"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spans="1:27"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spans="1:27"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spans="1:27"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spans="1:27"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spans="1:27"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spans="1:27"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spans="1:27"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spans="1:27"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spans="1:27"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spans="1:27"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spans="1:27"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spans="1:27"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spans="1:27"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spans="1:27"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spans="1:27"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spans="1:27"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spans="1:27"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spans="1:27"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spans="1:27"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spans="1:27"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spans="1:27"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spans="1:27"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spans="1:27"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spans="1:27"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spans="1:27"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spans="1:27"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spans="1:27"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spans="1:27"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spans="1:27"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spans="1:27"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spans="1:27"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spans="1:27"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spans="1:27"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spans="1:27"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spans="1:27"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spans="1:27"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spans="1:27"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spans="1:27"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spans="1:27"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spans="1:27"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spans="1:27"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spans="1:27"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spans="1:27"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spans="1:27"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spans="1:27"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spans="1:27"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spans="1:27"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spans="1:27"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spans="1:27"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spans="1:27"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spans="1:27"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spans="1:27"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spans="1:27"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spans="1:27"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spans="1:27"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spans="1:27"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spans="1:27"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spans="1:27"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spans="1:27"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spans="1:27"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spans="1:27"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spans="1:27"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spans="1:27"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spans="1:27"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spans="1:27"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spans="1:27"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spans="1:27"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spans="1:27"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spans="1:27"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spans="1:27"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spans="1:27"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spans="1:27"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spans="1:27"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spans="1:27"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spans="1:27"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spans="1:27"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spans="1:27"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spans="1:27"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spans="1:27"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spans="1:27"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spans="1:27"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spans="1:27"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spans="1:27"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spans="1:27"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spans="1:27"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spans="1:27"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spans="1:27"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spans="1:27"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spans="1:27"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spans="1:27"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spans="1:27"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spans="1:27"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spans="1:27"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spans="1:27"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spans="1:27"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spans="1:27"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spans="1:27"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spans="1:27"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spans="1:27"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spans="1:27"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spans="1:27"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spans="1:27"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spans="1:27"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spans="1:27"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spans="1:27"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spans="1:27"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spans="1:27"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spans="1:27"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spans="1:27"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spans="1:27"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spans="1:27"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spans="1:27"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spans="1:27"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spans="1:27"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spans="1:27"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spans="1:27"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spans="1:27"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spans="1:27"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spans="1:27"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spans="1:27"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spans="1:27"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spans="1:27"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spans="1:27"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spans="1:27"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spans="1:27"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spans="1:27"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spans="1:27"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spans="1:27"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spans="1:27"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spans="1:27"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spans="1:27"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spans="1:27"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spans="1:27"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spans="1:27"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spans="1:27"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spans="1:27"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spans="1:27"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spans="1:27"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spans="1:27"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spans="1:27"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spans="1:27"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spans="1:27"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spans="1:27"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spans="1:27"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spans="1:27"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spans="1:27"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spans="1:27"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spans="1:27"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spans="1:27"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spans="1:27"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spans="1:27"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spans="1:27"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spans="1:27"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spans="1:27"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spans="1:27"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spans="1:27"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spans="1:27"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spans="1:27"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spans="1:27"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spans="1:27"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spans="1:27"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spans="1:27"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spans="1:27"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spans="1:27"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spans="1:27"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spans="1:27"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spans="1:27"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spans="1:27"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spans="1:27"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spans="1:27"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spans="1:27"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spans="1:27"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spans="1:27"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spans="1:27"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spans="1:27"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spans="1:27"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spans="1:27"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spans="1:27"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spans="1:27"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spans="1:27"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spans="1:27"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spans="1:27"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spans="1:27"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spans="1:27"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spans="1:27"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spans="1:27"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spans="1:27"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spans="1:27"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spans="1:27"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spans="1:27"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spans="1:27"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spans="1:27"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spans="1:27"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spans="1:27"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spans="1:27"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spans="1:27"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spans="1:27"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spans="1:27"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spans="1:27"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spans="1:27"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spans="1:27"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spans="1:27"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spans="1:27"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spans="1:27"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spans="1:27"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spans="1:27"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spans="1:27"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spans="1:27"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spans="1:27"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spans="1:27"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spans="1:27"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spans="1:27"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spans="1:27"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spans="1:27"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spans="1:27"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spans="1:27"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spans="1:27"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spans="1:27"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spans="1:27"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spans="1:27"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spans="1:27"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spans="1:27"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spans="1:27"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spans="1:27"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spans="1:27"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spans="1:27"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spans="1:27"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spans="1:27"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spans="1:27"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spans="1:27"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spans="1:27"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spans="1:27"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spans="1:27"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spans="1:27"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spans="1:27"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spans="1:27"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spans="1:27"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spans="1:27"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spans="1:27"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spans="1:27"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spans="1:27"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spans="1:27"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spans="1:27"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spans="1:27"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spans="1:27"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spans="1:27"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spans="1:27"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spans="1:27"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spans="1:27"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spans="1:27"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spans="1:27"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spans="1:27"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spans="1:27"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spans="1:27"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spans="1:27"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spans="1:27"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spans="1:27"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spans="1:27"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spans="1:27"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spans="1:27"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spans="1:27"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spans="1:27"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spans="1:27"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spans="1:27"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spans="1:27"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spans="1:27"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spans="1:27"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spans="1:27"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spans="1:27"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spans="1:27"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spans="1:27"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spans="1:27"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spans="1:27"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spans="1:27"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spans="1:27"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spans="1:27"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spans="1:27"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spans="1:27"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spans="1:27"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spans="1:27"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spans="1:27"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spans="1:27"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spans="1:27"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spans="1:27"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spans="1:27"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spans="1:27"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spans="1:27"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spans="1:27"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spans="1:27"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spans="1:27"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spans="1:27"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spans="1:27"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spans="1:27"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spans="1:27"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spans="1:27"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spans="1:27"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spans="1:27"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spans="1:27"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spans="1:27"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spans="1:27"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spans="1:27"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spans="1:27"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spans="1:27"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spans="1:27"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spans="1:27"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spans="1:27"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spans="1:27"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spans="1:27"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spans="1:27"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spans="1:27"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spans="1:27"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spans="1:27"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spans="1:27"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spans="1:27"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spans="1:27"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spans="1:27"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spans="1:27"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spans="1:27"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spans="1:27"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spans="1:27"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spans="1:27"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spans="1:27"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spans="1:27"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spans="1:27"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spans="1:27"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spans="1:27"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spans="1:27"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spans="1:27"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spans="1:27"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spans="1:27"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spans="1:27"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spans="1:27"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spans="1:27"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spans="1:27"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spans="1:27"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spans="1:27"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spans="1:27"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spans="1:27"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spans="1:27"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spans="1:27"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spans="1:27"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spans="1:27"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spans="1:27"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spans="1:27"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spans="1:27"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spans="1:27"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spans="1:27"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spans="1:27"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spans="1:27"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spans="1:27"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spans="1:27"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spans="1:27"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spans="1:27"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spans="1:27"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spans="1:27"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spans="1:27"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spans="1:27"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spans="1:27"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spans="1:27"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spans="1:27"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spans="1:27"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spans="1:27"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spans="1:27"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spans="1:27"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spans="1:27"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spans="1:27"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spans="1:27"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spans="1:27"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spans="1:27"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spans="1:27"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spans="1:27"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spans="1:27"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spans="1:27"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spans="1:27"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spans="1:27"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spans="1:27"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spans="1:27"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spans="1:27"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spans="1:27"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spans="1:27"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spans="1:27"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spans="1:27"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spans="1:27"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spans="1:27"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spans="1:27"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spans="1:27"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spans="1:27"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spans="1:27"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spans="1:27"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spans="1:27"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spans="1:27"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spans="1:27"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spans="1:27"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spans="1:27"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spans="1:27"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spans="1:27"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spans="1:27"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spans="1:27"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spans="1:27"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spans="1:27"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spans="1:27"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spans="1:27"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spans="1:27"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spans="1:27"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spans="1:27"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spans="1:27"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spans="1:27"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spans="1:27"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spans="1:27"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spans="1:27"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spans="1:27"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spans="1:27"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spans="1:27"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spans="1:27"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spans="1:27"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spans="1:27"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spans="1:27"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spans="1:27"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spans="1:27"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spans="1:27"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spans="1:27"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spans="1:27"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spans="1:27"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spans="1:27"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spans="1:27"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spans="1:27"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spans="1:27"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spans="1:27"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spans="1:27"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spans="1:27"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spans="1:27"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spans="1:27"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spans="1:27"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spans="1:27"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spans="1:27"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spans="1:27"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spans="1:27"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spans="1:27"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spans="1:27"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spans="1:27"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spans="1:27"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spans="1:27"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spans="1:27"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spans="1:27"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spans="1:27"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spans="1:27"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spans="1:27"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spans="1:27"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spans="1:27"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spans="1:27"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spans="1:27"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spans="1:27"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spans="1:27"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spans="1:27"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spans="1:27"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spans="1:27"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spans="1:27"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spans="1:27"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spans="1:27"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spans="1:27"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spans="1:27"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spans="1:27"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spans="1:27"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spans="1:27"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spans="1:27"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spans="1:27"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spans="1:27"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spans="1:27"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spans="1:27"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spans="1:27"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spans="1:27"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spans="1:27"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spans="1:27"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spans="1:27"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spans="1:27"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spans="1:27"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spans="1:27"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spans="1:27"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spans="1:27"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spans="1:27"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spans="1:27"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spans="1:27"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spans="1:27"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spans="1:27"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spans="1:27"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spans="1:27"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spans="1:27"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spans="1:27"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spans="1:27"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spans="1:27"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spans="1:27"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spans="1:27"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spans="1:27"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spans="1:27"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spans="1:27"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spans="1:27"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spans="1:27"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spans="1:27"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spans="1:27"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spans="1:27"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spans="1:27"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spans="1:27"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spans="1:27"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spans="1:27"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spans="1:27"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spans="1:27"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spans="1:27"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spans="1:27"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spans="1:27"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spans="1:27"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spans="1:27"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spans="1:27"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spans="1:27"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spans="1:27"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spans="1:27"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spans="1:27"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spans="1:27"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spans="1:27"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spans="1:27"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spans="1:27"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spans="1:27"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spans="1:27"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spans="1:27"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spans="1:27"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spans="1:27"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spans="1:27"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spans="1:27"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spans="1:27"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spans="1:27"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spans="1:27"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spans="1:27"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spans="1:27"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spans="1:27"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spans="1:27"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spans="1:27"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spans="1:27"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spans="1:27"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spans="1:27"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spans="1:27"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spans="1:27"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spans="1:27"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spans="1:27"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spans="1:27"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spans="1:27"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spans="1:27"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spans="1:27"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spans="1:27"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spans="1:27"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spans="1:27"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spans="1:27"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spans="1:27"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spans="1:27"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spans="1:27"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spans="1:27"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spans="1:27"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spans="1:27"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spans="1:27"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spans="1:27"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spans="1:27"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spans="1:27"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spans="1:27"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spans="1:27"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spans="1:27"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spans="1:27"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spans="1:27"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spans="1:27"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spans="1:27"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spans="1:27"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spans="1:27"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spans="1:27"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spans="1:27"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spans="1:27"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spans="1:27"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spans="1:27"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spans="1:27"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spans="1:27"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spans="1:27"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spans="1:27"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spans="1:27"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spans="1:27"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spans="1:27"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spans="1:27"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spans="1:27"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spans="1:27"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spans="1:27"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spans="1:27"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spans="1:27"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spans="1:27"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spans="1:27"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spans="1:27"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spans="1:27"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spans="1:27"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spans="1:27"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spans="1:27"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spans="1:27"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spans="1:27"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spans="1:27"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spans="1:27"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spans="1:27"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spans="1:27"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spans="1:27"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spans="1:27"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spans="1:27"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spans="1:27"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spans="1:27"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spans="1:27"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spans="1:27"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spans="1:27"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spans="1:27"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spans="1:27"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spans="1:27"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spans="1:27"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spans="1:27"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spans="1:27"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spans="1:27"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spans="1:27"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spans="1:27"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spans="1:27"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spans="1:27"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spans="1:27"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spans="1:27"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spans="1:27"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spans="1:27"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spans="1:27"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spans="1:27"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spans="1:27"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spans="1:27"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spans="1:27"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spans="1:27"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spans="1:27"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spans="1:27"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spans="1:27"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spans="1:27"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spans="1:27"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spans="1:27"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spans="1:27"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spans="1:27"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spans="1:27"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spans="1:27"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spans="1:27"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spans="1:27"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spans="1:27"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spans="1:27"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spans="1:27"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spans="1:27"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spans="1:27"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spans="1:27"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spans="1:27"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spans="1:27"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spans="1:27"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spans="1:27"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row r="988" spans="1:27"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row>
    <row r="989" spans="1:27"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row>
    <row r="990" spans="1:27"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row>
    <row r="991" spans="1:27"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row>
    <row r="992" spans="1:27"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row>
    <row r="993" spans="1:27"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row>
    <row r="994" spans="1:27"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row>
    <row r="995" spans="1:27"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row>
    <row r="996" spans="1:27"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row>
    <row r="997" spans="1:27"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row>
    <row r="998" spans="1:27"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row>
    <row r="999" spans="1:27"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row>
    <row r="1000" spans="1:27"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row>
    <row r="1001" spans="1:27"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row>
    <row r="1002" spans="1:27"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c r="AA1002" s="11"/>
    </row>
    <row r="1003" spans="1:27"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c r="AA1003" s="11"/>
    </row>
    <row r="1004" spans="1:27"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c r="AA1004" s="11"/>
    </row>
  </sheetData>
  <mergeCells count="6">
    <mergeCell ref="A30:D30"/>
    <mergeCell ref="B4:B5"/>
    <mergeCell ref="A6:D6"/>
    <mergeCell ref="A7:D7"/>
    <mergeCell ref="A8:D8"/>
    <mergeCell ref="A9:D9"/>
  </mergeCells>
  <hyperlinks>
    <hyperlink ref="C11" r:id="rId1" xr:uid="{00000000-0004-0000-0100-000000000000}"/>
    <hyperlink ref="C12" r:id="rId2" xr:uid="{00000000-0004-0000-0100-000001000000}"/>
    <hyperlink ref="C13" r:id="rId3" xr:uid="{00000000-0004-0000-0100-000002000000}"/>
    <hyperlink ref="C14" r:id="rId4" xr:uid="{00000000-0004-0000-0100-000003000000}"/>
    <hyperlink ref="C15" r:id="rId5" xr:uid="{00000000-0004-0000-0100-000004000000}"/>
    <hyperlink ref="C16" r:id="rId6" xr:uid="{00000000-0004-0000-0100-000005000000}"/>
    <hyperlink ref="C17" r:id="rId7" xr:uid="{00000000-0004-0000-0100-000006000000}"/>
    <hyperlink ref="C18" r:id="rId8" xr:uid="{00000000-0004-0000-0100-000007000000}"/>
    <hyperlink ref="C19" r:id="rId9" xr:uid="{00000000-0004-0000-0100-000008000000}"/>
    <hyperlink ref="C20" r:id="rId10" xr:uid="{00000000-0004-0000-0100-000009000000}"/>
    <hyperlink ref="C21" r:id="rId11" xr:uid="{00000000-0004-0000-0100-00000A000000}"/>
    <hyperlink ref="C22" r:id="rId12" xr:uid="{00000000-0004-0000-0100-00000B000000}"/>
    <hyperlink ref="C23" r:id="rId13" xr:uid="{00000000-0004-0000-0100-00000C000000}"/>
    <hyperlink ref="C24" r:id="rId14" xr:uid="{00000000-0004-0000-0100-00000D000000}"/>
    <hyperlink ref="C25" r:id="rId15" xr:uid="{00000000-0004-0000-0100-00000E000000}"/>
    <hyperlink ref="A30:D30" r:id="rId16" location="'Intro to 1st Grade Standards'!A1" display="Return to Intro to 1st Grade Standards" xr:uid="{67A81477-6969-42F5-900F-3329D564F3C8}"/>
  </hyperlinks>
  <printOptions horizontalCentered="1" gridLines="1"/>
  <pageMargins left="0.25" right="0.25" top="1.1437499999999998" bottom="1.1437499999999998" header="0.75" footer="0.75"/>
  <pageSetup scale="78" fitToHeight="2" pageOrder="overThenDown" orientation="landscape" r:id="rId17"/>
  <headerFooter alignWithMargins="0"/>
  <drawing r:id="rId1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1005"/>
  <sheetViews>
    <sheetView zoomScaleNormal="100" workbookViewId="0"/>
  </sheetViews>
  <sheetFormatPr defaultRowHeight="15.75" customHeight="1" x14ac:dyDescent="0.3"/>
  <cols>
    <col min="1" max="1" width="35.58203125" customWidth="1"/>
    <col min="2" max="2" width="41" customWidth="1"/>
    <col min="3" max="3" width="38.33203125" customWidth="1"/>
    <col min="4" max="4" width="34.33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1" customHeight="1" x14ac:dyDescent="0.3">
      <c r="A2" s="9"/>
      <c r="B2" s="12" t="s">
        <v>126</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62.5" x14ac:dyDescent="0.3">
      <c r="A4" s="11" t="s">
        <v>127</v>
      </c>
      <c r="B4" s="22" t="s">
        <v>128</v>
      </c>
      <c r="C4" s="11" t="s">
        <v>129</v>
      </c>
      <c r="D4" s="11"/>
      <c r="E4" s="11"/>
      <c r="F4" s="11"/>
      <c r="G4" s="11"/>
      <c r="H4" s="11"/>
      <c r="I4" s="11"/>
      <c r="J4" s="11"/>
      <c r="K4" s="11"/>
      <c r="L4" s="11"/>
      <c r="M4" s="11"/>
      <c r="N4" s="11"/>
      <c r="O4" s="11"/>
      <c r="P4" s="11"/>
      <c r="Q4" s="11"/>
      <c r="R4" s="11"/>
      <c r="S4" s="11"/>
      <c r="T4" s="11"/>
      <c r="U4" s="11"/>
      <c r="V4" s="11"/>
      <c r="W4" s="11"/>
      <c r="X4" s="11"/>
      <c r="Y4" s="11"/>
      <c r="Z4" s="11"/>
    </row>
    <row r="5" spans="1:26" ht="50" x14ac:dyDescent="0.3">
      <c r="A5" s="11" t="s">
        <v>130</v>
      </c>
      <c r="B5" s="22"/>
      <c r="C5" s="11" t="s">
        <v>131</v>
      </c>
      <c r="D5" s="11"/>
      <c r="E5" s="11"/>
      <c r="F5" s="11"/>
      <c r="G5" s="11"/>
      <c r="H5" s="11"/>
      <c r="I5" s="11"/>
      <c r="J5" s="11"/>
      <c r="K5" s="11"/>
      <c r="L5" s="11"/>
      <c r="M5" s="11"/>
      <c r="N5" s="11"/>
      <c r="O5" s="11"/>
      <c r="P5" s="11"/>
      <c r="Q5" s="11"/>
      <c r="R5" s="11"/>
      <c r="S5" s="11"/>
      <c r="T5" s="11"/>
      <c r="U5" s="11"/>
      <c r="V5" s="11"/>
      <c r="W5" s="11"/>
      <c r="X5" s="11"/>
      <c r="Y5" s="11"/>
      <c r="Z5" s="11"/>
    </row>
    <row r="6" spans="1:26" ht="37.5" x14ac:dyDescent="0.3">
      <c r="A6" s="11" t="s">
        <v>132</v>
      </c>
      <c r="B6" s="22"/>
      <c r="C6" s="11"/>
      <c r="D6" s="11"/>
      <c r="E6" s="11"/>
      <c r="F6" s="11"/>
      <c r="G6" s="11"/>
      <c r="H6" s="11"/>
      <c r="I6" s="11"/>
      <c r="J6" s="11"/>
      <c r="K6" s="11"/>
      <c r="L6" s="11"/>
      <c r="M6" s="11"/>
      <c r="N6" s="11"/>
      <c r="O6" s="11"/>
      <c r="P6" s="11"/>
      <c r="Q6" s="11"/>
      <c r="R6" s="11"/>
      <c r="S6" s="11"/>
      <c r="T6" s="11"/>
      <c r="U6" s="11"/>
      <c r="V6" s="11"/>
      <c r="W6" s="11"/>
      <c r="X6" s="11"/>
      <c r="Y6" s="11"/>
      <c r="Z6" s="11"/>
    </row>
    <row r="7" spans="1:26" ht="14" x14ac:dyDescent="0.3">
      <c r="A7" s="11" t="s">
        <v>59</v>
      </c>
      <c r="B7" s="22"/>
      <c r="C7" s="11"/>
      <c r="D7" s="11"/>
      <c r="E7" s="11"/>
      <c r="F7" s="11"/>
      <c r="G7" s="11"/>
      <c r="H7" s="11"/>
      <c r="I7" s="11"/>
      <c r="J7" s="11"/>
      <c r="K7" s="11"/>
      <c r="L7" s="11"/>
      <c r="M7" s="11"/>
      <c r="N7" s="11"/>
      <c r="O7" s="11"/>
      <c r="P7" s="11"/>
      <c r="Q7" s="11"/>
      <c r="R7" s="11"/>
      <c r="S7" s="11"/>
      <c r="T7" s="11"/>
      <c r="U7" s="11"/>
      <c r="V7" s="11"/>
      <c r="W7" s="11"/>
      <c r="X7" s="11"/>
      <c r="Y7" s="11"/>
      <c r="Z7" s="11"/>
    </row>
    <row r="8" spans="1:26" ht="37.5" x14ac:dyDescent="0.3">
      <c r="A8" s="11" t="s">
        <v>133</v>
      </c>
      <c r="B8" s="22"/>
      <c r="C8" s="11"/>
      <c r="D8" s="11"/>
      <c r="E8" s="11"/>
      <c r="F8" s="11"/>
      <c r="G8" s="11"/>
      <c r="H8" s="11"/>
      <c r="I8" s="11"/>
      <c r="J8" s="11"/>
      <c r="K8" s="11"/>
      <c r="L8" s="11"/>
      <c r="M8" s="11"/>
      <c r="N8" s="11"/>
      <c r="O8" s="11"/>
      <c r="P8" s="11"/>
      <c r="Q8" s="11"/>
      <c r="R8" s="11"/>
      <c r="S8" s="11"/>
      <c r="T8" s="11"/>
      <c r="U8" s="11"/>
      <c r="V8" s="11"/>
      <c r="W8" s="11"/>
      <c r="X8" s="11"/>
      <c r="Y8" s="11"/>
      <c r="Z8" s="11"/>
    </row>
    <row r="9" spans="1:26" ht="14" x14ac:dyDescent="0.3">
      <c r="A9" s="21" t="s">
        <v>34</v>
      </c>
      <c r="B9" s="21"/>
      <c r="C9" s="21"/>
      <c r="D9" s="21"/>
      <c r="E9" s="11"/>
      <c r="F9" s="11"/>
      <c r="G9" s="11"/>
      <c r="H9" s="11"/>
      <c r="I9" s="11"/>
      <c r="J9" s="11"/>
      <c r="K9" s="11"/>
      <c r="L9" s="11"/>
      <c r="M9" s="11"/>
      <c r="N9" s="11"/>
      <c r="O9" s="11"/>
      <c r="P9" s="11"/>
      <c r="Q9" s="11"/>
      <c r="R9" s="11"/>
      <c r="S9" s="11"/>
      <c r="T9" s="11"/>
      <c r="U9" s="11"/>
      <c r="V9" s="11"/>
      <c r="W9" s="11"/>
      <c r="X9" s="11"/>
      <c r="Y9" s="11"/>
      <c r="Z9" s="11"/>
    </row>
    <row r="10" spans="1:26" ht="131.25" customHeight="1" x14ac:dyDescent="0.3">
      <c r="A10" s="22" t="s">
        <v>134</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23" t="s">
        <v>36</v>
      </c>
      <c r="B11" s="23"/>
      <c r="C11" s="23"/>
      <c r="D11" s="23"/>
      <c r="E11" s="11"/>
      <c r="F11" s="11"/>
      <c r="G11" s="11"/>
      <c r="H11" s="11"/>
      <c r="I11" s="11"/>
      <c r="J11" s="11"/>
      <c r="K11" s="11"/>
      <c r="L11" s="11"/>
      <c r="M11" s="11"/>
      <c r="N11" s="11"/>
      <c r="O11" s="11"/>
      <c r="P11" s="11"/>
      <c r="Q11" s="11"/>
      <c r="R11" s="11"/>
      <c r="S11" s="11"/>
      <c r="T11" s="11"/>
      <c r="U11" s="11"/>
      <c r="V11" s="11"/>
      <c r="W11" s="11"/>
      <c r="X11" s="11"/>
      <c r="Y11" s="11"/>
      <c r="Z11" s="11"/>
    </row>
    <row r="12" spans="1:26" ht="56.25" customHeight="1" x14ac:dyDescent="0.3">
      <c r="A12" s="22" t="s">
        <v>135</v>
      </c>
      <c r="B12" s="22"/>
      <c r="C12" s="22"/>
      <c r="D12" s="22"/>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4" t="s">
        <v>38</v>
      </c>
      <c r="C13" s="15" t="s">
        <v>39</v>
      </c>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24" t="s">
        <v>41</v>
      </c>
      <c r="B18" s="24"/>
      <c r="C18" s="24"/>
      <c r="D18" s="24"/>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4" x14ac:dyDescent="0.3">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sheetData>
  <mergeCells count="6">
    <mergeCell ref="A18:D18"/>
    <mergeCell ref="B4:B8"/>
    <mergeCell ref="A9:D9"/>
    <mergeCell ref="A10:D10"/>
    <mergeCell ref="A11:D11"/>
    <mergeCell ref="A12:D12"/>
  </mergeCells>
  <hyperlinks>
    <hyperlink ref="A18:D18" r:id="rId1" location="'Intro to 1st Grade Standards'!A1" display="Return to Intro to 1st Grade Standards" xr:uid="{93726F2F-04FD-4CEA-BEAC-AC5115FDDDC5}"/>
  </hyperlinks>
  <pageMargins left="0.74805555555555558" right="0.74805555555555558" top="1.3776388888888889" bottom="1.3776388888888889" header="0.98388888888888892" footer="0.98388888888888892"/>
  <pageSetup scale="55" orientation="portrait" r:id="rId2"/>
  <headerFooter alignWithMargins="0"/>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1004"/>
  <sheetViews>
    <sheetView zoomScaleNormal="100" workbookViewId="0"/>
  </sheetViews>
  <sheetFormatPr defaultRowHeight="15.75" customHeight="1" x14ac:dyDescent="0.3"/>
  <cols>
    <col min="1" max="1" width="34.75" customWidth="1"/>
    <col min="2" max="2" width="38.75" customWidth="1"/>
    <col min="3" max="3" width="37" customWidth="1"/>
    <col min="4" max="4" width="33.08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136</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62.5" x14ac:dyDescent="0.3">
      <c r="A4" s="11" t="s">
        <v>137</v>
      </c>
      <c r="B4" s="22" t="s">
        <v>138</v>
      </c>
      <c r="C4" s="11"/>
      <c r="D4" s="11"/>
      <c r="E4" s="11"/>
      <c r="F4" s="11"/>
      <c r="G4" s="11"/>
      <c r="H4" s="11"/>
      <c r="I4" s="11"/>
      <c r="J4" s="11"/>
      <c r="K4" s="11"/>
      <c r="L4" s="11"/>
      <c r="M4" s="11"/>
      <c r="N4" s="11"/>
      <c r="O4" s="11"/>
      <c r="P4" s="11"/>
      <c r="Q4" s="11"/>
      <c r="R4" s="11"/>
      <c r="S4" s="11"/>
      <c r="T4" s="11"/>
      <c r="U4" s="11"/>
      <c r="V4" s="11"/>
      <c r="W4" s="11"/>
      <c r="X4" s="11"/>
      <c r="Y4" s="11"/>
      <c r="Z4" s="11"/>
    </row>
    <row r="5" spans="1:26" ht="37.5" x14ac:dyDescent="0.3">
      <c r="A5" s="11" t="s">
        <v>139</v>
      </c>
      <c r="B5" s="22"/>
      <c r="C5" s="11"/>
      <c r="D5" s="11"/>
      <c r="E5" s="11"/>
      <c r="F5" s="11"/>
      <c r="G5" s="11"/>
      <c r="H5" s="11"/>
      <c r="I5" s="11"/>
      <c r="J5" s="11"/>
      <c r="K5" s="11"/>
      <c r="L5" s="11"/>
      <c r="M5" s="11"/>
      <c r="N5" s="11"/>
      <c r="O5" s="11"/>
      <c r="P5" s="11"/>
      <c r="Q5" s="11"/>
      <c r="R5" s="11"/>
      <c r="S5" s="11"/>
      <c r="T5" s="11"/>
      <c r="U5" s="11"/>
      <c r="V5" s="11"/>
      <c r="W5" s="11"/>
      <c r="X5" s="11"/>
      <c r="Y5" s="11"/>
      <c r="Z5" s="11"/>
    </row>
    <row r="6" spans="1:26" ht="14" x14ac:dyDescent="0.3">
      <c r="A6" s="21" t="s">
        <v>34</v>
      </c>
      <c r="B6" s="21"/>
      <c r="C6" s="21"/>
      <c r="D6" s="21"/>
      <c r="E6" s="11"/>
      <c r="F6" s="11"/>
      <c r="G6" s="11"/>
      <c r="H6" s="11"/>
      <c r="I6" s="11"/>
      <c r="J6" s="11"/>
      <c r="K6" s="11"/>
      <c r="L6" s="11"/>
      <c r="M6" s="11"/>
      <c r="N6" s="11"/>
      <c r="O6" s="11"/>
      <c r="P6" s="11"/>
      <c r="Q6" s="11"/>
      <c r="R6" s="11"/>
      <c r="S6" s="11"/>
      <c r="T6" s="11"/>
      <c r="U6" s="11"/>
      <c r="V6" s="11"/>
      <c r="W6" s="11"/>
      <c r="X6" s="11"/>
      <c r="Y6" s="11"/>
      <c r="Z6" s="11"/>
    </row>
    <row r="7" spans="1:26" ht="144" customHeight="1" x14ac:dyDescent="0.3">
      <c r="A7" s="22" t="s">
        <v>140</v>
      </c>
      <c r="B7" s="22"/>
      <c r="C7" s="22"/>
      <c r="D7" s="22"/>
      <c r="E7" s="11"/>
      <c r="F7" s="11"/>
      <c r="G7" s="11"/>
      <c r="H7" s="11"/>
      <c r="I7" s="11"/>
      <c r="J7" s="11"/>
      <c r="K7" s="11"/>
      <c r="L7" s="11"/>
      <c r="M7" s="11"/>
      <c r="N7" s="11"/>
      <c r="O7" s="11"/>
      <c r="P7" s="11"/>
      <c r="Q7" s="11"/>
      <c r="R7" s="11"/>
      <c r="S7" s="11"/>
      <c r="T7" s="11"/>
      <c r="U7" s="11"/>
      <c r="V7" s="11"/>
      <c r="W7" s="11"/>
      <c r="X7" s="11"/>
      <c r="Y7" s="11"/>
      <c r="Z7" s="11"/>
    </row>
    <row r="8" spans="1:26" ht="14" x14ac:dyDescent="0.3">
      <c r="A8" s="23" t="s">
        <v>36</v>
      </c>
      <c r="B8" s="23"/>
      <c r="C8" s="23"/>
      <c r="D8" s="23"/>
      <c r="E8" s="11"/>
      <c r="F8" s="11"/>
      <c r="G8" s="11"/>
      <c r="H8" s="11"/>
      <c r="I8" s="11"/>
      <c r="J8" s="11"/>
      <c r="K8" s="11"/>
      <c r="L8" s="11"/>
      <c r="M8" s="11"/>
      <c r="N8" s="11"/>
      <c r="O8" s="11"/>
      <c r="P8" s="11"/>
      <c r="Q8" s="11"/>
      <c r="R8" s="11"/>
      <c r="S8" s="11"/>
      <c r="T8" s="11"/>
      <c r="U8" s="11"/>
      <c r="V8" s="11"/>
      <c r="W8" s="11"/>
      <c r="X8" s="11"/>
      <c r="Y8" s="11"/>
      <c r="Z8" s="11"/>
    </row>
    <row r="9" spans="1:26" ht="27.75" customHeight="1" x14ac:dyDescent="0.3">
      <c r="A9" s="22" t="s">
        <v>141</v>
      </c>
      <c r="B9" s="22"/>
      <c r="C9" s="22"/>
      <c r="D9" s="22"/>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4" t="s">
        <v>38</v>
      </c>
      <c r="C10" s="15" t="s">
        <v>39</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24" t="s">
        <v>41</v>
      </c>
      <c r="B19" s="24"/>
      <c r="C19" s="24"/>
      <c r="D19" s="24"/>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6">
    <mergeCell ref="A19:D19"/>
    <mergeCell ref="B4:B5"/>
    <mergeCell ref="A6:D6"/>
    <mergeCell ref="A7:D7"/>
    <mergeCell ref="A8:D8"/>
    <mergeCell ref="A9:D9"/>
  </mergeCells>
  <hyperlinks>
    <hyperlink ref="A19:D19" r:id="rId1" location="'Intro to 1st Grade Standards'!A1" display="Return to Intro to 1st Grade Standards" xr:uid="{1B88CA33-6CC9-4088-9B6D-321C699F1C18}"/>
  </hyperlinks>
  <pageMargins left="0.74805555555555558" right="0.74805555555555558" top="1.3776388888888889" bottom="1.3776388888888889" header="0.98388888888888892" footer="0.98388888888888892"/>
  <pageSetup scale="57" orientation="portrait" r:id="rId2"/>
  <headerFooter alignWithMargins="0"/>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1004"/>
  <sheetViews>
    <sheetView zoomScaleNormal="100" workbookViewId="0"/>
  </sheetViews>
  <sheetFormatPr defaultRowHeight="15.75" customHeight="1" x14ac:dyDescent="0.3"/>
  <cols>
    <col min="1" max="1" width="33.08203125" customWidth="1"/>
    <col min="2" max="2" width="38.83203125" customWidth="1"/>
    <col min="3" max="3" width="38.5" customWidth="1"/>
    <col min="4" max="4" width="33.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136</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75" x14ac:dyDescent="0.3">
      <c r="A4" s="11" t="s">
        <v>142</v>
      </c>
      <c r="B4" s="22" t="s">
        <v>143</v>
      </c>
      <c r="C4" s="11" t="s">
        <v>144</v>
      </c>
      <c r="D4" s="11"/>
      <c r="E4" s="11"/>
      <c r="F4" s="11"/>
      <c r="G4" s="11"/>
      <c r="H4" s="11"/>
      <c r="I4" s="11"/>
      <c r="J4" s="11"/>
      <c r="K4" s="11"/>
      <c r="L4" s="11"/>
      <c r="M4" s="11"/>
      <c r="N4" s="11"/>
      <c r="O4" s="11"/>
      <c r="P4" s="11"/>
      <c r="Q4" s="11"/>
      <c r="R4" s="11"/>
      <c r="S4" s="11"/>
      <c r="T4" s="11"/>
      <c r="U4" s="11"/>
      <c r="V4" s="11"/>
      <c r="W4" s="11"/>
      <c r="X4" s="11"/>
      <c r="Y4" s="11"/>
      <c r="Z4" s="11"/>
    </row>
    <row r="5" spans="1:26" ht="37.5" x14ac:dyDescent="0.3">
      <c r="A5" s="11"/>
      <c r="B5" s="22"/>
      <c r="C5" s="11" t="s">
        <v>145</v>
      </c>
      <c r="D5" s="11"/>
      <c r="E5" s="11"/>
      <c r="F5" s="11"/>
      <c r="G5" s="11"/>
      <c r="H5" s="11"/>
      <c r="I5" s="11"/>
      <c r="J5" s="11"/>
      <c r="K5" s="11"/>
      <c r="L5" s="11"/>
      <c r="M5" s="11"/>
      <c r="N5" s="11"/>
      <c r="O5" s="11"/>
      <c r="P5" s="11"/>
      <c r="Q5" s="11"/>
      <c r="R5" s="11"/>
      <c r="S5" s="11"/>
      <c r="T5" s="11"/>
      <c r="U5" s="11"/>
      <c r="V5" s="11"/>
      <c r="W5" s="11"/>
      <c r="X5" s="11"/>
      <c r="Y5" s="11"/>
      <c r="Z5" s="11"/>
    </row>
    <row r="6" spans="1:26" ht="62.5" x14ac:dyDescent="0.3">
      <c r="A6" s="11"/>
      <c r="B6" s="22"/>
      <c r="C6" s="11" t="s">
        <v>146</v>
      </c>
      <c r="D6" s="11"/>
      <c r="E6" s="11"/>
      <c r="F6" s="11"/>
      <c r="G6" s="11"/>
      <c r="H6" s="11"/>
      <c r="I6" s="11"/>
      <c r="J6" s="11"/>
      <c r="K6" s="11"/>
      <c r="L6" s="11"/>
      <c r="M6" s="11"/>
      <c r="N6" s="11"/>
      <c r="O6" s="11"/>
      <c r="P6" s="11"/>
      <c r="Q6" s="11"/>
      <c r="R6" s="11"/>
      <c r="S6" s="11"/>
      <c r="T6" s="11"/>
      <c r="U6" s="11"/>
      <c r="V6" s="11"/>
      <c r="W6" s="11"/>
      <c r="X6" s="11"/>
      <c r="Y6" s="11"/>
      <c r="Z6" s="11"/>
    </row>
    <row r="7" spans="1:26" ht="14" x14ac:dyDescent="0.3">
      <c r="A7" s="21" t="s">
        <v>34</v>
      </c>
      <c r="B7" s="21"/>
      <c r="C7" s="21"/>
      <c r="D7" s="21"/>
      <c r="E7" s="11"/>
      <c r="F7" s="11"/>
      <c r="G7" s="11"/>
      <c r="H7" s="11"/>
      <c r="I7" s="11"/>
      <c r="J7" s="11"/>
      <c r="K7" s="11"/>
      <c r="L7" s="11"/>
      <c r="M7" s="11"/>
      <c r="N7" s="11"/>
      <c r="O7" s="11"/>
      <c r="P7" s="11"/>
      <c r="Q7" s="11"/>
      <c r="R7" s="11"/>
      <c r="S7" s="11"/>
      <c r="T7" s="11"/>
      <c r="U7" s="11"/>
      <c r="V7" s="11"/>
      <c r="W7" s="11"/>
      <c r="X7" s="11"/>
      <c r="Y7" s="11"/>
      <c r="Z7" s="11"/>
    </row>
    <row r="8" spans="1:26" ht="160.5" customHeight="1" x14ac:dyDescent="0.3">
      <c r="A8" s="22" t="s">
        <v>147</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23" t="s">
        <v>36</v>
      </c>
      <c r="B9" s="23"/>
      <c r="C9" s="23"/>
      <c r="D9" s="23"/>
      <c r="E9" s="11"/>
      <c r="F9" s="11"/>
      <c r="G9" s="11"/>
      <c r="H9" s="11"/>
      <c r="I9" s="11"/>
      <c r="J9" s="11"/>
      <c r="K9" s="11"/>
      <c r="L9" s="11"/>
      <c r="M9" s="11"/>
      <c r="N9" s="11"/>
      <c r="O9" s="11"/>
      <c r="P9" s="11"/>
      <c r="Q9" s="11"/>
      <c r="R9" s="11"/>
      <c r="S9" s="11"/>
      <c r="T9" s="11"/>
      <c r="U9" s="11"/>
      <c r="V9" s="11"/>
      <c r="W9" s="11"/>
      <c r="X9" s="11"/>
      <c r="Y9" s="11"/>
      <c r="Z9" s="11"/>
    </row>
    <row r="10" spans="1:26" ht="97.5" customHeight="1" x14ac:dyDescent="0.3">
      <c r="A10" s="22" t="s">
        <v>148</v>
      </c>
      <c r="B10" s="22"/>
      <c r="C10" s="22"/>
      <c r="D10" s="22"/>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4" t="s">
        <v>38</v>
      </c>
      <c r="C11" s="15" t="s">
        <v>39</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24" t="s">
        <v>41</v>
      </c>
      <c r="B18" s="24"/>
      <c r="C18" s="24"/>
      <c r="D18" s="24"/>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6">
    <mergeCell ref="A18:D18"/>
    <mergeCell ref="B4:B6"/>
    <mergeCell ref="A7:D7"/>
    <mergeCell ref="A8:D8"/>
    <mergeCell ref="A9:D9"/>
    <mergeCell ref="A10:D10"/>
  </mergeCells>
  <hyperlinks>
    <hyperlink ref="A18:D18" r:id="rId1" location="'Intro to 1st Grade Standards'!A1" display="Return to Intro to 1st Grade Standards" xr:uid="{E2CEC3C0-38CF-4031-A26F-926DAD373DF0}"/>
  </hyperlinks>
  <pageMargins left="0.74805555555555558" right="0.74805555555555558" top="1.3776388888888889" bottom="1.3776388888888889" header="0.98388888888888892" footer="0.98388888888888892"/>
  <pageSetup scale="57" fitToHeight="2" orientation="portrait" r:id="rId2"/>
  <headerFooter alignWithMargins="0"/>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Z1004"/>
  <sheetViews>
    <sheetView tabSelected="1" zoomScaleNormal="100" workbookViewId="0"/>
  </sheetViews>
  <sheetFormatPr defaultRowHeight="15.75" customHeight="1" x14ac:dyDescent="0.3"/>
  <cols>
    <col min="1" max="1" width="32.58203125" customWidth="1"/>
    <col min="2" max="2" width="38.5" customWidth="1"/>
    <col min="3" max="3" width="38.08203125" customWidth="1"/>
    <col min="4" max="4" width="32.08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30" customHeight="1" x14ac:dyDescent="0.3">
      <c r="A2" s="9"/>
      <c r="B2" s="12" t="s">
        <v>136</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87.5" x14ac:dyDescent="0.3">
      <c r="A4" s="11" t="s">
        <v>143</v>
      </c>
      <c r="B4" s="11" t="s">
        <v>144</v>
      </c>
      <c r="C4" s="11" t="s">
        <v>149</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38.75" customHeight="1" x14ac:dyDescent="0.3">
      <c r="A6" s="22" t="s">
        <v>150</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57.75" customHeight="1" x14ac:dyDescent="0.3">
      <c r="A8" s="22" t="s">
        <v>151</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24" t="s">
        <v>41</v>
      </c>
      <c r="B16" s="24"/>
      <c r="C16" s="24"/>
      <c r="D16" s="24"/>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mergeCells count="5">
    <mergeCell ref="A5:D5"/>
    <mergeCell ref="A6:D6"/>
    <mergeCell ref="A7:D7"/>
    <mergeCell ref="A8:D8"/>
    <mergeCell ref="A16:D16"/>
  </mergeCells>
  <hyperlinks>
    <hyperlink ref="A16:D16" r:id="rId1" location="'Intro to 1st Grade Standards'!A1" display="Return to Intro to 1st Grade Standards" xr:uid="{90414338-8BC2-44E2-86A9-8CD0AEAEF996}"/>
  </hyperlinks>
  <pageMargins left="0.74805555555555558" right="0.74805555555555558" top="1.3776388888888889" bottom="1.3776388888888889" header="0.98388888888888892" footer="0.98388888888888892"/>
  <pageSetup scale="58" orientation="portrait" verticalDpi="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5"/>
  <sheetViews>
    <sheetView zoomScaleNormal="100" workbookViewId="0"/>
  </sheetViews>
  <sheetFormatPr defaultRowHeight="15.75" customHeight="1" x14ac:dyDescent="0.3"/>
  <cols>
    <col min="1" max="1" width="38.08203125" customWidth="1"/>
    <col min="2" max="2" width="42.33203125" customWidth="1"/>
    <col min="3" max="3" width="39.33203125" customWidth="1"/>
    <col min="4" max="4" width="36.08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26</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87.5" x14ac:dyDescent="0.3">
      <c r="A4" s="11"/>
      <c r="B4" s="11" t="s">
        <v>42</v>
      </c>
      <c r="C4" s="11" t="s">
        <v>31</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246" customHeight="1" x14ac:dyDescent="0.3">
      <c r="A6" s="31" t="s">
        <v>43</v>
      </c>
      <c r="B6" s="31"/>
      <c r="C6" s="31"/>
      <c r="D6" s="31"/>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96.75" customHeight="1" x14ac:dyDescent="0.3">
      <c r="A8" s="22" t="s">
        <v>44</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HYPERLINK("https://www.illustrativemathematics.org/content-standards/1/OA/A/2/tasks/468","1.OA.A.2 Daisies in Vases")</f>
        <v>1.OA.A.2 Daisies in Vases</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HYPERLINK("https://www.illustrativemathematics.org/content-standards/1/OA/A/2/tasks/1150","1.OA.A.2 The Very Hungry Caterpillar")</f>
        <v>1.OA.A.2 The Very Hungry Caterpillar</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24" t="s">
        <v>41</v>
      </c>
      <c r="B17" s="24"/>
      <c r="C17" s="24"/>
      <c r="D17" s="24"/>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4" x14ac:dyDescent="0.3">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sheetData>
  <mergeCells count="5">
    <mergeCell ref="A5:D5"/>
    <mergeCell ref="A6:D6"/>
    <mergeCell ref="A7:D7"/>
    <mergeCell ref="A8:D8"/>
    <mergeCell ref="A17:D17"/>
  </mergeCells>
  <hyperlinks>
    <hyperlink ref="C10" r:id="rId1" xr:uid="{00000000-0004-0000-0200-000000000000}"/>
    <hyperlink ref="C11" r:id="rId2" xr:uid="{00000000-0004-0000-0200-000001000000}"/>
    <hyperlink ref="A17:D17" r:id="rId3" location="'Intro to 1st Grade Standards'!A1" display="Return to Intro to 1st Grade Standards" xr:uid="{404E5265-17B4-4B48-B67C-055F09C7AA95}"/>
  </hyperlinks>
  <pageMargins left="0.74805555555555558" right="0.74805555555555558" top="1.3776388888888889" bottom="1.3776388888888889" header="0.98388888888888892" footer="0.98388888888888892"/>
  <pageSetup scale="52" fitToHeight="2"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5"/>
  <sheetViews>
    <sheetView zoomScaleNormal="100" workbookViewId="0"/>
  </sheetViews>
  <sheetFormatPr defaultRowHeight="15.75" customHeight="1" x14ac:dyDescent="0.3"/>
  <cols>
    <col min="1" max="1" width="34.75" customWidth="1"/>
    <col min="2" max="2" width="38.33203125" customWidth="1"/>
    <col min="3" max="3" width="36.58203125" customWidth="1"/>
    <col min="4" max="4" width="33"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39" x14ac:dyDescent="0.3">
      <c r="A2" s="9"/>
      <c r="B2" s="12" t="s">
        <v>45</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62.5" x14ac:dyDescent="0.3">
      <c r="A4" s="11" t="s">
        <v>32</v>
      </c>
      <c r="B4" s="11" t="s">
        <v>46</v>
      </c>
      <c r="C4" s="11" t="s">
        <v>47</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80.75" customHeight="1" x14ac:dyDescent="0.3">
      <c r="A6" s="22" t="s">
        <v>48</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58.5" customHeight="1" x14ac:dyDescent="0.3">
      <c r="A8" s="22" t="s">
        <v>49</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HYPERLINK("https://www.illustrativemathematics.org/content-standards/1/OA/B/3/tasks/1219","1.OA.B.3 Domino Addition")</f>
        <v>1.OA.B.3 Domino Addition</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HYPERLINK("https://www.illustrativemathematics.org/content-standards/1/OA/B/3/tasks/2104","1.OA.B.3 Doubles")</f>
        <v>1.OA.B.3 Doubles</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6" t="str">
        <f>HYPERLINK("https://www.illustrativemathematics.org/content-standards/1/OA/B/tasks/1214","1.OA.B.3 Fact Families")</f>
        <v>1.OA.B.3 Fact Families</v>
      </c>
      <c r="C12" s="16" t="s">
        <v>40</v>
      </c>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24" t="s">
        <v>41</v>
      </c>
      <c r="B16" s="24"/>
      <c r="C16" s="24"/>
      <c r="D16" s="24"/>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4" x14ac:dyDescent="0.3">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sheetData>
  <mergeCells count="5">
    <mergeCell ref="A5:D5"/>
    <mergeCell ref="A6:D6"/>
    <mergeCell ref="A7:D7"/>
    <mergeCell ref="A8:D8"/>
    <mergeCell ref="A16:D16"/>
  </mergeCells>
  <hyperlinks>
    <hyperlink ref="C10" r:id="rId1" xr:uid="{00000000-0004-0000-0300-000000000000}"/>
    <hyperlink ref="C11" r:id="rId2" xr:uid="{00000000-0004-0000-0300-000001000000}"/>
    <hyperlink ref="C12" r:id="rId3" xr:uid="{00000000-0004-0000-0300-000002000000}"/>
    <hyperlink ref="A16:D16" r:id="rId4" location="'Intro to 1st Grade Standards'!A1" display="Return to Intro to 1st Grade Standards" xr:uid="{76BBF55D-9EBE-47F5-B127-D8B28B6D1EE8}"/>
  </hyperlinks>
  <pageMargins left="0.74805555555555558" right="0.74805555555555558" top="1.3776388888888889" bottom="1.3776388888888889" header="0.98388888888888892" footer="0.98388888888888892"/>
  <pageSetup scale="57" orientation="portrait" r:id="rId5"/>
  <headerFooter alignWithMargins="0"/>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3"/>
  <sheetViews>
    <sheetView zoomScaleNormal="100" workbookViewId="0"/>
  </sheetViews>
  <sheetFormatPr defaultRowHeight="15.75" customHeight="1" x14ac:dyDescent="0.3"/>
  <cols>
    <col min="1" max="1" width="32.58203125" customWidth="1"/>
    <col min="2" max="2" width="37.58203125" customWidth="1"/>
    <col min="3" max="3" width="37.33203125" customWidth="1"/>
    <col min="4" max="4" width="33.8320312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39" x14ac:dyDescent="0.3">
      <c r="A2" s="9"/>
      <c r="B2" s="12" t="s">
        <v>45</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50" x14ac:dyDescent="0.3">
      <c r="A4" s="11" t="s">
        <v>32</v>
      </c>
      <c r="B4" s="11" t="s">
        <v>50</v>
      </c>
      <c r="C4" s="11" t="s">
        <v>51</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80.75" customHeight="1" x14ac:dyDescent="0.3">
      <c r="A6" s="22" t="s">
        <v>48</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54.75" customHeight="1" x14ac:dyDescent="0.3">
      <c r="A8" s="22" t="s">
        <v>52</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HYPERLINK("https://www.illustrativemathematics.org/content-standards/1/OA/B/4/tasks/1234","1.OA.B.4 Cave Game Subtraction")</f>
        <v>1.OA.B.4 Cave Game Subtraction</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HYPERLINK("https://www.illustrativemathematics.org/content-standards/1/OA/B/tasks/1214","1.OA.B.4 Fact Families")</f>
        <v>1.OA.B.4 Fact Families</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24" t="s">
        <v>41</v>
      </c>
      <c r="B17" s="24"/>
      <c r="C17" s="24"/>
      <c r="D17" s="24"/>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5">
    <mergeCell ref="A5:D5"/>
    <mergeCell ref="A6:D6"/>
    <mergeCell ref="A7:D7"/>
    <mergeCell ref="A8:D8"/>
    <mergeCell ref="A17:D17"/>
  </mergeCells>
  <hyperlinks>
    <hyperlink ref="C10" r:id="rId1" xr:uid="{00000000-0004-0000-0400-000000000000}"/>
    <hyperlink ref="C11" r:id="rId2" xr:uid="{00000000-0004-0000-0400-000001000000}"/>
    <hyperlink ref="A17:D17" r:id="rId3" location="'Intro to 1st Grade Standards'!A1" display="Return to Intro to 1st Grade Standards" xr:uid="{10602ADF-06C2-41A2-B384-C9B371690FE6}"/>
  </hyperlinks>
  <pageMargins left="0.74805555555555558" right="0.74805555555555558" top="1.3776388888888889" bottom="1.3776388888888889" header="0.98388888888888892" footer="0.98388888888888892"/>
  <pageSetup scale="58" orientation="portrait" r:id="rId4"/>
  <headerFooter alignWithMargins="0"/>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3"/>
  <sheetViews>
    <sheetView zoomScaleNormal="100" workbookViewId="0"/>
  </sheetViews>
  <sheetFormatPr defaultRowHeight="15.75" customHeight="1" x14ac:dyDescent="0.3"/>
  <cols>
    <col min="1" max="1" width="35.83203125" customWidth="1"/>
    <col min="2" max="2" width="37.58203125" customWidth="1"/>
    <col min="3" max="3" width="37.33203125" customWidth="1"/>
    <col min="4" max="4" width="35" customWidth="1"/>
    <col min="5"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53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212.5" x14ac:dyDescent="0.3">
      <c r="A4" s="11" t="s">
        <v>54</v>
      </c>
      <c r="B4" s="11" t="s">
        <v>55</v>
      </c>
      <c r="C4" s="11"/>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63.5" customHeight="1" x14ac:dyDescent="0.3">
      <c r="A6" s="22" t="s">
        <v>56</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58.5" customHeight="1" x14ac:dyDescent="0.3">
      <c r="A8" s="22" t="s">
        <v>57</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HYPERLINK("https://www.illustrativemathematics.org/content-standards/1/OA/C/5/tasks/1150","1.OA.C.5 The Very Hungry Caterpillar")</f>
        <v>1.OA.C.5 The Very Hungry Caterpillar</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24" t="s">
        <v>41</v>
      </c>
      <c r="B16" s="24"/>
      <c r="C16" s="24"/>
      <c r="D16" s="24"/>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5">
    <mergeCell ref="A5:D5"/>
    <mergeCell ref="A6:D6"/>
    <mergeCell ref="A7:D7"/>
    <mergeCell ref="A8:D8"/>
    <mergeCell ref="A16:D16"/>
  </mergeCells>
  <hyperlinks>
    <hyperlink ref="C10" r:id="rId1" xr:uid="{00000000-0004-0000-0500-000000000000}"/>
    <hyperlink ref="A16:D16" r:id="rId2" location="'Intro to 1st Grade Standards'!A1" display="Return to Intro to 1st Grade Standards" xr:uid="{E49B3397-57C1-4412-A1F4-1D8F6F14EC5E}"/>
  </hyperlinks>
  <pageMargins left="0.74805555555555558" right="0.74805555555555558" top="1.3776388888888889" bottom="1.3776388888888889" header="0.98388888888888892" footer="0.98388888888888892"/>
  <pageSetup scale="56" fitToHeight="2" orientation="portrait"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3"/>
  <sheetViews>
    <sheetView zoomScaleNormal="100" workbookViewId="0"/>
  </sheetViews>
  <sheetFormatPr defaultRowHeight="15.75" customHeight="1" x14ac:dyDescent="0.3"/>
  <cols>
    <col min="1" max="1" width="34.5" customWidth="1"/>
    <col min="2" max="2" width="36.58203125" customWidth="1"/>
    <col min="3" max="3" width="35.33203125" customWidth="1"/>
    <col min="4" max="4" width="33.08203125" customWidth="1"/>
    <col min="5" max="26" width="28.582031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14" x14ac:dyDescent="0.3">
      <c r="A2" s="9"/>
      <c r="B2" s="12" t="s">
        <v>53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50" x14ac:dyDescent="0.3">
      <c r="A4" s="11" t="s">
        <v>58</v>
      </c>
      <c r="B4" s="11" t="s">
        <v>59</v>
      </c>
      <c r="C4" s="11" t="s">
        <v>60</v>
      </c>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69" customHeight="1" x14ac:dyDescent="0.3">
      <c r="A6" s="22" t="s">
        <v>61</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53.25" customHeight="1" x14ac:dyDescent="0.3">
      <c r="A8" s="22" t="s">
        <v>62</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HYPERLINK("https://www.illustrativemathematics.org/content-standards/1/OA/C/6/tasks/1084","1.OA.C.6 $20 Dot Map")</f>
        <v>1.OA.C.6 $20 Dot Map</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HYPERLINK("https://www.illustrativemathematics.org/content-standards/1/OA/C/6/tasks/1169","1.OA.C.6 Making A Ten")</f>
        <v>1.OA.C.6 Making A Ten</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5">
    <mergeCell ref="A5:D5"/>
    <mergeCell ref="A6:D6"/>
    <mergeCell ref="A7:D7"/>
    <mergeCell ref="A8:D8"/>
    <mergeCell ref="A15:D15"/>
  </mergeCells>
  <hyperlinks>
    <hyperlink ref="C10" r:id="rId1" xr:uid="{00000000-0004-0000-0600-000000000000}"/>
    <hyperlink ref="C11" r:id="rId2" xr:uid="{00000000-0004-0000-0600-000001000000}"/>
    <hyperlink ref="A15:D15" r:id="rId3" location="'Intro to 1st Grade Standards'!A1" display="Return to Intro to 1st Grade Standards" xr:uid="{A2890DE7-95ED-499F-8D34-71E8A1C717EE}"/>
  </hyperlinks>
  <pageMargins left="0.74805555555555558" right="0.74805555555555558" top="1.3776388888888889" bottom="1.3776388888888889" header="0.98388888888888892" footer="0.98388888888888892"/>
  <pageSetup scale="58" orientation="portrait" r:id="rId4"/>
  <headerFooter alignWithMargins="0"/>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3"/>
  <sheetViews>
    <sheetView zoomScaleNormal="100" workbookViewId="0"/>
  </sheetViews>
  <sheetFormatPr defaultRowHeight="15.75" customHeight="1" x14ac:dyDescent="0.3"/>
  <cols>
    <col min="1" max="1" width="40" customWidth="1"/>
    <col min="2" max="3" width="41.25" customWidth="1"/>
    <col min="4" max="4" width="40.33203125" customWidth="1"/>
    <col min="5" max="26" width="41.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63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75" x14ac:dyDescent="0.3">
      <c r="A4" s="11" t="s">
        <v>64</v>
      </c>
      <c r="B4" s="22" t="s">
        <v>65</v>
      </c>
      <c r="C4" s="11" t="s">
        <v>66</v>
      </c>
      <c r="D4" s="11"/>
      <c r="E4" s="11"/>
      <c r="F4" s="11"/>
      <c r="G4" s="11"/>
      <c r="H4" s="11"/>
      <c r="I4" s="11"/>
      <c r="J4" s="11"/>
      <c r="K4" s="11"/>
      <c r="L4" s="11"/>
      <c r="M4" s="11"/>
      <c r="N4" s="11"/>
      <c r="O4" s="11"/>
      <c r="P4" s="11"/>
      <c r="Q4" s="11"/>
      <c r="R4" s="11"/>
      <c r="S4" s="11"/>
      <c r="T4" s="11"/>
      <c r="U4" s="11"/>
      <c r="V4" s="11"/>
      <c r="W4" s="11"/>
      <c r="X4" s="11"/>
      <c r="Y4" s="11"/>
      <c r="Z4" s="11"/>
    </row>
    <row r="5" spans="1:26" ht="62.5" x14ac:dyDescent="0.3">
      <c r="A5" s="11"/>
      <c r="B5" s="22"/>
      <c r="C5" s="11" t="s">
        <v>67</v>
      </c>
      <c r="D5" s="11"/>
      <c r="E5" s="11"/>
      <c r="F5" s="11"/>
      <c r="G5" s="11"/>
      <c r="H5" s="11"/>
      <c r="I5" s="11"/>
      <c r="J5" s="11"/>
      <c r="K5" s="11"/>
      <c r="L5" s="11"/>
      <c r="M5" s="11"/>
      <c r="N5" s="11"/>
      <c r="O5" s="11"/>
      <c r="P5" s="11"/>
      <c r="Q5" s="11"/>
      <c r="R5" s="11"/>
      <c r="S5" s="11"/>
      <c r="T5" s="11"/>
      <c r="U5" s="11"/>
      <c r="V5" s="11"/>
      <c r="W5" s="11"/>
      <c r="X5" s="11"/>
      <c r="Y5" s="11"/>
      <c r="Z5" s="11"/>
    </row>
    <row r="6" spans="1:26" ht="14" x14ac:dyDescent="0.3">
      <c r="A6" s="21" t="s">
        <v>34</v>
      </c>
      <c r="B6" s="21"/>
      <c r="C6" s="21"/>
      <c r="D6" s="21"/>
      <c r="E6" s="11"/>
      <c r="F6" s="11"/>
      <c r="G6" s="11"/>
      <c r="H6" s="11"/>
      <c r="I6" s="11"/>
      <c r="J6" s="11"/>
      <c r="K6" s="11"/>
      <c r="L6" s="11"/>
      <c r="M6" s="11"/>
      <c r="N6" s="11"/>
      <c r="O6" s="11"/>
      <c r="P6" s="11"/>
      <c r="Q6" s="11"/>
      <c r="R6" s="11"/>
      <c r="S6" s="11"/>
      <c r="T6" s="11"/>
      <c r="U6" s="11"/>
      <c r="V6" s="11"/>
      <c r="W6" s="11"/>
      <c r="X6" s="11"/>
      <c r="Y6" s="11"/>
      <c r="Z6" s="11"/>
    </row>
    <row r="7" spans="1:26" ht="288" customHeight="1" x14ac:dyDescent="0.3">
      <c r="A7" s="22" t="s">
        <v>68</v>
      </c>
      <c r="B7" s="22"/>
      <c r="C7" s="22"/>
      <c r="D7" s="22"/>
      <c r="E7" s="11"/>
      <c r="F7" s="11"/>
      <c r="G7" s="11"/>
      <c r="H7" s="11"/>
      <c r="I7" s="11"/>
      <c r="J7" s="11"/>
      <c r="K7" s="11"/>
      <c r="L7" s="11"/>
      <c r="M7" s="11"/>
      <c r="N7" s="11"/>
      <c r="O7" s="11"/>
      <c r="P7" s="11"/>
      <c r="Q7" s="11"/>
      <c r="R7" s="11"/>
      <c r="S7" s="11"/>
      <c r="T7" s="11"/>
      <c r="U7" s="11"/>
      <c r="V7" s="11"/>
      <c r="W7" s="11"/>
      <c r="X7" s="11"/>
      <c r="Y7" s="11"/>
      <c r="Z7" s="11"/>
    </row>
    <row r="8" spans="1:26" ht="14" x14ac:dyDescent="0.3">
      <c r="A8" s="23" t="s">
        <v>36</v>
      </c>
      <c r="B8" s="23"/>
      <c r="C8" s="23"/>
      <c r="D8" s="23"/>
      <c r="E8" s="11"/>
      <c r="F8" s="11"/>
      <c r="G8" s="11"/>
      <c r="H8" s="11"/>
      <c r="I8" s="11"/>
      <c r="J8" s="11"/>
      <c r="K8" s="11"/>
      <c r="L8" s="11"/>
      <c r="M8" s="11"/>
      <c r="N8" s="11"/>
      <c r="O8" s="11"/>
      <c r="P8" s="11"/>
      <c r="Q8" s="11"/>
      <c r="R8" s="11"/>
      <c r="S8" s="11"/>
      <c r="T8" s="11"/>
      <c r="U8" s="11"/>
      <c r="V8" s="11"/>
      <c r="W8" s="11"/>
      <c r="X8" s="11"/>
      <c r="Y8" s="11"/>
      <c r="Z8" s="11"/>
    </row>
    <row r="9" spans="1:26" ht="65.25" customHeight="1" x14ac:dyDescent="0.3">
      <c r="A9" s="22" t="s">
        <v>69</v>
      </c>
      <c r="B9" s="22"/>
      <c r="C9" s="22"/>
      <c r="D9" s="22"/>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4" t="s">
        <v>38</v>
      </c>
      <c r="C10" s="15" t="s">
        <v>39</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HYPERLINK("https://www.illustrativemathematics.org/content-standards/1/OA/D/7/tasks/466","1.OA.D.7 Valid Inequalities?")</f>
        <v>1.OA.D.7 Valid Inequalities?</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6" t="str">
        <f>HYPERLINK("https://www.illustrativemathematics.org/content-standards/1/OA/D/7/tasks/475","1.OA.D.7 Equality Number Sentences")</f>
        <v>1.OA.D.7 Equality Number Sentences</v>
      </c>
      <c r="C12" s="16" t="s">
        <v>40</v>
      </c>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6" t="str">
        <f>HYPERLINK("https://www.illustrativemathematics.org/content-standards/1/OA/D/7/tasks/1057","1.OA.D.7 Using Lengths to Represent Equality")</f>
        <v>1.OA.D.7 Using Lengths to Represent Equality</v>
      </c>
      <c r="C13" s="16" t="s">
        <v>40</v>
      </c>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6" t="str">
        <f>HYPERLINK("https://www.illustrativemathematics.org/content-standards/1/OA/D/7/tasks/1150","1.OA.D.7 The Very Hungry Caterpillar")</f>
        <v>1.OA.D.7 The Very Hungry Caterpillar</v>
      </c>
      <c r="C14" s="16" t="s">
        <v>40</v>
      </c>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11"/>
      <c r="B15" s="16" t="str">
        <f>HYPERLINK("https://www.illustrativemathematics.org/content-standards/1/OA/D/7/tasks/1152","1.OA.D.7 20 Tickets")</f>
        <v>1.OA.D.7 20 Tickets</v>
      </c>
      <c r="C15" s="16" t="s">
        <v>40</v>
      </c>
      <c r="D15" s="11"/>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24" t="s">
        <v>41</v>
      </c>
      <c r="B18" s="24"/>
      <c r="C18" s="24"/>
      <c r="D18" s="24"/>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sheetData>
  <mergeCells count="6">
    <mergeCell ref="A18:D18"/>
    <mergeCell ref="B4:B5"/>
    <mergeCell ref="A6:D6"/>
    <mergeCell ref="A7:D7"/>
    <mergeCell ref="A8:D8"/>
    <mergeCell ref="A9:D9"/>
  </mergeCells>
  <hyperlinks>
    <hyperlink ref="C11" r:id="rId1" xr:uid="{00000000-0004-0000-0700-000000000000}"/>
    <hyperlink ref="C12" r:id="rId2" xr:uid="{00000000-0004-0000-0700-000001000000}"/>
    <hyperlink ref="C13" r:id="rId3" xr:uid="{00000000-0004-0000-0700-000002000000}"/>
    <hyperlink ref="C14" r:id="rId4" xr:uid="{00000000-0004-0000-0700-000003000000}"/>
    <hyperlink ref="C15" r:id="rId5" xr:uid="{00000000-0004-0000-0700-000004000000}"/>
    <hyperlink ref="A18:D18" r:id="rId6" location="'Intro to 1st Grade Standards'!A1" display="Return to Intro to 1st Grade Standards" xr:uid="{375DFE72-E039-4624-B22D-85796F22E16B}"/>
  </hyperlinks>
  <pageMargins left="0.74805555555555558" right="0.74805555555555558" top="1.3776388888888889" bottom="1.3776388888888889" header="0.98388888888888892" footer="0.98388888888888892"/>
  <pageSetup scale="50" fitToHeight="2" orientation="portrait" r:id="rId7"/>
  <headerFooter alignWithMargins="0"/>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5"/>
  <sheetViews>
    <sheetView zoomScaleNormal="100" workbookViewId="0"/>
  </sheetViews>
  <sheetFormatPr defaultRowHeight="15.75" customHeight="1" x14ac:dyDescent="0.3"/>
  <cols>
    <col min="1" max="1" width="35" customWidth="1"/>
    <col min="2" max="2" width="38.58203125" customWidth="1"/>
    <col min="3" max="3" width="38" customWidth="1"/>
    <col min="4" max="4" width="34.08203125" customWidth="1"/>
    <col min="5" max="26" width="22.25" customWidth="1"/>
    <col min="27" max="1024" width="13.33203125" customWidth="1"/>
  </cols>
  <sheetData>
    <row r="1" spans="1:26" ht="14" x14ac:dyDescent="0.3">
      <c r="A1" s="9"/>
      <c r="B1" s="10" t="s">
        <v>25</v>
      </c>
      <c r="C1" s="9"/>
      <c r="D1" s="9"/>
      <c r="E1" s="11"/>
      <c r="F1" s="11"/>
      <c r="G1" s="11"/>
      <c r="H1" s="11"/>
      <c r="I1" s="11"/>
      <c r="J1" s="11"/>
      <c r="K1" s="11"/>
      <c r="L1" s="11"/>
      <c r="M1" s="11"/>
      <c r="N1" s="11"/>
      <c r="O1" s="11"/>
      <c r="P1" s="11"/>
      <c r="Q1" s="11"/>
      <c r="R1" s="11"/>
      <c r="S1" s="11"/>
      <c r="T1" s="11"/>
      <c r="U1" s="11"/>
      <c r="V1" s="11"/>
      <c r="W1" s="11"/>
      <c r="X1" s="11"/>
      <c r="Y1" s="11"/>
      <c r="Z1" s="11"/>
    </row>
    <row r="2" spans="1:26" ht="26" x14ac:dyDescent="0.3">
      <c r="A2" s="9"/>
      <c r="B2" s="12" t="s">
        <v>63</v>
      </c>
      <c r="C2" s="9"/>
      <c r="D2" s="9"/>
      <c r="E2" s="11"/>
      <c r="F2" s="11"/>
      <c r="G2" s="11"/>
      <c r="H2" s="11"/>
      <c r="I2" s="11"/>
      <c r="J2" s="11"/>
      <c r="K2" s="11"/>
      <c r="L2" s="11"/>
      <c r="M2" s="11"/>
      <c r="N2" s="11"/>
      <c r="O2" s="11"/>
      <c r="P2" s="11"/>
      <c r="Q2" s="11"/>
      <c r="R2" s="11"/>
      <c r="S2" s="11"/>
      <c r="T2" s="11"/>
      <c r="U2" s="11"/>
      <c r="V2" s="11"/>
      <c r="W2" s="11"/>
      <c r="X2" s="11"/>
      <c r="Y2" s="11"/>
      <c r="Z2" s="11"/>
    </row>
    <row r="3" spans="1:26" ht="14" x14ac:dyDescent="0.3">
      <c r="A3" s="10" t="s">
        <v>27</v>
      </c>
      <c r="B3" s="10" t="s">
        <v>28</v>
      </c>
      <c r="C3" s="10" t="s">
        <v>29</v>
      </c>
      <c r="D3" s="13"/>
      <c r="E3" s="11"/>
      <c r="F3" s="11"/>
      <c r="G3" s="11"/>
      <c r="H3" s="11"/>
      <c r="I3" s="11"/>
      <c r="J3" s="11"/>
      <c r="K3" s="11"/>
      <c r="L3" s="11"/>
      <c r="M3" s="11"/>
      <c r="N3" s="11"/>
      <c r="O3" s="11"/>
      <c r="P3" s="11"/>
      <c r="Q3" s="11"/>
      <c r="R3" s="11"/>
      <c r="S3" s="11"/>
      <c r="T3" s="11"/>
      <c r="U3" s="11"/>
      <c r="V3" s="11"/>
      <c r="W3" s="11"/>
      <c r="X3" s="11"/>
      <c r="Y3" s="11"/>
      <c r="Z3" s="11"/>
    </row>
    <row r="4" spans="1:26" ht="75" x14ac:dyDescent="0.3">
      <c r="A4" s="11" t="s">
        <v>65</v>
      </c>
      <c r="B4" s="11" t="s">
        <v>70</v>
      </c>
      <c r="C4" s="11"/>
      <c r="D4" s="11"/>
      <c r="E4" s="11"/>
      <c r="F4" s="11"/>
      <c r="G4" s="11"/>
      <c r="H4" s="11"/>
      <c r="I4" s="11"/>
      <c r="J4" s="11"/>
      <c r="K4" s="11"/>
      <c r="L4" s="11"/>
      <c r="M4" s="11"/>
      <c r="N4" s="11"/>
      <c r="O4" s="11"/>
      <c r="P4" s="11"/>
      <c r="Q4" s="11"/>
      <c r="R4" s="11"/>
      <c r="S4" s="11"/>
      <c r="T4" s="11"/>
      <c r="U4" s="11"/>
      <c r="V4" s="11"/>
      <c r="W4" s="11"/>
      <c r="X4" s="11"/>
      <c r="Y4" s="11"/>
      <c r="Z4" s="11"/>
    </row>
    <row r="5" spans="1:26" ht="14" x14ac:dyDescent="0.3">
      <c r="A5" s="21" t="s">
        <v>34</v>
      </c>
      <c r="B5" s="21"/>
      <c r="C5" s="21"/>
      <c r="D5" s="21"/>
      <c r="E5" s="11"/>
      <c r="F5" s="11"/>
      <c r="G5" s="11"/>
      <c r="H5" s="11"/>
      <c r="I5" s="11"/>
      <c r="J5" s="11"/>
      <c r="K5" s="11"/>
      <c r="L5" s="11"/>
      <c r="M5" s="11"/>
      <c r="N5" s="11"/>
      <c r="O5" s="11"/>
      <c r="P5" s="11"/>
      <c r="Q5" s="11"/>
      <c r="R5" s="11"/>
      <c r="S5" s="11"/>
      <c r="T5" s="11"/>
      <c r="U5" s="11"/>
      <c r="V5" s="11"/>
      <c r="W5" s="11"/>
      <c r="X5" s="11"/>
      <c r="Y5" s="11"/>
      <c r="Z5" s="11"/>
    </row>
    <row r="6" spans="1:26" ht="198.75" customHeight="1" x14ac:dyDescent="0.3">
      <c r="A6" s="22" t="s">
        <v>71</v>
      </c>
      <c r="B6" s="22"/>
      <c r="C6" s="22"/>
      <c r="D6" s="22"/>
      <c r="E6" s="11"/>
      <c r="F6" s="11"/>
      <c r="G6" s="11"/>
      <c r="H6" s="11"/>
      <c r="I6" s="11"/>
      <c r="J6" s="11"/>
      <c r="K6" s="11"/>
      <c r="L6" s="11"/>
      <c r="M6" s="11"/>
      <c r="N6" s="11"/>
      <c r="O6" s="11"/>
      <c r="P6" s="11"/>
      <c r="Q6" s="11"/>
      <c r="R6" s="11"/>
      <c r="S6" s="11"/>
      <c r="T6" s="11"/>
      <c r="U6" s="11"/>
      <c r="V6" s="11"/>
      <c r="W6" s="11"/>
      <c r="X6" s="11"/>
      <c r="Y6" s="11"/>
      <c r="Z6" s="11"/>
    </row>
    <row r="7" spans="1:26" ht="14" x14ac:dyDescent="0.3">
      <c r="A7" s="23" t="s">
        <v>36</v>
      </c>
      <c r="B7" s="23"/>
      <c r="C7" s="23"/>
      <c r="D7" s="23"/>
      <c r="E7" s="11"/>
      <c r="F7" s="11"/>
      <c r="G7" s="11"/>
      <c r="H7" s="11"/>
      <c r="I7" s="11"/>
      <c r="J7" s="11"/>
      <c r="K7" s="11"/>
      <c r="L7" s="11"/>
      <c r="M7" s="11"/>
      <c r="N7" s="11"/>
      <c r="O7" s="11"/>
      <c r="P7" s="11"/>
      <c r="Q7" s="11"/>
      <c r="R7" s="11"/>
      <c r="S7" s="11"/>
      <c r="T7" s="11"/>
      <c r="U7" s="11"/>
      <c r="V7" s="11"/>
      <c r="W7" s="11"/>
      <c r="X7" s="11"/>
      <c r="Y7" s="11"/>
      <c r="Z7" s="11"/>
    </row>
    <row r="8" spans="1:26" ht="121.5" customHeight="1" x14ac:dyDescent="0.3">
      <c r="A8" s="22" t="s">
        <v>72</v>
      </c>
      <c r="B8" s="22"/>
      <c r="C8" s="22"/>
      <c r="D8" s="22"/>
      <c r="E8" s="11"/>
      <c r="F8" s="11"/>
      <c r="G8" s="11"/>
      <c r="H8" s="11"/>
      <c r="I8" s="11"/>
      <c r="J8" s="11"/>
      <c r="K8" s="11"/>
      <c r="L8" s="11"/>
      <c r="M8" s="11"/>
      <c r="N8" s="11"/>
      <c r="O8" s="11"/>
      <c r="P8" s="11"/>
      <c r="Q8" s="11"/>
      <c r="R8" s="11"/>
      <c r="S8" s="11"/>
      <c r="T8" s="11"/>
      <c r="U8" s="11"/>
      <c r="V8" s="11"/>
      <c r="W8" s="11"/>
      <c r="X8" s="11"/>
      <c r="Y8" s="11"/>
      <c r="Z8" s="11"/>
    </row>
    <row r="9" spans="1:26" ht="14" x14ac:dyDescent="0.3">
      <c r="A9" s="11"/>
      <c r="B9" s="14" t="s">
        <v>38</v>
      </c>
      <c r="C9" s="15" t="s">
        <v>39</v>
      </c>
      <c r="D9" s="11"/>
      <c r="E9" s="11"/>
      <c r="F9" s="11"/>
      <c r="G9" s="11"/>
      <c r="H9" s="11"/>
      <c r="I9" s="11"/>
      <c r="J9" s="11"/>
      <c r="K9" s="11"/>
      <c r="L9" s="11"/>
      <c r="M9" s="11"/>
      <c r="N9" s="11"/>
      <c r="O9" s="11"/>
      <c r="P9" s="11"/>
      <c r="Q9" s="11"/>
      <c r="R9" s="11"/>
      <c r="S9" s="11"/>
      <c r="T9" s="11"/>
      <c r="U9" s="11"/>
      <c r="V9" s="11"/>
      <c r="W9" s="11"/>
      <c r="X9" s="11"/>
      <c r="Y9" s="11"/>
      <c r="Z9" s="11"/>
    </row>
    <row r="10" spans="1:26" ht="14" x14ac:dyDescent="0.3">
      <c r="A10" s="11"/>
      <c r="B10" s="16" t="str">
        <f>HYPERLINK("https://www.illustrativemathematics.org/content-standards/1/OA/D/8/tasks/4","1.OA.D.8 Find the Missing Number")</f>
        <v>1.OA.D.8 Find the Missing Number</v>
      </c>
      <c r="C10" s="16" t="s">
        <v>40</v>
      </c>
      <c r="D10" s="11"/>
      <c r="E10" s="11"/>
      <c r="F10" s="11"/>
      <c r="G10" s="11"/>
      <c r="H10" s="11"/>
      <c r="I10" s="11"/>
      <c r="J10" s="11"/>
      <c r="K10" s="11"/>
      <c r="L10" s="11"/>
      <c r="M10" s="11"/>
      <c r="N10" s="11"/>
      <c r="O10" s="11"/>
      <c r="P10" s="11"/>
      <c r="Q10" s="11"/>
      <c r="R10" s="11"/>
      <c r="S10" s="11"/>
      <c r="T10" s="11"/>
      <c r="U10" s="11"/>
      <c r="V10" s="11"/>
      <c r="W10" s="11"/>
      <c r="X10" s="11"/>
      <c r="Y10" s="11"/>
      <c r="Z10" s="11"/>
    </row>
    <row r="11" spans="1:26" ht="14" x14ac:dyDescent="0.3">
      <c r="A11" s="11"/>
      <c r="B11" s="16" t="str">
        <f>HYPERLINK("https://www.illustrativemathematics.org/content-standards/1/OA/D/8/tasks/991","1.OA.D.8 Kiri's Mathematical Match Game")</f>
        <v>1.OA.D.8 Kiri's Mathematical Match Game</v>
      </c>
      <c r="C11" s="16" t="s">
        <v>40</v>
      </c>
      <c r="D11" s="11"/>
      <c r="E11" s="11"/>
      <c r="F11" s="11"/>
      <c r="G11" s="11"/>
      <c r="H11" s="11"/>
      <c r="I11" s="11"/>
      <c r="J11" s="11"/>
      <c r="K11" s="11"/>
      <c r="L11" s="11"/>
      <c r="M11" s="11"/>
      <c r="N11" s="11"/>
      <c r="O11" s="11"/>
      <c r="P11" s="11"/>
      <c r="Q11" s="11"/>
      <c r="R11" s="11"/>
      <c r="S11" s="11"/>
      <c r="T11" s="11"/>
      <c r="U11" s="11"/>
      <c r="V11" s="11"/>
      <c r="W11" s="11"/>
      <c r="X11" s="11"/>
      <c r="Y11" s="11"/>
      <c r="Z11" s="11"/>
    </row>
    <row r="12" spans="1:26" ht="14"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4"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4"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4" x14ac:dyDescent="0.3">
      <c r="A15" s="24" t="s">
        <v>41</v>
      </c>
      <c r="B15" s="24"/>
      <c r="C15" s="24"/>
      <c r="D15" s="24"/>
      <c r="E15" s="11"/>
      <c r="F15" s="11"/>
      <c r="G15" s="11"/>
      <c r="H15" s="11"/>
      <c r="I15" s="11"/>
      <c r="J15" s="11"/>
      <c r="K15" s="11"/>
      <c r="L15" s="11"/>
      <c r="M15" s="11"/>
      <c r="N15" s="11"/>
      <c r="O15" s="11"/>
      <c r="P15" s="11"/>
      <c r="Q15" s="11"/>
      <c r="R15" s="11"/>
      <c r="S15" s="11"/>
      <c r="T15" s="11"/>
      <c r="U15" s="11"/>
      <c r="V15" s="11"/>
      <c r="W15" s="11"/>
      <c r="X15" s="11"/>
      <c r="Y15" s="11"/>
      <c r="Z15" s="11"/>
    </row>
    <row r="16" spans="1:26" ht="14"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4"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4"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4"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4"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4"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4"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4"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4"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4"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4"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4"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4"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4"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4"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4"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4"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4"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4"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4"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4"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4"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4"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4"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4"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4"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4"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4"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4"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4"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4"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4"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4"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4"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4"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4"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4"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4"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4"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4"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4"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4"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4"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4"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4"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4"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4"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4"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4"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4"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4"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4"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4"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4"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4"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4"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4"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4"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4"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4"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4"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4"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4"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4"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4"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4"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4"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4"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4"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4"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4"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4"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4"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4"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4"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4"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4"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4"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4"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4"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4"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4"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4"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4"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4"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4"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4"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4"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4"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4"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4"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4"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4"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4"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4"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4"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4"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4"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4"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4"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4"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4"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4"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4"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4"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4"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4"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4"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4"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4"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4"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4"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4"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4"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4"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4"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4"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4"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4"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4"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4"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4"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4"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4"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4"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4"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4"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4"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4"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4"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4"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4"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4"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4"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4"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4"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4"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4"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4"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4"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4"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4"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4"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4"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4"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4"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4"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4"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4"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4"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4"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4"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4"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4"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4"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4"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4"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4"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4"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4"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4"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4"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4"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4"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4"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4"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4"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4"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4"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4"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4"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4"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4"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4"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4"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4"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4"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4"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4"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4"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4"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4"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4"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4"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4"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4"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4"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4"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4"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4"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4"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4"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4"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4"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4"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4"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4"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4"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4"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4"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4"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4"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4"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4"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4"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4"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 x14ac:dyDescent="0.3">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 x14ac:dyDescent="0.3">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 x14ac:dyDescent="0.3">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 x14ac:dyDescent="0.3">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 x14ac:dyDescent="0.3">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 x14ac:dyDescent="0.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 x14ac:dyDescent="0.3">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 x14ac:dyDescent="0.3">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 x14ac:dyDescent="0.3">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 x14ac:dyDescent="0.3">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 x14ac:dyDescent="0.3">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 x14ac:dyDescent="0.3">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 x14ac:dyDescent="0.3">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4" x14ac:dyDescent="0.3">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4" x14ac:dyDescent="0.3">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4" x14ac:dyDescent="0.3">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4" x14ac:dyDescent="0.3">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4" x14ac:dyDescent="0.3">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sheetData>
  <mergeCells count="5">
    <mergeCell ref="A5:D5"/>
    <mergeCell ref="A6:D6"/>
    <mergeCell ref="A7:D7"/>
    <mergeCell ref="A8:D8"/>
    <mergeCell ref="A15:D15"/>
  </mergeCells>
  <hyperlinks>
    <hyperlink ref="C10" r:id="rId1" xr:uid="{00000000-0004-0000-0800-000000000000}"/>
    <hyperlink ref="C11" r:id="rId2" xr:uid="{00000000-0004-0000-0800-000001000000}"/>
    <hyperlink ref="A15:D15" r:id="rId3" location="'Intro to 1st Grade Standards'!A1" display="Return to Intro to 1st Grade Standards" xr:uid="{0BCAAE0F-FE56-48A7-9B3A-DB04616DC278}"/>
  </hyperlinks>
  <pageMargins left="0.74805555555555558" right="0.74805555555555558" top="1.3776388888888889" bottom="1.3776388888888889" header="0.98388888888888892" footer="0.98388888888888892"/>
  <pageSetup scale="56" orientation="portrait"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tandards Related" ma:contentTypeID="0x0101004523C181D5720849AC86A0AB6C9DBD2500733D45D6659C0148B241E16E0E253090" ma:contentTypeVersion="12" ma:contentTypeDescription="Any document related to our standards" ma:contentTypeScope="" ma:versionID="05ece7e5db9e49928000349c4c316acd">
  <xsd:schema xmlns:xsd="http://www.w3.org/2001/XMLSchema" xmlns:xs="http://www.w3.org/2001/XMLSchema" xmlns:p="http://schemas.microsoft.com/office/2006/metadata/properties" xmlns:ns2="f69ac7c7-1a2e-46bd-a988-685139f8f258" xmlns:ns3="ae62a103-e26c-4f68-98b8-e93b6d5c45b2" targetNamespace="http://schemas.microsoft.com/office/2006/metadata/properties" ma:root="true" ma:fieldsID="8f22e520eb592d741cf68a336e164ca6" ns2:_="" ns3:_="">
    <xsd:import namespace="f69ac7c7-1a2e-46bd-a988-685139f8f258"/>
    <xsd:import namespace="ae62a103-e26c-4f68-98b8-e93b6d5c45b2"/>
    <xsd:element name="properties">
      <xsd:complexType>
        <xsd:sequence>
          <xsd:element name="documentManagement">
            <xsd:complexType>
              <xsd:all>
                <xsd:element ref="ns2:o86412eb003b4af5bd8a5acea55d3724" minOccurs="0"/>
                <xsd:element ref="ns2:TaxCatchAll" minOccurs="0"/>
                <xsd:element ref="ns2:TaxCatchAllLabel" minOccurs="0"/>
                <xsd:element ref="ns3:lcf76f155ced4ddcb4097134ff3c332f" minOccurs="0"/>
                <xsd:element ref="ns3:Look_x002d_up" minOccurs="0"/>
                <xsd:element ref="ns3:Look_x002d_up_x003a_Version" minOccurs="0"/>
                <xsd:element ref="ns3:THumbnails" minOccurs="0"/>
                <xsd:element ref="ns3:Image_Preview" minOccurs="0"/>
                <xsd:element ref="ns3:ContentInformation" minOccurs="0"/>
                <xsd:element ref="ns3:Updated" minOccurs="0"/>
                <xsd:element ref="ns3:Up_x002e_load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o86412eb003b4af5bd8a5acea55d3724" ma:index="8" nillable="true" ma:taxonomy="true" ma:internalName="o86412eb003b4af5bd8a5acea55d3724" ma:taxonomyFieldName="Entity" ma:displayName="Entity" ma:default="" ma:fieldId="{886412eb-003b-4af5-bd8a-5acea55d3724}" ma:sspId="5db50a19-44cd-47bf-aae0-69db42930db7" ma:termSetId="55accc8a-fadb-4bed-aa41-ae871dda31a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d2203be-4453-4d68-8078-857378ece712}" ma:internalName="TaxCatchAll" ma:showField="CatchAllData" ma:web="52a98248-7491-4f00-bf2c-4bfad65a472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d2203be-4453-4d68-8078-857378ece712}" ma:internalName="TaxCatchAllLabel" ma:readOnly="true" ma:showField="CatchAllDataLabel" ma:web="52a98248-7491-4f00-bf2c-4bfad65a47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62a103-e26c-4f68-98b8-e93b6d5c45b2" elementFormDefault="qualified">
    <xsd:import namespace="http://schemas.microsoft.com/office/2006/documentManagement/types"/>
    <xsd:import namespace="http://schemas.microsoft.com/office/infopath/2007/PartnerControls"/>
    <xsd:element name="lcf76f155ced4ddcb4097134ff3c332f" ma:index="12" nillable="true" ma:displayName="Image Tags_0" ma:hidden="true" ma:internalName="lcf76f155ced4ddcb4097134ff3c332f">
      <xsd:simpleType>
        <xsd:restriction base="dms:Note"/>
      </xsd:simpleType>
    </xsd:element>
    <xsd:element name="Look_x002d_up" ma:index="13" nillable="true" ma:displayName="Look-up" ma:list="{ae62a103-e26c-4f68-98b8-e93b6d5c45b2}" ma:internalName="Look_x002d_up" ma:showField="Modified">
      <xsd:simpleType>
        <xsd:restriction base="dms:Lookup"/>
      </xsd:simpleType>
    </xsd:element>
    <xsd:element name="Look_x002d_up_x003a_Version" ma:index="14" nillable="true" ma:displayName="Look-up:Version" ma:list="{ae62a103-e26c-4f68-98b8-e93b6d5c45b2}" ma:internalName="Look_x002d_up_x003a_Version" ma:readOnly="true" ma:showField="_UIVersionString" ma:web="52a98248-7491-4f00-bf2c-4bfad65a472a">
      <xsd:simpleType>
        <xsd:restriction base="dms:Lookup"/>
      </xsd:simpleType>
    </xsd:element>
    <xsd:element name="THumbnails" ma:index="15" nillable="true" ma:displayName="THumbnails" ma:format="Thumbnail" ma:internalName="THumbnails">
      <xsd:simpleType>
        <xsd:restriction base="dms:Unknown"/>
      </xsd:simpleType>
    </xsd:element>
    <xsd:element name="Image_Preview" ma:index="16" nillable="true" ma:displayName="Image_Preview" ma:description="Preview of the file" ma:format="Thumbnail" ma:internalName="Image_Preview">
      <xsd:simpleType>
        <xsd:restriction base="dms:Unknown"/>
      </xsd:simpleType>
    </xsd:element>
    <xsd:element name="ContentInformation" ma:index="17" nillable="true" ma:displayName="Content Information" ma:description="Forms, Letter Heads, Printshop Form, Job Responsibilities, MAP Info, Procurement, Retention, Conf. Room, Supplies List" ma:format="Dropdown" ma:internalName="ContentInformation">
      <xsd:simpleType>
        <xsd:restriction base="dms:Note">
          <xsd:maxLength value="255"/>
        </xsd:restriction>
      </xsd:simpleType>
    </xsd:element>
    <xsd:element name="Updated" ma:index="18" nillable="true" ma:displayName="Last Updated" ma:default="[today]" ma:format="DateOnly" ma:internalName="Updated">
      <xsd:simpleType>
        <xsd:restriction base="dms:DateTime"/>
      </xsd:simpleType>
    </xsd:element>
    <xsd:element name="Up_x002e_loaded" ma:index="19" nillable="true" ma:displayName="Uploaded" ma:default="[today]" ma:format="DateOnly" ma:internalName="Up_x002e_load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Folder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o86412eb003b4af5bd8a5acea55d3724 xmlns="f69ac7c7-1a2e-46bd-a988-685139f8f258">
      <Terms xmlns="http://schemas.microsoft.com/office/infopath/2007/PartnerControls"/>
    </o86412eb003b4af5bd8a5acea55d3724>
    <lcf76f155ced4ddcb4097134ff3c332f xmlns="ae62a103-e26c-4f68-98b8-e93b6d5c45b2" xsi:nil="true"/>
    <Up_x002e_loaded xmlns="ae62a103-e26c-4f68-98b8-e93b6d5c45b2">2026-06-09T20:12:17+00:00</Up_x002e_loaded>
    <ContentInformation xmlns="ae62a103-e26c-4f68-98b8-e93b6d5c45b2" xsi:nil="true"/>
    <Updated xmlns="ae62a103-e26c-4f68-98b8-e93b6d5c45b2">2026-06-09T20:12:17+00:00</Updated>
    <Image_Preview xmlns="ae62a103-e26c-4f68-98b8-e93b6d5c45b2" xsi:nil="true"/>
    <Look_x002d_up xmlns="ae62a103-e26c-4f68-98b8-e93b6d5c45b2" xsi:nil="true"/>
    <THumbnails xmlns="ae62a103-e26c-4f68-98b8-e93b6d5c45b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6C84E5-E894-4358-A5D2-E60434DDE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9ac7c7-1a2e-46bd-a988-685139f8f258"/>
    <ds:schemaRef ds:uri="ae62a103-e26c-4f68-98b8-e93b6d5c45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92A1DB-286C-4260-8B69-CFD93B1DC061}">
  <ds:schemaRefs>
    <ds:schemaRef ds:uri="http://schemas.microsoft.com/office/2006/metadata/properties"/>
    <ds:schemaRef ds:uri="http://schemas.microsoft.com/office/infopath/2007/PartnerControls"/>
    <ds:schemaRef ds:uri="f69ac7c7-1a2e-46bd-a988-685139f8f258"/>
    <ds:schemaRef ds:uri="ae62a103-e26c-4f68-98b8-e93b6d5c45b2"/>
  </ds:schemaRefs>
</ds:datastoreItem>
</file>

<file path=customXml/itemProps3.xml><?xml version="1.0" encoding="utf-8"?>
<ds:datastoreItem xmlns:ds="http://schemas.openxmlformats.org/officeDocument/2006/customXml" ds:itemID="{151E2B08-C5CB-453D-A040-418A259B84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Intro to 1st Grade Standards</vt:lpstr>
      <vt:lpstr>1.OA.A.1</vt:lpstr>
      <vt:lpstr>1.OA.A.2</vt:lpstr>
      <vt:lpstr>1.OA.B.3</vt:lpstr>
      <vt:lpstr>1.OA.B.4</vt:lpstr>
      <vt:lpstr>1.OA.C.5</vt:lpstr>
      <vt:lpstr>1.OA.C.6</vt:lpstr>
      <vt:lpstr>1.OA.D.7</vt:lpstr>
      <vt:lpstr>1.OA.D.8</vt:lpstr>
      <vt:lpstr>1.NBT.A.1</vt:lpstr>
      <vt:lpstr>1.NBT.B.2</vt:lpstr>
      <vt:lpstr>1.NBT.B.3</vt:lpstr>
      <vt:lpstr>1.NBT.C.4</vt:lpstr>
      <vt:lpstr>1.NBT.C.5</vt:lpstr>
      <vt:lpstr>1.NBT.C.6</vt:lpstr>
      <vt:lpstr>1.MD.A.1</vt:lpstr>
      <vt:lpstr>1.MD.A.2</vt:lpstr>
      <vt:lpstr>1.MD.B.3a</vt:lpstr>
      <vt:lpstr>1.MD.B.3b</vt:lpstr>
      <vt:lpstr>1.MD.C.4</vt:lpstr>
      <vt:lpstr>1.G.A.1</vt:lpstr>
      <vt:lpstr>1.G.A.2</vt:lpstr>
      <vt:lpstr>1.G.A.3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Mast, Suzi</dc:creator>
  <cp:keywords/>
  <dc:description/>
  <cp:lastModifiedBy>Neal, Regina</cp:lastModifiedBy>
  <cp:revision/>
  <cp:lastPrinted>2026-09-04T21:55:28Z</cp:lastPrinted>
  <dcterms:created xsi:type="dcterms:W3CDTF">2019-06-27T20:13:32Z</dcterms:created>
  <dcterms:modified xsi:type="dcterms:W3CDTF">2026-09-04T22:01:19Z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0x0101004523C181D5720849AC86A0AB6C9DBD2500733D45D6659C0148B241E16E0E253090</vt:lpwstr>
  </property>
  <property fmtid="{D5CDD505-2E9C-101B-9397-08002B2CF9AE}" pid="3" name="Order">
    <vt:r8>100</vt:r8>
  </property>
  <property fmtid="{D5CDD505-2E9C-101B-9397-08002B2CF9AE}" pid="4" name="Entity">
    <vt:lpwstr/>
  </property>
  <property fmtid="{D5CDD505-2E9C-101B-9397-08002B2CF9AE}" pid="5" name="MediaServiceImageTags">
    <vt:lpwstr/>
  </property>
  <property fmtid="{D5CDD505-2E9C-101B-9397-08002B2CF9AE}" pid="6" name="_dlc_policyId">
    <vt:lpwstr/>
  </property>
  <property fmtid="{D5CDD505-2E9C-101B-9397-08002B2CF9AE}" pid="7" name="ItemRetentionFormula">
    <vt:lpwstr/>
  </property>
  <property fmtid="{D5CDD505-2E9C-101B-9397-08002B2CF9AE}" pid="8" name="Agencywide_x0020_Terms">
    <vt:lpwstr/>
  </property>
  <property fmtid="{D5CDD505-2E9C-101B-9397-08002B2CF9AE}" pid="9" name="DateUploaded">
    <vt:filetime>2026-06-09T20:00:00Z</vt:filetime>
  </property>
  <property fmtid="{D5CDD505-2E9C-101B-9397-08002B2CF9AE}" pid="10" name="l7a78261d81c404795facbb9313c95f4">
    <vt:lpwstr/>
  </property>
  <property fmtid="{D5CDD505-2E9C-101B-9397-08002B2CF9AE}" pid="11" name="Agencywide Terms">
    <vt:lpwstr/>
  </property>
</Properties>
</file>