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decloud.sharepoint.com/sites/SchoolImprovmentUnit/Shared Documents/DRP/Annual Reporting/"/>
    </mc:Choice>
  </mc:AlternateContent>
  <xr:revisionPtr revIDLastSave="2" documentId="13_ncr:1_{3BA23807-914C-43BC-9C47-B3E5168F12A9}" xr6:coauthVersionLast="47" xr6:coauthVersionMax="47" xr10:uidLastSave="{611307AE-97A5-49D7-8CFF-0E8917A2192E}"/>
  <bookViews>
    <workbookView xWindow="28680" yWindow="-120" windowWidth="29040" windowHeight="15990" tabRatio="731" xr2:uid="{CE5541D9-FA9E-4A02-AA1C-DEC7D4448BF5}"/>
  </bookViews>
  <sheets>
    <sheet name="DRP Entity Information" sheetId="1" r:id="rId1"/>
    <sheet name="Student Enrollment Data" sheetId="2" r:id="rId2"/>
    <sheet name="Reporting Resul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7" l="1" a="1"/>
  <c r="L28" i="7" s="1"/>
  <c r="L21" i="7" l="1" a="1"/>
  <c r="L21" i="7" s="1"/>
  <c r="L27" i="7" s="1"/>
  <c r="L40" i="7" a="1"/>
  <c r="L40" i="7" s="1"/>
  <c r="L42" i="7" s="1" a="1"/>
  <c r="L42" i="7" s="1"/>
  <c r="L38" i="7"/>
  <c r="L13" i="7"/>
  <c r="L26" i="7" s="1"/>
  <c r="L30" i="7" l="1" a="1"/>
  <c r="L30" i="7" s="1"/>
  <c r="L29" i="7"/>
  <c r="L39" i="7"/>
  <c r="L17" i="2"/>
  <c r="K17" i="2"/>
  <c r="L37" i="7" l="1"/>
  <c r="L8" i="7"/>
  <c r="L41" i="7" l="1"/>
  <c r="L43" i="7" s="1"/>
  <c r="L3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<sst xmlns="http://schemas.openxmlformats.org/spreadsheetml/2006/main" count="83" uniqueCount="80">
  <si>
    <t>602-542-3281</t>
  </si>
  <si>
    <t>School Name</t>
  </si>
  <si>
    <t>LEA Name</t>
  </si>
  <si>
    <t>LEA Entity ID</t>
  </si>
  <si>
    <r>
      <t xml:space="preserve">On this sheet, enter the state student ID (SAISID) of </t>
    </r>
    <r>
      <rPr>
        <b/>
        <sz val="14"/>
        <color rgb="FFFF0000"/>
        <rFont val="Calibri"/>
        <family val="2"/>
        <scheme val="minor"/>
      </rPr>
      <t>every student enrolled at any point in the school year</t>
    </r>
    <r>
      <rPr>
        <sz val="14"/>
        <color rgb="FFFF0000"/>
        <rFont val="Calibri"/>
        <family val="2"/>
        <scheme val="minor"/>
      </rPr>
      <t xml:space="preserve">. </t>
    </r>
  </si>
  <si>
    <t>For each student provide:</t>
  </si>
  <si>
    <t>a.</t>
  </si>
  <si>
    <t>Date of student's first day of enrollment.</t>
  </si>
  <si>
    <t>b.</t>
  </si>
  <si>
    <t>The total days continuously enrolled - if student enrolled, left, and returned, include only the longest count.</t>
  </si>
  <si>
    <t>c.</t>
  </si>
  <si>
    <t>d.</t>
  </si>
  <si>
    <t xml:space="preserve">Total Graduation Credits remaining as of January 31st, 2025. 
If student has met all graduation requirements, enter a zero (0).  </t>
  </si>
  <si>
    <t>e.</t>
  </si>
  <si>
    <t xml:space="preserve">Total Mathematics Credits remaining as of January 31st. 2025. 
If a student graduated prior to the end of January, enter a zero (0). </t>
  </si>
  <si>
    <t>f.</t>
  </si>
  <si>
    <t>g.</t>
  </si>
  <si>
    <t>h.</t>
  </si>
  <si>
    <t>Total number of CCRI points earned by each student.</t>
  </si>
  <si>
    <t>Student SAISID</t>
  </si>
  <si>
    <t>First Enrollment</t>
  </si>
  <si>
    <t>Days Enrolled</t>
  </si>
  <si>
    <t>Jan. 31st Enrollment</t>
  </si>
  <si>
    <t>Grad Credits Remaining</t>
  </si>
  <si>
    <t>Math Credits Remaining</t>
  </si>
  <si>
    <t>Credits Earned</t>
  </si>
  <si>
    <t>Graduation Date</t>
  </si>
  <si>
    <t>CCRI Points</t>
  </si>
  <si>
    <t>2a</t>
  </si>
  <si>
    <t>2b</t>
  </si>
  <si>
    <t>Enrollment and Progress</t>
  </si>
  <si>
    <t>1. The total number of students who satisfy both of the following requirements during the fiscal year:</t>
  </si>
  <si>
    <t>a. Are continuously enrolled in the dropout recovery program for at least eighty school days.</t>
  </si>
  <si>
    <t>b. Earn at least four and one-half credits or earn all the remaining credits that the student needs for graduation.</t>
  </si>
  <si>
    <t xml:space="preserve">Number of students who satisfy enrollment and progress requirements: </t>
  </si>
  <si>
    <t>January 31st Graduates</t>
  </si>
  <si>
    <t>2.(a.) The total number of students who are enrolled in the dropout recovery program on or before January 31 during the fiscal year and who graduated prior to January 31st, 2025:</t>
  </si>
  <si>
    <t xml:space="preserve">Number of students graduating by 1/31/2025: </t>
  </si>
  <si>
    <t>On track Students</t>
  </si>
  <si>
    <t>2.(b.) The total number of students who are enrolled in the dropout recovery program on or before January 31 during the fiscal year and who met all of the following requirements on January 31st, 2025:</t>
  </si>
  <si>
    <t>i.  Were enrolled in the dropout recovery program.</t>
  </si>
  <si>
    <t>ii. Needed three or fewer credits to satisfy the graduation requirements prescribed by the state board of education.</t>
  </si>
  <si>
    <t>iii. Needed one or fewer credits in mathematics to satisfy the graduation requirements prescribed by the state board of education.</t>
  </si>
  <si>
    <t>Number of students meeting on track requirements by 1/31/2025:</t>
  </si>
  <si>
    <t>Fiscal Year Graduates</t>
  </si>
  <si>
    <t>3.  The percentage of students described in paragraph 2 of this subsection who graduated during the fiscal year.</t>
  </si>
  <si>
    <t>Number of students meeting graduation requirements in part 2a:</t>
  </si>
  <si>
    <t>Number of students meeting summary requirements in part 2b:</t>
  </si>
  <si>
    <t>Total number of students in part two:</t>
  </si>
  <si>
    <t>Percentage of paragraph-2 students graduating in the fiscal year:</t>
  </si>
  <si>
    <t xml:space="preserve">The total credits earned by the student during this academic year, since July 1st, 2024. </t>
  </si>
  <si>
    <t>If the student graduated during the year, the date of graduation. If the student did not graduate, leave blank.</t>
  </si>
  <si>
    <t/>
  </si>
  <si>
    <t>Fiscal Year CCRI Recipients</t>
  </si>
  <si>
    <t>4.  The percentage of students described in paragraph 2 of this subsection who earned at least one college and career readiness indicator (CCRI) point.</t>
  </si>
  <si>
    <t>Percentage of paragraph-2 students with CCRI points in the fiscal year:</t>
  </si>
  <si>
    <t>In the context of the students who met part 2a (Graduated by January 31st, 2025) or met the summary requirements in 2b, list here the percentage of those students who graduated prior to June 30th, 2025.</t>
  </si>
  <si>
    <t>In the context of the students who met the reuqirements for part 2a (Graduated by January 31st, 2025) or met the summary requirements in 2b, the count of those students who received at least one CCRI point by June 30th, 2025.</t>
  </si>
  <si>
    <t>Number of type 2a students receiving at least one CCRI point:</t>
  </si>
  <si>
    <t>Number of type 2b students receiving at least one CCRI point:</t>
  </si>
  <si>
    <r>
      <t xml:space="preserve">If the student was enrolled on January 31st, 2025, </t>
    </r>
    <r>
      <rPr>
        <b/>
        <sz val="12"/>
        <color rgb="FFFF0000"/>
        <rFont val="Calibri"/>
        <family val="2"/>
        <scheme val="minor"/>
      </rPr>
      <t>check the box</t>
    </r>
    <r>
      <rPr>
        <b/>
        <sz val="12"/>
        <color theme="4" tint="-0.249977111117893"/>
        <rFont val="Calibri"/>
        <family val="2"/>
        <scheme val="minor"/>
      </rPr>
      <t xml:space="preserve">. If a student graduated prior to the end of January OR if student enrolled for the first time after January, do not check the box. </t>
    </r>
  </si>
  <si>
    <t>Number of type 2b students graduating during the school year:</t>
  </si>
  <si>
    <t>Count of students from part two receving at least one CCRI point:</t>
  </si>
  <si>
    <t>Count of students from part two graduating prior to the end of June:</t>
  </si>
  <si>
    <t xml:space="preserve">version: </t>
  </si>
  <si>
    <t>Enrolled School Entity ID</t>
  </si>
  <si>
    <t>School Entities Served</t>
  </si>
  <si>
    <t xml:space="preserve">This form is to be filled out in its entirety, and submitted to the Department of Education on or before July 31st, 2025.
</t>
  </si>
  <si>
    <t xml:space="preserve">The details supporting this file shall be based on the DRP's activities over the course of the 2024-2025 academic year. </t>
  </si>
  <si>
    <t>EMO Instructions:</t>
  </si>
  <si>
    <r>
      <t xml:space="preserve">The Arizona Department of Education, based on ARS §15-901.06, requires the submission of this form from all schools and </t>
    </r>
    <r>
      <rPr>
        <b/>
        <sz val="14"/>
        <color rgb="FFC00000"/>
        <rFont val="Calibri"/>
        <family val="2"/>
        <scheme val="minor"/>
      </rPr>
      <t>education management organizations</t>
    </r>
    <r>
      <rPr>
        <b/>
        <sz val="14"/>
        <color theme="1"/>
        <rFont val="Calibri"/>
        <family val="2"/>
        <scheme val="minor"/>
      </rPr>
      <t xml:space="preserve"> operating a Dropout Recovery Program. </t>
    </r>
  </si>
  <si>
    <t>- Identify your Education Management Organziation
- Identify each school served, including the school name, Entity ID, LEA Name, and LEA Entity ID.</t>
  </si>
  <si>
    <t>If you have questions, contact Dropout Recovery Programs at:</t>
  </si>
  <si>
    <t xml:space="preserve"> drecovery@azed.gov </t>
  </si>
  <si>
    <t>When completed, save as a unique document with your entity name in the filename (i.e. Company Name EMO Annual Reporting Form FY25.xlsx) and return to ADE at the email below.</t>
  </si>
  <si>
    <t>i.</t>
  </si>
  <si>
    <t>j.</t>
  </si>
  <si>
    <t>Entity ID of enrolled school</t>
  </si>
  <si>
    <t>Student's unique SAISID</t>
  </si>
  <si>
    <t>Education 
Management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</si>
</sst>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b/>
      <sz val="11"/>
      <color theme="1"/>
      <name val="Calibri"/>
      <family val="2"/>
      <scheme val="minor"/>
    </font>
    <font>
      <b/>
      <sz val="7"/>
      <color theme="1"/>
      <name val="Times New Roman"/>
      <family val="1"/>
    </font>
    <font>
      <b/>
      <sz val="12"/>
      <color theme="1"/>
      <name val="Calibri"/>
      <family val="2"/>
      <scheme val="minor"/>
    </font>
    <font>
      <b/>
      <sz val="14"/>
      <color theme="1"/>
      <name val="Calibri"/>
      <family val="2"/>
      <scheme val="minor"/>
    </font>
    <font>
      <b/>
      <sz val="16"/>
      <color theme="1"/>
      <name val="Calibri"/>
      <family val="2"/>
      <scheme val="minor"/>
    </font>
    <font>
      <sz val="8"/>
      <name val="Calibri"/>
      <family val="2"/>
      <scheme val="minor"/>
    </font>
    <font>
      <sz val="14"/>
      <color rgb="FFFF0000"/>
      <name val="Calibri"/>
      <family val="2"/>
      <scheme val="minor"/>
    </font>
    <font>
      <b/>
      <sz val="14"/>
      <color rgb="FFFF0000"/>
      <name val="Calibri"/>
      <family val="2"/>
      <scheme val="minor"/>
    </font>
    <font>
      <u/>
      <sz val="11"/>
      <color theme="10"/>
      <name val="Calibri"/>
      <family val="2"/>
      <scheme val="minor"/>
    </font>
    <font>
      <b/>
      <sz val="12"/>
      <color theme="4" tint="-0.249977111117893"/>
      <name val="Calibri"/>
      <family val="2"/>
      <scheme val="minor"/>
    </font>
    <font>
      <sz val="11"/>
      <color theme="4" tint="-0.249977111117893"/>
      <name val="Calibri"/>
      <family val="2"/>
      <scheme val="minor"/>
    </font>
    <font>
      <sz val="11"/>
      <color theme="1"/>
      <name val="Calibri"/>
      <family val="2"/>
      <scheme val="minor"/>
    </font>
    <font>
      <sz val="9"/>
      <color theme="0" tint="-0.249977111117893"/>
      <name val="Calibri"/>
      <family val="2"/>
      <scheme val="minor"/>
    </font>
    <font>
      <sz val="9"/>
      <color theme="0" tint="-0.499984740745262"/>
      <name val="Calibri"/>
      <family val="2"/>
      <scheme val="minor"/>
    </font>
    <font>
      <sz val="14"/>
      <color theme="1"/>
      <name val="Calibri"/>
      <family val="2"/>
      <scheme val="minor"/>
    </font>
    <font>
      <b/>
      <sz val="12"/>
      <color rgb="FFFF0000"/>
      <name val="Calibri"/>
      <family val="2"/>
      <scheme val="minor"/>
    </font>
    <font>
      <sz val="11"/>
      <color theme="0" tint="-0.249977111117893"/>
      <name val="Calibri"/>
      <family val="2"/>
      <scheme val="minor"/>
    </font>
    <font>
      <sz val="11"/>
      <color theme="0"/>
      <name val="Calibri"/>
      <family val="2"/>
      <scheme val="minor"/>
    </font>
    <font>
      <sz val="11"/>
      <name val="Calibri"/>
      <family val="2"/>
      <scheme val="minor"/>
    </font>
    <font>
      <sz val="12"/>
      <color theme="1"/>
      <name val="Calibri"/>
      <family val="2"/>
      <scheme val="minor"/>
    </font>
    <font>
      <b/>
      <sz val="12"/>
      <name val="Calibri"/>
      <family val="2"/>
      <scheme val="minor"/>
    </font>
    <font>
      <b/>
      <sz val="12"/>
      <color rgb="FFC00000"/>
      <name val="Calibri"/>
      <family val="2"/>
      <scheme val="minor"/>
    </font>
    <font>
      <u/>
      <sz val="12"/>
      <color theme="10"/>
      <name val="Calibri"/>
      <family val="2"/>
      <scheme val="minor"/>
    </font>
    <font>
      <b/>
      <sz val="14"/>
      <color rgb="FFC00000"/>
      <name val="Calibri"/>
      <family val="2"/>
      <scheme val="minor"/>
    </font>
    <font>
      <b/>
      <sz val="11"/>
      <color rgb="FFC00000"/>
      <name val="Calibri"/>
      <family val="2"/>
      <scheme val="minor"/>
    </font>
    <font>
      <sz val="14"/>
      <color rgb="FFC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5" tint="0.79998168889431442"/>
        <bgColor indexed="64"/>
      </patternFill>
    </fill>
  </fills>
  <borders count="3">
    <border>
      <left/>
      <right/>
      <top/>
      <bottom/>
      <diagonal/>
    </border>
    <border>
      <left/>
      <right/>
      <top/>
      <bottom style="hair">
        <color auto="1"/>
      </bottom>
      <diagonal/>
    </border>
    <border>
      <left/>
      <right/>
      <top style="hair">
        <color auto="1"/>
      </top>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82">
    <xf numFmtId="0" fontId="0" fillId="0" borderId="0" xfId="0"/>
    <xf numFmtId="0" fontId="0" fillId="0" borderId="0" xfId="0" applyAlignment="1">
      <alignment wrapText="1"/>
    </xf>
    <xf numFmtId="0" fontId="1" fillId="0" borderId="0" xfId="0" applyFont="1" applyAlignment="1">
      <alignment horizontal="left" wrapText="1"/>
    </xf>
    <xf numFmtId="0" fontId="1" fillId="0" borderId="0" xfId="0" applyFont="1"/>
    <xf numFmtId="1" fontId="0" fillId="0" borderId="0" xfId="0" applyNumberFormat="1"/>
    <xf numFmtId="14" fontId="0" fillId="0" borderId="0" xfId="0" applyNumberFormat="1"/>
    <xf numFmtId="0" fontId="1" fillId="0" borderId="0" xfId="0" applyFont="1" applyAlignment="1">
      <alignment vertical="top" wrapText="1"/>
    </xf>
    <xf numFmtId="0" fontId="3" fillId="0" borderId="0" xfId="0" applyFont="1"/>
    <xf numFmtId="1" fontId="0" fillId="0" borderId="0" xfId="0" applyNumberFormat="1">
      <extLst>
        <ext xmlns:xfpb="http://schemas.microsoft.com/office/spreadsheetml/2022/featurepropertybag" uri="{C7286773-470A-42A8-94C5-96B5CB345126}">
          <xfpb:xfComplement i="0"/>
        </ext>
      </extLst>
    </xf>
    <xf numFmtId="0" fontId="0" fillId="0" borderId="0" xfId="0" applyAlignment="1">
      <alignment horizontal="center" vertical="center" wrapText="1"/>
    </xf>
    <xf numFmtId="0" fontId="7" fillId="0" borderId="0" xfId="0" applyFont="1"/>
    <xf numFmtId="0" fontId="3" fillId="0" borderId="0" xfId="0" applyFont="1" applyAlignment="1">
      <alignment horizontal="right" vertical="top"/>
    </xf>
    <xf numFmtId="0" fontId="10" fillId="0" borderId="0" xfId="0" applyFont="1" applyAlignment="1">
      <alignment horizontal="right" vertical="top"/>
    </xf>
    <xf numFmtId="0" fontId="11" fillId="0" borderId="0" xfId="0" applyFont="1" applyAlignment="1">
      <alignment horizontal="center"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4" fillId="0" borderId="0" xfId="0" applyFont="1" applyAlignment="1">
      <alignment vertical="top"/>
    </xf>
    <xf numFmtId="0" fontId="4" fillId="0" borderId="0" xfId="0" applyFont="1" applyAlignment="1">
      <alignment horizontal="right" vertical="top"/>
    </xf>
    <xf numFmtId="0" fontId="4" fillId="2" borderId="0" xfId="0" applyFont="1" applyFill="1" applyAlignment="1">
      <alignment vertical="top"/>
    </xf>
    <xf numFmtId="0" fontId="1"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right" vertical="top"/>
    </xf>
    <xf numFmtId="164" fontId="0" fillId="0" borderId="0" xfId="0" applyNumberFormat="1"/>
    <xf numFmtId="1" fontId="0" fillId="0" borderId="0" xfId="0" applyNumberFormat="1" applyAlignment="1">
      <alignment vertical="top"/>
    </xf>
    <xf numFmtId="165" fontId="4" fillId="2" borderId="0" xfId="2" applyNumberFormat="1" applyFont="1" applyFill="1" applyAlignment="1">
      <alignment vertical="top"/>
    </xf>
    <xf numFmtId="14" fontId="0" fillId="0" borderId="0" xfId="0" applyNumberFormat="1" applyAlignment="1">
      <alignment horizontal="center" vertical="center" wrapText="1"/>
    </xf>
    <xf numFmtId="0" fontId="13" fillId="0" borderId="0" xfId="0" applyFont="1"/>
    <xf numFmtId="0" fontId="14" fillId="0" borderId="0" xfId="0" applyFont="1" applyAlignment="1">
      <alignment horizontal="center" vertical="center" wrapText="1"/>
    </xf>
    <xf numFmtId="0" fontId="1" fillId="0" borderId="0" xfId="0" applyFont="1" applyAlignment="1">
      <alignment horizontal="left" vertical="center" indent="5"/>
    </xf>
    <xf numFmtId="0" fontId="0" fillId="0" borderId="0" xfId="0" applyAlignment="1">
      <alignment horizontal="right"/>
    </xf>
    <xf numFmtId="0" fontId="15" fillId="0" borderId="0" xfId="0" applyFont="1"/>
    <xf numFmtId="0" fontId="15" fillId="0" borderId="0" xfId="0" applyFont="1" applyAlignment="1">
      <alignment vertical="top"/>
    </xf>
    <xf numFmtId="0" fontId="4" fillId="0" borderId="0" xfId="0" applyFont="1" applyAlignment="1">
      <alignment horizontal="right"/>
    </xf>
    <xf numFmtId="9" fontId="4" fillId="2" borderId="0" xfId="2" applyFont="1" applyFill="1"/>
    <xf numFmtId="0" fontId="17" fillId="0" borderId="0" xfId="0" applyFont="1" applyAlignment="1">
      <alignment horizontal="right"/>
    </xf>
    <xf numFmtId="22" fontId="17" fillId="0" borderId="0" xfId="0" applyNumberFormat="1" applyFont="1"/>
    <xf numFmtId="0" fontId="1" fillId="0" borderId="0" xfId="0" applyFont="1" applyAlignment="1">
      <alignment horizontal="left" vertical="top" wrapText="1"/>
    </xf>
    <xf numFmtId="0" fontId="0" fillId="3" borderId="0" xfId="0" applyFill="1" applyAlignment="1">
      <alignment vertical="top"/>
    </xf>
    <xf numFmtId="165" fontId="4" fillId="0" borderId="0" xfId="2" applyNumberFormat="1" applyFont="1" applyFill="1" applyAlignment="1">
      <alignment vertical="top"/>
    </xf>
    <xf numFmtId="9" fontId="4" fillId="0" borderId="0" xfId="2" applyFont="1" applyFill="1"/>
    <xf numFmtId="0" fontId="19" fillId="0" borderId="0" xfId="0" applyFont="1" applyAlignment="1">
      <alignment vertical="center" wrapText="1"/>
    </xf>
    <xf numFmtId="0" fontId="19" fillId="0" borderId="0" xfId="0" applyFont="1"/>
    <xf numFmtId="0" fontId="0" fillId="0" borderId="0" xfId="0" applyAlignment="1">
      <alignment vertical="center" wrapText="1"/>
    </xf>
    <xf numFmtId="0" fontId="0" fillId="0" borderId="2" xfId="0" applyBorder="1" applyAlignment="1">
      <alignment vertical="center" wrapText="1"/>
    </xf>
    <xf numFmtId="0" fontId="18" fillId="0" borderId="0" xfId="0" applyFont="1" applyAlignment="1">
      <alignment horizontal="right" vertical="center" wrapText="1"/>
    </xf>
    <xf numFmtId="0" fontId="0" fillId="4" borderId="0" xfId="0" applyFill="1" applyAlignment="1">
      <alignment wrapText="1"/>
    </xf>
    <xf numFmtId="0" fontId="0" fillId="4" borderId="0" xfId="0" applyFill="1"/>
    <xf numFmtId="0" fontId="0" fillId="4" borderId="0" xfId="0" applyFill="1" applyAlignment="1">
      <alignment vertical="center" wrapText="1"/>
    </xf>
    <xf numFmtId="0" fontId="19" fillId="4" borderId="0" xfId="0" applyFont="1" applyFill="1" applyAlignment="1">
      <alignment vertical="center" wrapText="1"/>
    </xf>
    <xf numFmtId="0" fontId="19" fillId="4" borderId="0" xfId="0" applyFont="1" applyFill="1"/>
    <xf numFmtId="0" fontId="20" fillId="0" borderId="0" xfId="0" applyFont="1" applyAlignment="1">
      <alignment wrapText="1"/>
    </xf>
    <xf numFmtId="0" fontId="23" fillId="0" borderId="0" xfId="1" applyFont="1" applyFill="1" applyAlignment="1">
      <alignment horizontal="right" wrapText="1"/>
    </xf>
    <xf numFmtId="0" fontId="22" fillId="0" borderId="0" xfId="0" applyFont="1" applyAlignment="1">
      <alignment horizontal="right" vertical="center" wrapText="1"/>
    </xf>
    <xf numFmtId="0" fontId="0" fillId="4" borderId="0" xfId="0" applyFill="1" applyAlignment="1">
      <alignment horizontal="left" vertical="top" wrapText="1"/>
    </xf>
    <xf numFmtId="0" fontId="15" fillId="0" borderId="0" xfId="0" applyFont="1" applyAlignment="1">
      <alignment horizontal="left" vertical="top" wrapText="1"/>
    </xf>
    <xf numFmtId="0" fontId="15" fillId="4" borderId="0" xfId="0" applyFont="1" applyFill="1" applyAlignment="1">
      <alignment horizontal="left" vertical="top" wrapText="1"/>
    </xf>
    <xf numFmtId="0" fontId="3" fillId="0" borderId="0" xfId="0" applyFont="1" applyAlignment="1">
      <alignment wrapText="1"/>
    </xf>
    <xf numFmtId="0" fontId="0" fillId="5" borderId="0" xfId="0" applyFill="1" applyAlignment="1">
      <alignment horizontal="left" vertical="top" wrapText="1"/>
    </xf>
    <xf numFmtId="0" fontId="15" fillId="5" borderId="0" xfId="0" applyFont="1" applyFill="1" applyAlignment="1">
      <alignment horizontal="left" vertical="top" wrapText="1"/>
    </xf>
    <xf numFmtId="0" fontId="0" fillId="5" borderId="0" xfId="0" applyFill="1" applyAlignment="1">
      <alignment wrapText="1"/>
    </xf>
    <xf numFmtId="0" fontId="0" fillId="5" borderId="0" xfId="0" applyFill="1" applyAlignment="1">
      <alignment vertical="center" wrapText="1"/>
    </xf>
    <xf numFmtId="0" fontId="19" fillId="5" borderId="0" xfId="0" applyFont="1" applyFill="1" applyAlignment="1">
      <alignment vertical="center" wrapText="1"/>
    </xf>
    <xf numFmtId="0" fontId="19" fillId="5" borderId="0" xfId="0" applyFont="1" applyFill="1"/>
    <xf numFmtId="0" fontId="0" fillId="5" borderId="0" xfId="0" applyFill="1"/>
    <xf numFmtId="0" fontId="24" fillId="0" borderId="0" xfId="0" applyFont="1" applyAlignment="1">
      <alignment horizontal="left" vertical="top" wrapText="1"/>
    </xf>
    <xf numFmtId="0" fontId="26" fillId="0" borderId="0" xfId="0" applyFont="1" applyAlignment="1">
      <alignment horizontal="left" vertical="top" wrapText="1"/>
    </xf>
    <xf numFmtId="0" fontId="21" fillId="0" borderId="0" xfId="0" applyFont="1" applyAlignment="1">
      <alignment horizontal="right" vertical="top"/>
    </xf>
    <xf numFmtId="0" fontId="20" fillId="0" borderId="1" xfId="0" applyFont="1" applyBorder="1" applyAlignment="1">
      <alignment horizontal="left" vertical="center" wrapText="1"/>
    </xf>
    <xf numFmtId="0" fontId="25"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vertical="top" wrapText="1"/>
    </xf>
    <xf numFmtId="0" fontId="24" fillId="0" borderId="0" xfId="0" quotePrefix="1" applyFont="1" applyAlignment="1">
      <alignment horizontal="left" vertical="top" wrapText="1"/>
    </xf>
    <xf numFmtId="0" fontId="24"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left"/>
    </xf>
    <xf numFmtId="0" fontId="1" fillId="0" borderId="0" xfId="0" applyFont="1" applyAlignment="1">
      <alignment horizontal="left" wrapText="1"/>
    </xf>
    <xf numFmtId="0" fontId="0" fillId="0" borderId="0" xfId="0" applyAlignment="1">
      <alignment horizontal="left" vertical="top" wrapText="1"/>
    </xf>
    <xf numFmtId="0" fontId="1" fillId="0" borderId="0" xfId="0" applyFont="1" applyAlignment="1">
      <alignment horizontal="left" vertical="top" wrapText="1"/>
    </xf>
  </cellXfs>
  <cellStyles count="3">
    <cellStyle name="Hyperlink" xfId="1" builtinId="8"/>
    <cellStyle name="Normal" xfId="0" builtinId="0"/>
    <cellStyle name="Percent" xfId="2" builtinId="5"/>
  </cellStyles>
  <dxfs count="16">
    <dxf>
      <font>
        <strike val="0"/>
        <outline val="0"/>
        <shadow val="0"/>
        <u val="none"/>
        <vertAlign val="baseline"/>
        <sz val="9"/>
        <color theme="0" tint="-0.249977111117893"/>
        <name val="Calibri"/>
        <family val="2"/>
        <scheme val="minor"/>
      </font>
    </dxf>
    <dxf>
      <font>
        <strike val="0"/>
        <outline val="0"/>
        <shadow val="0"/>
        <u val="none"/>
        <vertAlign val="baseline"/>
        <sz val="9"/>
        <color theme="0" tint="-0.249977111117893"/>
        <name val="Calibri"/>
        <family val="2"/>
        <scheme val="minor"/>
      </font>
      <numFmt numFmtId="0" formatCode="General"/>
    </dxf>
    <dxf>
      <numFmt numFmtId="19" formatCode="m/d/yyyy"/>
    </dxf>
    <dxf>
      <numFmt numFmtId="1" formatCode="0"/>
    </dxf>
    <dxf>
      <numFmt numFmtId="164" formatCode="0.0"/>
      <extLst>
        <ext xmlns:xfpb="http://schemas.microsoft.com/office/spreadsheetml/2022/featurepropertybag" uri="{0417FA29-78FA-4A13-93AC-8FF0FAFDF519}">
          <xfpb:DXFComplement i="0"/>
        </ext>
      </extLst>
    </dxf>
    <dxf>
      <numFmt numFmtId="164" formatCode="0.0"/>
      <extLst>
        <ext xmlns:xfpb="http://schemas.microsoft.com/office/spreadsheetml/2022/featurepropertybag" uri="{0417FA29-78FA-4A13-93AC-8FF0FAFDF519}">
          <xfpb:DXFComplement i="0"/>
        </ext>
      </extLst>
    </dxf>
    <dxf>
      <numFmt numFmtId="1" formatCode="0"/>
      <extLst>
        <ext xmlns:xfpb="http://schemas.microsoft.com/office/spreadsheetml/2022/featurepropertybag" uri="{0417FA29-78FA-4A13-93AC-8FF0FAFDF519}">
          <xfpb:DXFComplement i="1"/>
        </ext>
      </extLst>
    </dxf>
    <dxf>
      <numFmt numFmtId="1" formatCode="0"/>
    </dxf>
    <dxf>
      <numFmt numFmtId="19" formatCode="m/d/yyyy"/>
    </dxf>
    <dxf>
      <alignment horizontal="center"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
      <font>
        <b val="0"/>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XFControls"/>
  <bag type="XFComplement">
    <bagId k="XFControls">4</bagId>
  </bag>
  <bag type="DXFComplements" extRef="DXFComplementsMapperExtRef">
    <a k="MappedFeaturePropertyBags">
      <bagId>5</bagId>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0569C3-3AE6-4B59-8615-F642618B0E36}" name="Table2" displayName="Table2" ref="C14:F15" totalsRowShown="0" headerRowDxfId="15" dataDxfId="14">
  <autoFilter ref="C14:F15" xr:uid="{350569C3-3AE6-4B59-8615-F642618B0E36}"/>
  <tableColumns count="4">
    <tableColumn id="1" xr3:uid="{3FFBA630-4FE3-4861-B1FA-FF4FDDBE146E}" name="School Entities Served" dataDxfId="13"/>
    <tableColumn id="2" xr3:uid="{2A745ECD-87FA-424F-BD44-3321C1BC40A4}" name="School Name" dataDxfId="12"/>
    <tableColumn id="3" xr3:uid="{FD73B733-4111-4C40-A72F-C4B79E220E31}" name="LEA Entity ID" dataDxfId="11"/>
    <tableColumn id="4" xr3:uid="{63DCEF7F-FAB3-4F88-8FE1-807C81DD9240}" name="LEA Name" dataDxfId="1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4FF8F9-1ED6-43E4-BA6A-0CC27C17D9A5}" name="DRPdata" displayName="DRPdata" ref="A16:L17" totalsRowShown="0" headerRowDxfId="9">
  <autoFilter ref="A16:L17" xr:uid="{5F4FF8F9-1ED6-43E4-BA6A-0CC27C17D9A5}"/>
  <tableColumns count="12">
    <tableColumn id="12" xr3:uid="{C8960294-D807-404B-A5F9-9ABE18296217}" name="Enrolled School Entity ID"/>
    <tableColumn id="1" xr3:uid="{740D836A-9090-4214-BEED-CED49823D9C5}" name="Student SAISID"/>
    <tableColumn id="5" xr3:uid="{9D03A8E9-2F6B-4E46-9744-FF8481075863}" name="First Enrollment" dataDxfId="8"/>
    <tableColumn id="2" xr3:uid="{2A6D41CD-AC4E-4E47-BCA1-F4879639E814}" name="Days Enrolled" dataDxfId="7"/>
    <tableColumn id="6" xr3:uid="{C1264880-A845-4842-968B-16C4378F7D57}" name="Jan. 31st Enrollment" dataDxfId="6"/>
    <tableColumn id="9" xr3:uid="{F7B44A69-3947-46B9-A929-4316ECFCA0E0}" name="Grad Credits Remaining" dataDxfId="5"/>
    <tableColumn id="8" xr3:uid="{132092EC-04CA-40A6-87F1-CFA926D135DE}" name="Math Credits Remaining" dataDxfId="4"/>
    <tableColumn id="3" xr3:uid="{9F92833A-9D2F-409E-A30F-8537CC8494E8}" name="Credits Earned" dataDxfId="3"/>
    <tableColumn id="4" xr3:uid="{6D9E99DD-5F62-45A5-ABAA-A813845592DC}" name="Graduation Date" dataDxfId="2"/>
    <tableColumn id="7" xr3:uid="{8776253C-AA12-41A9-83BA-FD2679E64E58}" name="CCRI Points"/>
    <tableColumn id="10" xr3:uid="{63E473CF-934A-47E0-848D-445273F6CBDD}" name="2a" dataDxfId="1">
      <calculatedColumnFormula>AND(NOT(ISBLANK(DRPdata[[#This Row],[First Enrollment]])),DRPdata[[#This Row],[First Enrollment]]&lt;=45688,NOT(ISBLANK(DRPdata[[#This Row],[Graduation Date]])),DRPdata[[#This Row],[Graduation Date]]&lt;=45688)</calculatedColumnFormula>
    </tableColumn>
    <tableColumn id="11" xr3:uid="{563FF4CA-EA10-4FB3-94B4-9C4C95D8960E}" name="2b" dataDxfId="0">
      <calculatedColumnFormula>AND(NOT(ISBLANK(DRPdata[[#This Row],[First Enrollment]])),(DRPdata[[#This Row],[First Enrollment]])&lt;=45688,NOT(ISBLANK(DRPdata[[#This Row],[Grad Credits Remaining]])),DRPdata[[#This Row],[Grad Credits Remaining]]&lt;=3,NOT(ISBLANK(DRPdata[[#This Row],[Grad Credits Remaining]])),DRPdata[[#This Row],[Math Credits Remaining]]&lt;=1)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6D48-414A-4F9C-8482-6A88911F3587}">
  <sheetPr codeName="Sheet2"/>
  <dimension ref="A1:AA59"/>
  <sheetViews>
    <sheetView showGridLines="0" tabSelected="1" topLeftCell="A8" workbookViewId="0">
      <selection activeCell="C12" sqref="C12"/>
    </sheetView>
  </sheetViews>
  <sheetFormatPr defaultRowHeight="15" x14ac:dyDescent="0.25"/>
  <cols>
    <col min="1" max="1" width="9.140625" style="66"/>
    <col min="3" max="3" width="25.5703125" customWidth="1"/>
    <col min="4" max="4" width="48.7109375" customWidth="1"/>
    <col min="5" max="5" width="14.140625" customWidth="1"/>
    <col min="6" max="6" width="47.85546875" customWidth="1"/>
    <col min="8" max="12" width="41.5703125" style="66" customWidth="1"/>
    <col min="13" max="27" width="9.140625" style="49"/>
  </cols>
  <sheetData>
    <row r="1" spans="1:27" s="21" customFormat="1" x14ac:dyDescent="0.25">
      <c r="A1" s="60"/>
      <c r="B1" s="60"/>
      <c r="C1" s="60"/>
      <c r="D1" s="60"/>
      <c r="E1" s="60"/>
      <c r="F1" s="60"/>
      <c r="G1" s="60"/>
      <c r="H1" s="60"/>
      <c r="I1" s="60"/>
      <c r="J1" s="60"/>
      <c r="K1" s="60"/>
      <c r="L1" s="60"/>
      <c r="M1" s="16"/>
      <c r="N1" s="16"/>
      <c r="O1" s="16"/>
      <c r="P1" s="16"/>
      <c r="Q1" s="16"/>
      <c r="R1" s="16"/>
      <c r="S1" s="16"/>
      <c r="T1" s="16"/>
      <c r="U1" s="16"/>
      <c r="V1" s="16"/>
      <c r="W1" s="16"/>
      <c r="X1" s="16"/>
      <c r="Y1" s="16"/>
      <c r="Z1" s="16"/>
      <c r="AA1" s="16"/>
    </row>
    <row r="2" spans="1:27" s="21" customFormat="1" x14ac:dyDescent="0.25">
      <c r="A2" s="60"/>
      <c r="F2" s="16"/>
      <c r="G2" s="16"/>
      <c r="H2" s="60"/>
      <c r="I2" s="60"/>
      <c r="J2" s="60"/>
      <c r="K2" s="60"/>
      <c r="L2" s="60"/>
      <c r="M2" s="56"/>
      <c r="N2" s="56"/>
      <c r="O2" s="56"/>
      <c r="P2" s="56"/>
      <c r="Q2" s="56"/>
      <c r="R2" s="56"/>
      <c r="S2" s="56"/>
      <c r="T2" s="56"/>
      <c r="U2" s="56"/>
      <c r="V2" s="56"/>
      <c r="W2" s="56"/>
      <c r="X2" s="56"/>
      <c r="Y2" s="56"/>
      <c r="Z2" s="56"/>
      <c r="AA2" s="56"/>
    </row>
    <row r="3" spans="1:27" s="57" customFormat="1" ht="36.75" customHeight="1" x14ac:dyDescent="0.25">
      <c r="A3" s="61"/>
      <c r="C3" s="73" t="s">
        <v>70</v>
      </c>
      <c r="D3" s="73"/>
      <c r="E3" s="73"/>
      <c r="F3" s="73"/>
      <c r="H3" s="61"/>
      <c r="I3" s="61"/>
      <c r="J3" s="61"/>
      <c r="K3" s="61"/>
      <c r="L3" s="61"/>
      <c r="M3" s="58"/>
      <c r="N3" s="58"/>
      <c r="O3" s="58"/>
      <c r="P3" s="58"/>
      <c r="Q3" s="58"/>
      <c r="R3" s="58"/>
      <c r="S3" s="58"/>
      <c r="T3" s="58"/>
      <c r="U3" s="58"/>
      <c r="V3" s="58"/>
      <c r="W3" s="58"/>
      <c r="X3" s="58"/>
      <c r="Y3" s="58"/>
      <c r="Z3" s="58"/>
      <c r="AA3" s="58"/>
    </row>
    <row r="4" spans="1:27" s="57" customFormat="1" ht="39.75" customHeight="1" x14ac:dyDescent="0.25">
      <c r="A4" s="61"/>
      <c r="C4" s="73" t="s">
        <v>67</v>
      </c>
      <c r="D4" s="73"/>
      <c r="E4" s="73"/>
      <c r="F4" s="73"/>
      <c r="H4" s="61"/>
      <c r="I4" s="61"/>
      <c r="J4" s="61"/>
      <c r="K4" s="61"/>
      <c r="L4" s="61"/>
      <c r="M4" s="58"/>
      <c r="N4" s="58"/>
      <c r="O4" s="58"/>
      <c r="P4" s="58"/>
      <c r="Q4" s="58"/>
      <c r="R4" s="58"/>
      <c r="S4" s="58"/>
      <c r="T4" s="58"/>
      <c r="U4" s="58"/>
      <c r="V4" s="58"/>
      <c r="W4" s="58"/>
      <c r="X4" s="58"/>
      <c r="Y4" s="58"/>
      <c r="Z4" s="58"/>
      <c r="AA4" s="58"/>
    </row>
    <row r="5" spans="1:27" s="57" customFormat="1" ht="31.5" customHeight="1" x14ac:dyDescent="0.25">
      <c r="A5" s="61"/>
      <c r="C5" s="73" t="s">
        <v>68</v>
      </c>
      <c r="D5" s="73"/>
      <c r="E5" s="73"/>
      <c r="F5" s="73"/>
      <c r="H5" s="61"/>
      <c r="I5" s="61"/>
      <c r="J5" s="61"/>
      <c r="K5" s="61"/>
      <c r="L5" s="61"/>
      <c r="M5" s="58"/>
      <c r="N5" s="58"/>
      <c r="O5" s="58"/>
      <c r="P5" s="58"/>
      <c r="Q5" s="58"/>
      <c r="R5" s="58"/>
      <c r="S5" s="58"/>
      <c r="T5" s="58"/>
      <c r="U5" s="58"/>
      <c r="V5" s="58"/>
      <c r="W5" s="58"/>
      <c r="X5" s="58"/>
      <c r="Y5" s="58"/>
      <c r="Z5" s="58"/>
      <c r="AA5" s="58"/>
    </row>
    <row r="6" spans="1:27" s="57" customFormat="1" ht="26.25" customHeight="1" x14ac:dyDescent="0.25">
      <c r="A6" s="61"/>
      <c r="C6" s="67" t="s">
        <v>69</v>
      </c>
      <c r="D6" s="67"/>
      <c r="E6" s="68"/>
      <c r="F6" s="68"/>
      <c r="H6" s="61"/>
      <c r="I6" s="61"/>
      <c r="J6" s="61"/>
      <c r="K6" s="61"/>
      <c r="L6" s="61"/>
      <c r="M6" s="58"/>
      <c r="N6" s="58"/>
      <c r="O6" s="58"/>
      <c r="P6" s="58"/>
      <c r="Q6" s="58"/>
      <c r="R6" s="58"/>
      <c r="S6" s="58"/>
      <c r="T6" s="58"/>
      <c r="U6" s="58"/>
      <c r="V6" s="58"/>
      <c r="W6" s="58"/>
      <c r="X6" s="58"/>
      <c r="Y6" s="58"/>
      <c r="Z6" s="58"/>
      <c r="AA6" s="58"/>
    </row>
    <row r="7" spans="1:27" s="57" customFormat="1" ht="44.25" customHeight="1" x14ac:dyDescent="0.25">
      <c r="A7" s="61"/>
      <c r="C7" s="74" t="s">
        <v>71</v>
      </c>
      <c r="D7" s="75"/>
      <c r="E7" s="75"/>
      <c r="F7" s="75"/>
      <c r="H7" s="61"/>
      <c r="I7" s="61"/>
      <c r="J7" s="61"/>
      <c r="K7" s="61"/>
      <c r="L7" s="61"/>
      <c r="M7" s="58"/>
      <c r="N7" s="58"/>
      <c r="O7" s="58"/>
      <c r="P7" s="58"/>
      <c r="Q7" s="58"/>
      <c r="R7" s="58"/>
      <c r="S7" s="58"/>
      <c r="T7" s="58"/>
      <c r="U7" s="58"/>
      <c r="V7" s="58"/>
      <c r="W7" s="58"/>
      <c r="X7" s="58"/>
      <c r="Y7" s="58"/>
      <c r="Z7" s="58"/>
      <c r="AA7" s="58"/>
    </row>
    <row r="8" spans="1:27" s="1" customFormat="1" ht="36.75" customHeight="1" x14ac:dyDescent="0.25">
      <c r="A8" s="62"/>
      <c r="C8" s="71" t="s">
        <v>74</v>
      </c>
      <c r="D8" s="71"/>
      <c r="E8" s="71"/>
      <c r="F8" s="71"/>
      <c r="H8" s="62"/>
      <c r="I8" s="62"/>
      <c r="J8" s="62"/>
      <c r="K8" s="62"/>
      <c r="L8" s="62"/>
      <c r="M8" s="48"/>
      <c r="N8" s="48"/>
      <c r="O8" s="48"/>
      <c r="P8" s="48"/>
      <c r="Q8" s="48"/>
      <c r="R8" s="48"/>
      <c r="S8" s="48"/>
      <c r="T8" s="48"/>
      <c r="U8" s="48"/>
      <c r="V8" s="48"/>
      <c r="W8" s="48"/>
      <c r="X8" s="48"/>
      <c r="Y8" s="48"/>
      <c r="Z8" s="48"/>
      <c r="AA8" s="48"/>
    </row>
    <row r="9" spans="1:27" s="1" customFormat="1" ht="18" customHeight="1" x14ac:dyDescent="0.25">
      <c r="A9" s="62"/>
      <c r="C9" s="72" t="s">
        <v>72</v>
      </c>
      <c r="D9" s="72"/>
      <c r="E9" s="59"/>
      <c r="F9" s="59"/>
      <c r="H9" s="62"/>
      <c r="I9" s="62"/>
      <c r="J9" s="62"/>
      <c r="K9" s="62"/>
      <c r="L9" s="62"/>
      <c r="M9" s="48"/>
      <c r="N9" s="48"/>
      <c r="O9" s="48"/>
      <c r="P9" s="48"/>
      <c r="Q9" s="48"/>
      <c r="R9" s="48"/>
      <c r="S9" s="48"/>
      <c r="T9" s="48"/>
      <c r="U9" s="48"/>
      <c r="V9" s="48"/>
      <c r="W9" s="48"/>
      <c r="X9" s="48"/>
      <c r="Y9" s="48"/>
      <c r="Z9" s="48"/>
      <c r="AA9" s="48"/>
    </row>
    <row r="10" spans="1:27" s="1" customFormat="1" ht="15.75" x14ac:dyDescent="0.25">
      <c r="A10" s="62"/>
      <c r="C10" s="54" t="s">
        <v>73</v>
      </c>
      <c r="D10" s="53" t="s">
        <v>0</v>
      </c>
      <c r="E10" s="53"/>
      <c r="H10" s="62"/>
      <c r="I10" s="62"/>
      <c r="J10" s="62"/>
      <c r="K10" s="62"/>
      <c r="L10" s="62"/>
      <c r="M10" s="48"/>
      <c r="N10" s="48"/>
      <c r="O10" s="48"/>
      <c r="P10" s="48"/>
      <c r="Q10" s="48"/>
      <c r="R10" s="48"/>
      <c r="S10" s="48"/>
      <c r="T10" s="48"/>
      <c r="U10" s="48"/>
      <c r="V10" s="48"/>
      <c r="W10" s="48"/>
      <c r="X10" s="48"/>
      <c r="Y10" s="48"/>
      <c r="Z10" s="48"/>
      <c r="AA10" s="48"/>
    </row>
    <row r="11" spans="1:27" s="1" customFormat="1" ht="15.75" x14ac:dyDescent="0.25">
      <c r="A11" s="62"/>
      <c r="C11" s="53"/>
      <c r="D11" s="53"/>
      <c r="E11" s="53"/>
      <c r="F11" s="53"/>
      <c r="H11" s="62"/>
      <c r="I11" s="62"/>
      <c r="J11" s="62"/>
      <c r="K11" s="62"/>
      <c r="L11" s="62"/>
      <c r="M11" s="48"/>
      <c r="N11" s="48"/>
      <c r="O11" s="48"/>
      <c r="P11" s="48"/>
      <c r="Q11" s="48"/>
      <c r="R11" s="48"/>
      <c r="S11" s="48"/>
      <c r="T11" s="48"/>
      <c r="U11" s="48"/>
      <c r="V11" s="48"/>
      <c r="W11" s="48"/>
      <c r="X11" s="48"/>
      <c r="Y11" s="48"/>
      <c r="Z11" s="48"/>
      <c r="AA11" s="48"/>
    </row>
    <row r="12" spans="1:27" s="45" customFormat="1" ht="46.5" customHeight="1" x14ac:dyDescent="0.25">
      <c r="A12" s="63"/>
      <c r="C12" s="55" t="s">
        <v>79</v>
      </c>
      <c r="D12" s="70"/>
      <c r="E12" s="70"/>
      <c r="F12" s="70"/>
      <c r="H12" s="63"/>
      <c r="I12" s="63"/>
      <c r="J12" s="63"/>
      <c r="K12" s="63"/>
      <c r="L12" s="63"/>
      <c r="M12" s="50"/>
      <c r="N12" s="50"/>
      <c r="O12" s="50"/>
      <c r="P12" s="50"/>
      <c r="Q12" s="50"/>
      <c r="R12" s="50"/>
      <c r="S12" s="50"/>
      <c r="T12" s="50"/>
      <c r="U12" s="50"/>
      <c r="V12" s="50"/>
      <c r="W12" s="50"/>
      <c r="X12" s="50"/>
      <c r="Y12" s="50"/>
      <c r="Z12" s="50"/>
      <c r="AA12" s="50"/>
    </row>
    <row r="13" spans="1:27" s="45" customFormat="1" ht="30" customHeight="1" x14ac:dyDescent="0.25">
      <c r="A13" s="63"/>
      <c r="C13" s="47"/>
      <c r="H13" s="63"/>
      <c r="I13" s="63"/>
      <c r="J13" s="63"/>
      <c r="K13" s="63"/>
      <c r="L13" s="63"/>
      <c r="M13" s="50"/>
      <c r="N13" s="50"/>
      <c r="O13" s="50"/>
      <c r="P13" s="50"/>
      <c r="Q13" s="50"/>
      <c r="R13" s="50"/>
      <c r="S13" s="50"/>
      <c r="T13" s="50"/>
      <c r="U13" s="50"/>
      <c r="V13" s="50"/>
      <c r="W13" s="50"/>
      <c r="X13" s="50"/>
      <c r="Y13" s="50"/>
      <c r="Z13" s="50"/>
      <c r="AA13" s="50"/>
    </row>
    <row r="14" spans="1:27" s="45" customFormat="1" ht="30" customHeight="1" x14ac:dyDescent="0.25">
      <c r="A14" s="63"/>
      <c r="C14" s="46" t="s">
        <v>66</v>
      </c>
      <c r="D14" s="45" t="s">
        <v>1</v>
      </c>
      <c r="E14" s="45" t="s">
        <v>3</v>
      </c>
      <c r="F14" s="45" t="s">
        <v>2</v>
      </c>
      <c r="H14" s="63"/>
      <c r="I14" s="63"/>
      <c r="J14" s="63"/>
      <c r="K14" s="63"/>
      <c r="L14" s="63"/>
      <c r="M14" s="50"/>
      <c r="N14" s="50"/>
      <c r="O14" s="50"/>
      <c r="P14" s="50"/>
      <c r="Q14" s="50"/>
      <c r="R14" s="50"/>
      <c r="S14" s="50"/>
      <c r="T14" s="50"/>
      <c r="U14" s="50"/>
      <c r="V14" s="50"/>
      <c r="W14" s="50"/>
      <c r="X14" s="50"/>
      <c r="Y14" s="50"/>
      <c r="Z14" s="50"/>
      <c r="AA14" s="50"/>
    </row>
    <row r="15" spans="1:27" s="45" customFormat="1" ht="30" customHeight="1" x14ac:dyDescent="0.25">
      <c r="A15" s="63"/>
      <c r="H15" s="63"/>
      <c r="I15" s="63"/>
      <c r="J15" s="63"/>
      <c r="K15" s="63"/>
      <c r="L15" s="63"/>
      <c r="M15" s="50"/>
      <c r="N15" s="50"/>
      <c r="O15" s="50"/>
      <c r="P15" s="50"/>
      <c r="Q15" s="50"/>
      <c r="R15" s="50"/>
      <c r="S15" s="50"/>
      <c r="T15" s="50"/>
      <c r="U15" s="50"/>
      <c r="V15" s="50"/>
      <c r="W15" s="50"/>
      <c r="X15" s="50"/>
      <c r="Y15" s="50"/>
      <c r="Z15" s="50"/>
      <c r="AA15" s="50"/>
    </row>
    <row r="16" spans="1:27" s="45" customFormat="1" ht="30" customHeight="1" x14ac:dyDescent="0.25">
      <c r="A16" s="63"/>
      <c r="C16" s="44"/>
      <c r="D16" s="44"/>
      <c r="E16" s="44"/>
      <c r="F16" s="44"/>
      <c r="H16" s="63"/>
      <c r="I16" s="63"/>
      <c r="J16" s="63"/>
      <c r="K16" s="63"/>
      <c r="L16" s="63"/>
      <c r="M16" s="50"/>
      <c r="N16" s="50"/>
      <c r="O16" s="50"/>
      <c r="P16" s="50"/>
      <c r="Q16" s="50"/>
      <c r="R16" s="50"/>
      <c r="S16" s="50"/>
      <c r="T16" s="50"/>
      <c r="U16" s="50"/>
      <c r="V16" s="50"/>
      <c r="W16" s="50"/>
      <c r="X16" s="50"/>
      <c r="Y16" s="50"/>
      <c r="Z16" s="50"/>
      <c r="AA16" s="50"/>
    </row>
    <row r="17" spans="1:27" s="43" customFormat="1" ht="30" customHeight="1" x14ac:dyDescent="0.25">
      <c r="A17" s="64"/>
      <c r="C17" s="44"/>
      <c r="D17" s="44"/>
      <c r="E17" s="44"/>
      <c r="F17" s="44"/>
      <c r="H17" s="64"/>
      <c r="I17" s="64"/>
      <c r="J17" s="64"/>
      <c r="K17" s="64"/>
      <c r="L17" s="64"/>
      <c r="M17" s="51"/>
      <c r="N17" s="51"/>
      <c r="O17" s="51"/>
      <c r="P17" s="51"/>
      <c r="Q17" s="51"/>
      <c r="R17" s="51"/>
      <c r="S17" s="51"/>
      <c r="T17" s="51"/>
      <c r="U17" s="51"/>
      <c r="V17" s="51"/>
      <c r="W17" s="51"/>
      <c r="X17" s="51"/>
      <c r="Y17" s="51"/>
      <c r="Z17" s="51"/>
      <c r="AA17" s="51"/>
    </row>
    <row r="18" spans="1:27" s="43" customFormat="1" ht="30" customHeight="1" x14ac:dyDescent="0.25">
      <c r="A18" s="64"/>
      <c r="C18" s="44"/>
      <c r="D18" s="44"/>
      <c r="E18" s="44"/>
      <c r="F18" s="44"/>
      <c r="H18" s="64"/>
      <c r="I18" s="64"/>
      <c r="J18" s="64"/>
      <c r="K18" s="64"/>
      <c r="L18" s="64"/>
      <c r="M18" s="51"/>
      <c r="N18" s="51"/>
      <c r="O18" s="51"/>
      <c r="P18" s="51"/>
      <c r="Q18" s="51"/>
      <c r="R18" s="51"/>
      <c r="S18" s="51"/>
      <c r="T18" s="51"/>
      <c r="U18" s="51"/>
      <c r="V18" s="51"/>
      <c r="W18" s="51"/>
      <c r="X18" s="51"/>
      <c r="Y18" s="51"/>
      <c r="Z18" s="51"/>
      <c r="AA18" s="51"/>
    </row>
    <row r="19" spans="1:27" s="44" customFormat="1" ht="14.25" customHeight="1" x14ac:dyDescent="0.25">
      <c r="A19" s="65"/>
      <c r="H19" s="65"/>
      <c r="I19" s="65"/>
      <c r="J19" s="65"/>
      <c r="K19" s="65"/>
      <c r="L19" s="65"/>
      <c r="M19" s="52"/>
      <c r="N19" s="52"/>
      <c r="O19" s="52"/>
      <c r="P19" s="52"/>
      <c r="Q19" s="52"/>
      <c r="R19" s="52"/>
      <c r="S19" s="52"/>
      <c r="T19" s="52"/>
      <c r="U19" s="52"/>
      <c r="V19" s="52"/>
      <c r="W19" s="52"/>
      <c r="X19" s="52"/>
      <c r="Y19" s="52"/>
      <c r="Z19" s="52"/>
      <c r="AA19" s="52"/>
    </row>
    <row r="20" spans="1:27" s="44" customFormat="1" x14ac:dyDescent="0.25">
      <c r="A20" s="65"/>
      <c r="H20" s="65"/>
      <c r="I20" s="65"/>
      <c r="J20" s="65"/>
      <c r="K20" s="65"/>
      <c r="L20" s="65"/>
      <c r="M20" s="52"/>
      <c r="N20" s="52"/>
      <c r="O20" s="52"/>
      <c r="P20" s="52"/>
      <c r="Q20" s="52"/>
      <c r="R20" s="52"/>
      <c r="S20" s="52"/>
      <c r="T20" s="52"/>
      <c r="U20" s="52"/>
      <c r="V20" s="52"/>
      <c r="W20" s="52"/>
      <c r="X20" s="52"/>
      <c r="Y20" s="52"/>
      <c r="Z20" s="52"/>
      <c r="AA20" s="52"/>
    </row>
    <row r="21" spans="1:27" s="44" customFormat="1" x14ac:dyDescent="0.25">
      <c r="A21" s="65"/>
      <c r="H21" s="65"/>
      <c r="I21" s="65"/>
      <c r="J21" s="65"/>
      <c r="K21" s="65"/>
      <c r="L21" s="65"/>
      <c r="M21" s="52"/>
      <c r="N21" s="52"/>
      <c r="O21" s="52"/>
      <c r="P21" s="52"/>
      <c r="Q21" s="52"/>
      <c r="R21" s="52"/>
      <c r="S21" s="52"/>
      <c r="T21" s="52"/>
      <c r="U21" s="52"/>
      <c r="V21" s="52"/>
      <c r="W21" s="52"/>
      <c r="X21" s="52"/>
      <c r="Y21" s="52"/>
      <c r="Z21" s="52"/>
      <c r="AA21" s="52"/>
    </row>
    <row r="22" spans="1:27" s="44" customFormat="1" x14ac:dyDescent="0.25">
      <c r="A22" s="65"/>
      <c r="H22" s="65"/>
      <c r="I22" s="65"/>
      <c r="J22" s="65"/>
      <c r="K22" s="65"/>
      <c r="L22" s="65"/>
      <c r="M22" s="52"/>
      <c r="N22" s="52"/>
      <c r="O22" s="52"/>
      <c r="P22" s="52"/>
      <c r="Q22" s="52"/>
      <c r="R22" s="52"/>
      <c r="S22" s="52"/>
      <c r="T22" s="52"/>
      <c r="U22" s="52"/>
      <c r="V22" s="52"/>
      <c r="W22" s="52"/>
      <c r="X22" s="52"/>
      <c r="Y22" s="52"/>
      <c r="Z22" s="52"/>
      <c r="AA22" s="52"/>
    </row>
    <row r="23" spans="1:27" s="44" customFormat="1" x14ac:dyDescent="0.25">
      <c r="A23" s="65"/>
      <c r="H23" s="65"/>
      <c r="I23" s="65"/>
      <c r="J23" s="65"/>
      <c r="K23" s="65"/>
      <c r="L23" s="65"/>
      <c r="M23" s="52"/>
      <c r="N23" s="52"/>
      <c r="O23" s="52"/>
      <c r="P23" s="52"/>
      <c r="Q23" s="52"/>
      <c r="R23" s="52"/>
      <c r="S23" s="52"/>
      <c r="T23" s="52"/>
      <c r="U23" s="52"/>
      <c r="V23" s="52"/>
      <c r="W23" s="52"/>
      <c r="X23" s="52"/>
      <c r="Y23" s="52"/>
      <c r="Z23" s="52"/>
      <c r="AA23" s="52"/>
    </row>
    <row r="24" spans="1:27" s="44" customFormat="1" x14ac:dyDescent="0.25">
      <c r="A24" s="65"/>
      <c r="H24" s="65"/>
      <c r="I24" s="65"/>
      <c r="J24" s="65"/>
      <c r="K24" s="65"/>
      <c r="L24" s="65"/>
      <c r="M24" s="52"/>
      <c r="N24" s="52"/>
      <c r="O24" s="52"/>
      <c r="P24" s="52"/>
      <c r="Q24" s="52"/>
      <c r="R24" s="52"/>
      <c r="S24" s="52"/>
      <c r="T24" s="52"/>
      <c r="U24" s="52"/>
      <c r="V24" s="52"/>
      <c r="W24" s="52"/>
      <c r="X24" s="52"/>
      <c r="Y24" s="52"/>
      <c r="Z24" s="52"/>
      <c r="AA24" s="52"/>
    </row>
    <row r="25" spans="1:27" s="44" customFormat="1" x14ac:dyDescent="0.25">
      <c r="A25" s="65"/>
      <c r="H25" s="65"/>
      <c r="I25" s="65"/>
      <c r="J25" s="65"/>
      <c r="K25" s="65"/>
      <c r="L25" s="65"/>
      <c r="M25" s="52"/>
      <c r="N25" s="52"/>
      <c r="O25" s="52"/>
      <c r="P25" s="52"/>
      <c r="Q25" s="52"/>
      <c r="R25" s="52"/>
      <c r="S25" s="52"/>
      <c r="T25" s="52"/>
      <c r="U25" s="52"/>
      <c r="V25" s="52"/>
      <c r="W25" s="52"/>
      <c r="X25" s="52"/>
      <c r="Y25" s="52"/>
      <c r="Z25" s="52"/>
      <c r="AA25" s="52"/>
    </row>
    <row r="26" spans="1:27" s="44" customFormat="1" x14ac:dyDescent="0.25">
      <c r="A26" s="65"/>
      <c r="H26" s="65"/>
      <c r="I26" s="65"/>
      <c r="J26" s="65"/>
      <c r="K26" s="65"/>
      <c r="L26" s="65"/>
      <c r="M26" s="52"/>
      <c r="N26" s="52"/>
      <c r="O26" s="52"/>
      <c r="P26" s="52"/>
      <c r="Q26" s="52"/>
      <c r="R26" s="52"/>
      <c r="S26" s="52"/>
      <c r="T26" s="52"/>
      <c r="U26" s="52"/>
      <c r="V26" s="52"/>
      <c r="W26" s="52"/>
      <c r="X26" s="52"/>
      <c r="Y26" s="52"/>
      <c r="Z26" s="52"/>
      <c r="AA26" s="52"/>
    </row>
    <row r="27" spans="1:27" s="44" customFormat="1" x14ac:dyDescent="0.25">
      <c r="A27" s="65"/>
      <c r="H27" s="65"/>
      <c r="I27" s="65"/>
      <c r="J27" s="65"/>
      <c r="K27" s="65"/>
      <c r="L27" s="65"/>
      <c r="M27" s="52"/>
      <c r="N27" s="52"/>
      <c r="O27" s="52"/>
      <c r="P27" s="52"/>
      <c r="Q27" s="52"/>
      <c r="R27" s="52"/>
      <c r="S27" s="52"/>
      <c r="T27" s="52"/>
      <c r="U27" s="52"/>
      <c r="V27" s="52"/>
      <c r="W27" s="52"/>
      <c r="X27" s="52"/>
      <c r="Y27" s="52"/>
      <c r="Z27" s="52"/>
      <c r="AA27" s="52"/>
    </row>
    <row r="28" spans="1:27" s="44" customFormat="1" x14ac:dyDescent="0.25">
      <c r="A28" s="65"/>
      <c r="H28" s="65"/>
      <c r="I28" s="65"/>
      <c r="J28" s="65"/>
      <c r="K28" s="65"/>
      <c r="L28" s="65"/>
      <c r="M28" s="52"/>
      <c r="N28" s="52"/>
      <c r="O28" s="52"/>
      <c r="P28" s="52"/>
      <c r="Q28" s="52"/>
      <c r="R28" s="52"/>
      <c r="S28" s="52"/>
      <c r="T28" s="52"/>
      <c r="U28" s="52"/>
      <c r="V28" s="52"/>
      <c r="W28" s="52"/>
      <c r="X28" s="52"/>
      <c r="Y28" s="52"/>
      <c r="Z28" s="52"/>
      <c r="AA28" s="52"/>
    </row>
    <row r="29" spans="1:27" s="44" customFormat="1" x14ac:dyDescent="0.25">
      <c r="A29" s="65"/>
      <c r="H29" s="65"/>
      <c r="I29" s="65"/>
      <c r="J29" s="65"/>
      <c r="K29" s="65"/>
      <c r="L29" s="65"/>
      <c r="M29" s="52"/>
      <c r="N29" s="52"/>
      <c r="O29" s="52"/>
      <c r="P29" s="52"/>
      <c r="Q29" s="52"/>
      <c r="R29" s="52"/>
      <c r="S29" s="52"/>
      <c r="T29" s="52"/>
      <c r="U29" s="52"/>
      <c r="V29" s="52"/>
      <c r="W29" s="52"/>
      <c r="X29" s="52"/>
      <c r="Y29" s="52"/>
      <c r="Z29" s="52"/>
      <c r="AA29" s="52"/>
    </row>
    <row r="30" spans="1:27" s="44" customFormat="1" x14ac:dyDescent="0.25">
      <c r="A30" s="65"/>
      <c r="H30" s="65"/>
      <c r="I30" s="65"/>
      <c r="J30" s="65"/>
      <c r="K30" s="65"/>
      <c r="L30" s="65"/>
      <c r="M30" s="52"/>
      <c r="N30" s="52"/>
      <c r="O30" s="52"/>
      <c r="P30" s="52"/>
      <c r="Q30" s="52"/>
      <c r="R30" s="52"/>
      <c r="S30" s="52"/>
      <c r="T30" s="52"/>
      <c r="U30" s="52"/>
      <c r="V30" s="52"/>
      <c r="W30" s="52"/>
      <c r="X30" s="52"/>
      <c r="Y30" s="52"/>
      <c r="Z30" s="52"/>
      <c r="AA30" s="52"/>
    </row>
    <row r="31" spans="1:27" s="44" customFormat="1" x14ac:dyDescent="0.25">
      <c r="A31" s="65"/>
      <c r="H31" s="65"/>
      <c r="I31" s="65"/>
      <c r="J31" s="65"/>
      <c r="K31" s="65"/>
      <c r="L31" s="65"/>
      <c r="M31" s="52"/>
      <c r="N31" s="52"/>
      <c r="O31" s="52"/>
      <c r="P31" s="52"/>
      <c r="Q31" s="52"/>
      <c r="R31" s="52"/>
      <c r="S31" s="52"/>
      <c r="T31" s="52"/>
      <c r="U31" s="52"/>
      <c r="V31" s="52"/>
      <c r="W31" s="52"/>
      <c r="X31" s="52"/>
      <c r="Y31" s="52"/>
      <c r="Z31" s="52"/>
      <c r="AA31" s="52"/>
    </row>
    <row r="32" spans="1:27" s="44" customFormat="1" x14ac:dyDescent="0.25">
      <c r="A32" s="65"/>
      <c r="H32" s="65"/>
      <c r="I32" s="65"/>
      <c r="J32" s="65"/>
      <c r="K32" s="65"/>
      <c r="L32" s="65"/>
      <c r="M32" s="52"/>
      <c r="N32" s="52"/>
      <c r="O32" s="52"/>
      <c r="P32" s="52"/>
      <c r="Q32" s="52"/>
      <c r="R32" s="52"/>
      <c r="S32" s="52"/>
      <c r="T32" s="52"/>
      <c r="U32" s="52"/>
      <c r="V32" s="52"/>
      <c r="W32" s="52"/>
      <c r="X32" s="52"/>
      <c r="Y32" s="52"/>
      <c r="Z32" s="52"/>
      <c r="AA32" s="52"/>
    </row>
    <row r="33" spans="1:27" s="44" customFormat="1" x14ac:dyDescent="0.25">
      <c r="A33" s="65"/>
      <c r="H33" s="65"/>
      <c r="I33" s="65"/>
      <c r="J33" s="65"/>
      <c r="K33" s="65"/>
      <c r="L33" s="65"/>
      <c r="M33" s="52"/>
      <c r="N33" s="52"/>
      <c r="O33" s="52"/>
      <c r="P33" s="52"/>
      <c r="Q33" s="52"/>
      <c r="R33" s="52"/>
      <c r="S33" s="52"/>
      <c r="T33" s="52"/>
      <c r="U33" s="52"/>
      <c r="V33" s="52"/>
      <c r="W33" s="52"/>
      <c r="X33" s="52"/>
      <c r="Y33" s="52"/>
      <c r="Z33" s="52"/>
      <c r="AA33" s="52"/>
    </row>
    <row r="34" spans="1:27" s="44" customFormat="1" x14ac:dyDescent="0.25">
      <c r="A34" s="65"/>
      <c r="H34" s="65"/>
      <c r="I34" s="65"/>
      <c r="J34" s="65"/>
      <c r="K34" s="65"/>
      <c r="L34" s="65"/>
      <c r="M34" s="52"/>
      <c r="N34" s="52"/>
      <c r="O34" s="52"/>
      <c r="P34" s="52"/>
      <c r="Q34" s="52"/>
      <c r="R34" s="52"/>
      <c r="S34" s="52"/>
      <c r="T34" s="52"/>
      <c r="U34" s="52"/>
      <c r="V34" s="52"/>
      <c r="W34" s="52"/>
      <c r="X34" s="52"/>
      <c r="Y34" s="52"/>
      <c r="Z34" s="52"/>
      <c r="AA34" s="52"/>
    </row>
    <row r="35" spans="1:27" s="44" customFormat="1" x14ac:dyDescent="0.25">
      <c r="A35" s="65"/>
      <c r="H35" s="65"/>
      <c r="I35" s="65"/>
      <c r="J35" s="65"/>
      <c r="K35" s="65"/>
      <c r="L35" s="65"/>
      <c r="M35" s="52"/>
      <c r="N35" s="52"/>
      <c r="O35" s="52"/>
      <c r="P35" s="52"/>
      <c r="Q35" s="52"/>
      <c r="R35" s="52"/>
      <c r="S35" s="52"/>
      <c r="T35" s="52"/>
      <c r="U35" s="52"/>
      <c r="V35" s="52"/>
      <c r="W35" s="52"/>
      <c r="X35" s="52"/>
      <c r="Y35" s="52"/>
      <c r="Z35" s="52"/>
      <c r="AA35" s="52"/>
    </row>
    <row r="36" spans="1:27" s="44" customFormat="1" x14ac:dyDescent="0.25">
      <c r="A36" s="65"/>
      <c r="H36" s="65"/>
      <c r="I36" s="65"/>
      <c r="J36" s="65"/>
      <c r="K36" s="65"/>
      <c r="L36" s="65"/>
      <c r="M36" s="52"/>
      <c r="N36" s="52"/>
      <c r="O36" s="52"/>
      <c r="P36" s="52"/>
      <c r="Q36" s="52"/>
      <c r="R36" s="52"/>
      <c r="S36" s="52"/>
      <c r="T36" s="52"/>
      <c r="U36" s="52"/>
      <c r="V36" s="52"/>
      <c r="W36" s="52"/>
      <c r="X36" s="52"/>
      <c r="Y36" s="52"/>
      <c r="Z36" s="52"/>
      <c r="AA36" s="52"/>
    </row>
    <row r="37" spans="1:27" s="44" customFormat="1" x14ac:dyDescent="0.25">
      <c r="A37" s="65"/>
      <c r="H37" s="65"/>
      <c r="I37" s="65"/>
      <c r="J37" s="65"/>
      <c r="K37" s="65"/>
      <c r="L37" s="65"/>
      <c r="M37" s="52"/>
      <c r="N37" s="52"/>
      <c r="O37" s="52"/>
      <c r="P37" s="52"/>
      <c r="Q37" s="52"/>
      <c r="R37" s="52"/>
      <c r="S37" s="52"/>
      <c r="T37" s="52"/>
      <c r="U37" s="52"/>
      <c r="V37" s="52"/>
      <c r="W37" s="52"/>
      <c r="X37" s="52"/>
      <c r="Y37" s="52"/>
      <c r="Z37" s="52"/>
      <c r="AA37" s="52"/>
    </row>
    <row r="38" spans="1:27" s="44" customFormat="1" x14ac:dyDescent="0.25">
      <c r="A38" s="65"/>
      <c r="H38" s="65"/>
      <c r="I38" s="65"/>
      <c r="J38" s="65"/>
      <c r="K38" s="65"/>
      <c r="L38" s="65"/>
      <c r="M38" s="52"/>
      <c r="N38" s="52"/>
      <c r="O38" s="52"/>
      <c r="P38" s="52"/>
      <c r="Q38" s="52"/>
      <c r="R38" s="52"/>
      <c r="S38" s="52"/>
      <c r="T38" s="52"/>
      <c r="U38" s="52"/>
      <c r="V38" s="52"/>
      <c r="W38" s="52"/>
      <c r="X38" s="52"/>
      <c r="Y38" s="52"/>
      <c r="Z38" s="52"/>
      <c r="AA38" s="52"/>
    </row>
    <row r="39" spans="1:27" s="44" customFormat="1" x14ac:dyDescent="0.25">
      <c r="A39" s="65"/>
      <c r="H39" s="65"/>
      <c r="I39" s="65"/>
      <c r="J39" s="65"/>
      <c r="K39" s="65"/>
      <c r="L39" s="65"/>
      <c r="M39" s="52"/>
      <c r="N39" s="52"/>
      <c r="O39" s="52"/>
      <c r="P39" s="52"/>
      <c r="Q39" s="52"/>
      <c r="R39" s="52"/>
      <c r="S39" s="52"/>
      <c r="T39" s="52"/>
      <c r="U39" s="52"/>
      <c r="V39" s="52"/>
      <c r="W39" s="52"/>
      <c r="X39" s="52"/>
      <c r="Y39" s="52"/>
      <c r="Z39" s="52"/>
      <c r="AA39" s="52"/>
    </row>
    <row r="40" spans="1:27" s="44" customFormat="1" x14ac:dyDescent="0.25">
      <c r="A40" s="65"/>
      <c r="H40" s="65"/>
      <c r="I40" s="65"/>
      <c r="J40" s="65"/>
      <c r="K40" s="65"/>
      <c r="L40" s="65"/>
      <c r="M40" s="52"/>
      <c r="N40" s="52"/>
      <c r="O40" s="52"/>
      <c r="P40" s="52"/>
      <c r="Q40" s="52"/>
      <c r="R40" s="52"/>
      <c r="S40" s="52"/>
      <c r="T40" s="52"/>
      <c r="U40" s="52"/>
      <c r="V40" s="52"/>
      <c r="W40" s="52"/>
      <c r="X40" s="52"/>
      <c r="Y40" s="52"/>
      <c r="Z40" s="52"/>
      <c r="AA40" s="52"/>
    </row>
    <row r="41" spans="1:27" s="44" customFormat="1" x14ac:dyDescent="0.25">
      <c r="A41" s="65"/>
      <c r="H41" s="65"/>
      <c r="I41" s="65"/>
      <c r="J41" s="65"/>
      <c r="K41" s="65"/>
      <c r="L41" s="65"/>
      <c r="M41" s="52"/>
      <c r="N41" s="52"/>
      <c r="O41" s="52"/>
      <c r="P41" s="52"/>
      <c r="Q41" s="52"/>
      <c r="R41" s="52"/>
      <c r="S41" s="52"/>
      <c r="T41" s="52"/>
      <c r="U41" s="52"/>
      <c r="V41" s="52"/>
      <c r="W41" s="52"/>
      <c r="X41" s="52"/>
      <c r="Y41" s="52"/>
      <c r="Z41" s="52"/>
      <c r="AA41" s="52"/>
    </row>
    <row r="42" spans="1:27" s="44" customFormat="1" x14ac:dyDescent="0.25">
      <c r="A42" s="65"/>
      <c r="H42" s="65"/>
      <c r="I42" s="65"/>
      <c r="J42" s="65"/>
      <c r="K42" s="65"/>
      <c r="L42" s="65"/>
      <c r="M42" s="52"/>
      <c r="N42" s="52"/>
      <c r="O42" s="52"/>
      <c r="P42" s="52"/>
      <c r="Q42" s="52"/>
      <c r="R42" s="52"/>
      <c r="S42" s="52"/>
      <c r="T42" s="52"/>
      <c r="U42" s="52"/>
      <c r="V42" s="52"/>
      <c r="W42" s="52"/>
      <c r="X42" s="52"/>
      <c r="Y42" s="52"/>
      <c r="Z42" s="52"/>
      <c r="AA42" s="52"/>
    </row>
    <row r="43" spans="1:27" s="44" customFormat="1" x14ac:dyDescent="0.25">
      <c r="A43" s="65"/>
      <c r="H43" s="65"/>
      <c r="I43" s="65"/>
      <c r="J43" s="65"/>
      <c r="K43" s="65"/>
      <c r="L43" s="65"/>
      <c r="M43" s="52"/>
      <c r="N43" s="52"/>
      <c r="O43" s="52"/>
      <c r="P43" s="52"/>
      <c r="Q43" s="52"/>
      <c r="R43" s="52"/>
      <c r="S43" s="52"/>
      <c r="T43" s="52"/>
      <c r="U43" s="52"/>
      <c r="V43" s="52"/>
      <c r="W43" s="52"/>
      <c r="X43" s="52"/>
      <c r="Y43" s="52"/>
      <c r="Z43" s="52"/>
      <c r="AA43" s="52"/>
    </row>
    <row r="44" spans="1:27" s="44" customFormat="1" x14ac:dyDescent="0.25">
      <c r="A44" s="65"/>
      <c r="H44" s="65"/>
      <c r="I44" s="65"/>
      <c r="J44" s="65"/>
      <c r="K44" s="65"/>
      <c r="L44" s="65"/>
      <c r="M44" s="52"/>
      <c r="N44" s="52"/>
      <c r="O44" s="52"/>
      <c r="P44" s="52"/>
      <c r="Q44" s="52"/>
      <c r="R44" s="52"/>
      <c r="S44" s="52"/>
      <c r="T44" s="52"/>
      <c r="U44" s="52"/>
      <c r="V44" s="52"/>
      <c r="W44" s="52"/>
      <c r="X44" s="52"/>
      <c r="Y44" s="52"/>
      <c r="Z44" s="52"/>
      <c r="AA44" s="52"/>
    </row>
    <row r="45" spans="1:27" s="44" customFormat="1" x14ac:dyDescent="0.25">
      <c r="A45" s="65"/>
      <c r="H45" s="65"/>
      <c r="I45" s="65"/>
      <c r="J45" s="65"/>
      <c r="K45" s="65"/>
      <c r="L45" s="65"/>
      <c r="M45" s="52"/>
      <c r="N45" s="52"/>
      <c r="O45" s="52"/>
      <c r="P45" s="52"/>
      <c r="Q45" s="52"/>
      <c r="R45" s="52"/>
      <c r="S45" s="52"/>
      <c r="T45" s="52"/>
      <c r="U45" s="52"/>
      <c r="V45" s="52"/>
      <c r="W45" s="52"/>
      <c r="X45" s="52"/>
      <c r="Y45" s="52"/>
      <c r="Z45" s="52"/>
      <c r="AA45" s="52"/>
    </row>
    <row r="46" spans="1:27" s="44" customFormat="1" x14ac:dyDescent="0.25">
      <c r="A46" s="65"/>
      <c r="H46" s="65"/>
      <c r="I46" s="65"/>
      <c r="J46" s="65"/>
      <c r="K46" s="65"/>
      <c r="L46" s="65"/>
      <c r="M46" s="52"/>
      <c r="N46" s="52"/>
      <c r="O46" s="52"/>
      <c r="P46" s="52"/>
      <c r="Q46" s="52"/>
      <c r="R46" s="52"/>
      <c r="S46" s="52"/>
      <c r="T46" s="52"/>
      <c r="U46" s="52"/>
      <c r="V46" s="52"/>
      <c r="W46" s="52"/>
      <c r="X46" s="52"/>
      <c r="Y46" s="52"/>
      <c r="Z46" s="52"/>
      <c r="AA46" s="52"/>
    </row>
    <row r="47" spans="1:27" s="44" customFormat="1" x14ac:dyDescent="0.25">
      <c r="A47" s="65"/>
      <c r="H47" s="65"/>
      <c r="I47" s="65"/>
      <c r="J47" s="65"/>
      <c r="K47" s="65"/>
      <c r="L47" s="65"/>
      <c r="M47" s="52"/>
      <c r="N47" s="52"/>
      <c r="O47" s="52"/>
      <c r="P47" s="52"/>
      <c r="Q47" s="52"/>
      <c r="R47" s="52"/>
      <c r="S47" s="52"/>
      <c r="T47" s="52"/>
      <c r="U47" s="52"/>
      <c r="V47" s="52"/>
      <c r="W47" s="52"/>
      <c r="X47" s="52"/>
      <c r="Y47" s="52"/>
      <c r="Z47" s="52"/>
      <c r="AA47" s="52"/>
    </row>
    <row r="48" spans="1:27" s="44" customFormat="1" x14ac:dyDescent="0.25">
      <c r="A48" s="65"/>
      <c r="H48" s="65"/>
      <c r="I48" s="65"/>
      <c r="J48" s="65"/>
      <c r="K48" s="65"/>
      <c r="L48" s="65"/>
      <c r="M48" s="52"/>
      <c r="N48" s="52"/>
      <c r="O48" s="52"/>
      <c r="P48" s="52"/>
      <c r="Q48" s="52"/>
      <c r="R48" s="52"/>
      <c r="S48" s="52"/>
      <c r="T48" s="52"/>
      <c r="U48" s="52"/>
      <c r="V48" s="52"/>
      <c r="W48" s="52"/>
      <c r="X48" s="52"/>
      <c r="Y48" s="52"/>
      <c r="Z48" s="52"/>
      <c r="AA48" s="52"/>
    </row>
    <row r="49" spans="1:27" s="44" customFormat="1" x14ac:dyDescent="0.25">
      <c r="A49" s="65"/>
      <c r="H49" s="65"/>
      <c r="I49" s="65"/>
      <c r="J49" s="65"/>
      <c r="K49" s="65"/>
      <c r="L49" s="65"/>
      <c r="M49" s="52"/>
      <c r="N49" s="52"/>
      <c r="O49" s="52"/>
      <c r="P49" s="52"/>
      <c r="Q49" s="52"/>
      <c r="R49" s="52"/>
      <c r="S49" s="52"/>
      <c r="T49" s="52"/>
      <c r="U49" s="52"/>
      <c r="V49" s="52"/>
      <c r="W49" s="52"/>
      <c r="X49" s="52"/>
      <c r="Y49" s="52"/>
      <c r="Z49" s="52"/>
      <c r="AA49" s="52"/>
    </row>
    <row r="50" spans="1:27" s="44" customFormat="1" x14ac:dyDescent="0.25">
      <c r="A50" s="65"/>
      <c r="H50" s="65"/>
      <c r="I50" s="65"/>
      <c r="J50" s="65"/>
      <c r="K50" s="65"/>
      <c r="L50" s="65"/>
      <c r="M50" s="52"/>
      <c r="N50" s="52"/>
      <c r="O50" s="52"/>
      <c r="P50" s="52"/>
      <c r="Q50" s="52"/>
      <c r="R50" s="52"/>
      <c r="S50" s="52"/>
      <c r="T50" s="52"/>
      <c r="U50" s="52"/>
      <c r="V50" s="52"/>
      <c r="W50" s="52"/>
      <c r="X50" s="52"/>
      <c r="Y50" s="52"/>
      <c r="Z50" s="52"/>
      <c r="AA50" s="52"/>
    </row>
    <row r="51" spans="1:27" s="44" customFormat="1" x14ac:dyDescent="0.25">
      <c r="A51" s="65"/>
      <c r="H51" s="65"/>
      <c r="I51" s="65"/>
      <c r="J51" s="65"/>
      <c r="K51" s="65"/>
      <c r="L51" s="65"/>
      <c r="M51" s="52"/>
      <c r="N51" s="52"/>
      <c r="O51" s="52"/>
      <c r="P51" s="52"/>
      <c r="Q51" s="52"/>
      <c r="R51" s="52"/>
      <c r="S51" s="52"/>
      <c r="T51" s="52"/>
      <c r="U51" s="52"/>
      <c r="V51" s="52"/>
      <c r="W51" s="52"/>
      <c r="X51" s="52"/>
      <c r="Y51" s="52"/>
      <c r="Z51" s="52"/>
      <c r="AA51" s="52"/>
    </row>
    <row r="52" spans="1:27" s="44" customFormat="1" x14ac:dyDescent="0.25">
      <c r="A52" s="65"/>
      <c r="H52" s="65"/>
      <c r="I52" s="65"/>
      <c r="J52" s="65"/>
      <c r="K52" s="65"/>
      <c r="L52" s="65"/>
      <c r="M52" s="52"/>
      <c r="N52" s="52"/>
      <c r="O52" s="52"/>
      <c r="P52" s="52"/>
      <c r="Q52" s="52"/>
      <c r="R52" s="52"/>
      <c r="S52" s="52"/>
      <c r="T52" s="52"/>
      <c r="U52" s="52"/>
      <c r="V52" s="52"/>
      <c r="W52" s="52"/>
      <c r="X52" s="52"/>
      <c r="Y52" s="52"/>
      <c r="Z52" s="52"/>
      <c r="AA52" s="52"/>
    </row>
    <row r="53" spans="1:27" s="44" customFormat="1" x14ac:dyDescent="0.25">
      <c r="A53" s="65"/>
      <c r="C53"/>
      <c r="D53"/>
      <c r="E53"/>
      <c r="F53"/>
      <c r="H53" s="65"/>
      <c r="I53" s="65"/>
      <c r="J53" s="65"/>
      <c r="K53" s="65"/>
      <c r="L53" s="65"/>
      <c r="M53" s="52"/>
      <c r="N53" s="52"/>
      <c r="O53" s="52"/>
      <c r="P53" s="52"/>
      <c r="Q53" s="52"/>
      <c r="R53" s="52"/>
      <c r="S53" s="52"/>
      <c r="T53" s="52"/>
      <c r="U53" s="52"/>
      <c r="V53" s="52"/>
      <c r="W53" s="52"/>
      <c r="X53" s="52"/>
      <c r="Y53" s="52"/>
      <c r="Z53" s="52"/>
      <c r="AA53" s="52"/>
    </row>
    <row r="54" spans="1:27" s="44" customFormat="1" x14ac:dyDescent="0.25">
      <c r="A54" s="65"/>
      <c r="C54"/>
      <c r="D54"/>
      <c r="E54"/>
      <c r="F54"/>
      <c r="H54" s="65"/>
      <c r="I54" s="65"/>
      <c r="J54" s="65"/>
      <c r="K54" s="65"/>
      <c r="L54" s="65"/>
      <c r="M54" s="52"/>
      <c r="N54" s="52"/>
      <c r="O54" s="52"/>
      <c r="P54" s="52"/>
      <c r="Q54" s="52"/>
      <c r="R54" s="52"/>
      <c r="S54" s="52"/>
      <c r="T54" s="52"/>
      <c r="U54" s="52"/>
      <c r="V54" s="52"/>
      <c r="W54" s="52"/>
      <c r="X54" s="52"/>
      <c r="Y54" s="52"/>
      <c r="Z54" s="52"/>
      <c r="AA54" s="52"/>
    </row>
    <row r="55" spans="1:27" s="44" customFormat="1" x14ac:dyDescent="0.25">
      <c r="A55" s="65"/>
      <c r="C55"/>
      <c r="D55"/>
      <c r="E55"/>
      <c r="F55"/>
      <c r="H55" s="65"/>
      <c r="I55" s="65"/>
      <c r="J55" s="65"/>
      <c r="K55" s="65"/>
      <c r="L55" s="65"/>
      <c r="M55" s="52"/>
      <c r="N55" s="52"/>
      <c r="O55" s="52"/>
      <c r="P55" s="52"/>
      <c r="Q55" s="52"/>
      <c r="R55" s="52"/>
      <c r="S55" s="52"/>
      <c r="T55" s="52"/>
      <c r="U55" s="52"/>
      <c r="V55" s="52"/>
      <c r="W55" s="52"/>
      <c r="X55" s="52"/>
      <c r="Y55" s="52"/>
      <c r="Z55" s="52"/>
      <c r="AA55" s="52"/>
    </row>
    <row r="56" spans="1:27" s="44" customFormat="1" x14ac:dyDescent="0.25">
      <c r="A56" s="65"/>
      <c r="C56"/>
      <c r="D56"/>
      <c r="E56"/>
      <c r="F56"/>
      <c r="H56" s="65"/>
      <c r="I56" s="65"/>
      <c r="J56" s="65"/>
      <c r="K56" s="65"/>
      <c r="L56" s="65"/>
      <c r="M56" s="52"/>
      <c r="N56" s="52"/>
      <c r="O56" s="52"/>
      <c r="P56" s="52"/>
      <c r="Q56" s="52"/>
      <c r="R56" s="52"/>
      <c r="S56" s="52"/>
      <c r="T56" s="52"/>
      <c r="U56" s="52"/>
      <c r="V56" s="52"/>
      <c r="W56" s="52"/>
      <c r="X56" s="52"/>
      <c r="Y56" s="52"/>
      <c r="Z56" s="52"/>
      <c r="AA56" s="52"/>
    </row>
    <row r="57" spans="1:27" s="44" customFormat="1" x14ac:dyDescent="0.25">
      <c r="A57" s="65"/>
      <c r="C57"/>
      <c r="D57"/>
      <c r="E57"/>
      <c r="F57"/>
      <c r="H57" s="65"/>
      <c r="I57" s="65"/>
      <c r="J57" s="65"/>
      <c r="K57" s="65"/>
      <c r="L57" s="65"/>
      <c r="M57" s="52"/>
      <c r="N57" s="52"/>
      <c r="O57" s="52"/>
      <c r="P57" s="52"/>
      <c r="Q57" s="52"/>
      <c r="R57" s="52"/>
      <c r="S57" s="52"/>
      <c r="T57" s="52"/>
      <c r="U57" s="52"/>
      <c r="V57" s="52"/>
      <c r="W57" s="52"/>
      <c r="X57" s="52"/>
      <c r="Y57" s="52"/>
      <c r="Z57" s="52"/>
      <c r="AA57" s="52"/>
    </row>
    <row r="58" spans="1:27" s="44" customFormat="1" x14ac:dyDescent="0.25">
      <c r="A58" s="65"/>
      <c r="C58"/>
      <c r="D58"/>
      <c r="E58"/>
      <c r="F58"/>
      <c r="H58" s="65"/>
      <c r="I58" s="65"/>
      <c r="J58" s="65"/>
      <c r="K58" s="65"/>
      <c r="L58" s="65"/>
      <c r="M58" s="52"/>
      <c r="N58" s="52"/>
      <c r="O58" s="52"/>
      <c r="P58" s="52"/>
      <c r="Q58" s="52"/>
      <c r="R58" s="52"/>
      <c r="S58" s="52"/>
      <c r="T58" s="52"/>
      <c r="U58" s="52"/>
      <c r="V58" s="52"/>
      <c r="W58" s="52"/>
      <c r="X58" s="52"/>
      <c r="Y58" s="52"/>
      <c r="Z58" s="52"/>
      <c r="AA58" s="52"/>
    </row>
    <row r="59" spans="1:27" s="44" customFormat="1" x14ac:dyDescent="0.25">
      <c r="A59" s="65"/>
      <c r="C59"/>
      <c r="D59"/>
      <c r="E59"/>
      <c r="F59"/>
      <c r="H59" s="65"/>
      <c r="I59" s="65"/>
      <c r="J59" s="65"/>
      <c r="K59" s="65"/>
      <c r="L59" s="65"/>
      <c r="M59" s="52"/>
      <c r="N59" s="52"/>
      <c r="O59" s="52"/>
      <c r="P59" s="52"/>
      <c r="Q59" s="52"/>
      <c r="R59" s="52"/>
      <c r="S59" s="52"/>
      <c r="T59" s="52"/>
      <c r="U59" s="52"/>
      <c r="V59" s="52"/>
      <c r="W59" s="52"/>
      <c r="X59" s="52"/>
      <c r="Y59" s="52"/>
      <c r="Z59" s="52"/>
      <c r="AA59" s="52"/>
    </row>
  </sheetData>
  <mergeCells count="7">
    <mergeCell ref="D12:F12"/>
    <mergeCell ref="C8:F8"/>
    <mergeCell ref="C9:D9"/>
    <mergeCell ref="C3:F3"/>
    <mergeCell ref="C4:F4"/>
    <mergeCell ref="C7:F7"/>
    <mergeCell ref="C5:F5"/>
  </mergeCells>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85B4-73C9-444B-9D94-BC05BEA08EAE}">
  <sheetPr codeName="Sheet1"/>
  <dimension ref="A1:L34"/>
  <sheetViews>
    <sheetView showGridLines="0" topLeftCell="A8" workbookViewId="0">
      <selection activeCell="B6" sqref="B6:I6"/>
    </sheetView>
  </sheetViews>
  <sheetFormatPr defaultRowHeight="15" x14ac:dyDescent="0.25"/>
  <cols>
    <col min="1" max="1" width="16.28515625" customWidth="1"/>
    <col min="2" max="2" width="19.28515625" bestFit="1" customWidth="1"/>
    <col min="3" max="3" width="13.7109375" customWidth="1"/>
    <col min="4" max="9" width="13" customWidth="1"/>
    <col min="12" max="12" width="13.85546875" bestFit="1" customWidth="1"/>
  </cols>
  <sheetData>
    <row r="1" spans="1:12" ht="18.75" x14ac:dyDescent="0.3">
      <c r="A1" s="10" t="s">
        <v>4</v>
      </c>
      <c r="K1" s="37" t="s">
        <v>64</v>
      </c>
      <c r="L1" s="38">
        <v>45839.637487384258</v>
      </c>
    </row>
    <row r="2" spans="1:12" ht="18.75" x14ac:dyDescent="0.3">
      <c r="A2" s="10"/>
      <c r="L2" s="38"/>
    </row>
    <row r="3" spans="1:12" s="3" customFormat="1" ht="15.75" x14ac:dyDescent="0.25">
      <c r="A3" s="7" t="s">
        <v>5</v>
      </c>
      <c r="B3" s="7"/>
    </row>
    <row r="4" spans="1:12" s="3" customFormat="1" ht="15.75" x14ac:dyDescent="0.25">
      <c r="A4" s="11" t="s">
        <v>6</v>
      </c>
      <c r="B4" s="7" t="s">
        <v>77</v>
      </c>
    </row>
    <row r="5" spans="1:12" s="3" customFormat="1" ht="15.75" x14ac:dyDescent="0.25">
      <c r="A5" s="11" t="s">
        <v>8</v>
      </c>
      <c r="B5" s="7" t="s">
        <v>78</v>
      </c>
    </row>
    <row r="6" spans="1:12" ht="18.75" customHeight="1" x14ac:dyDescent="0.25">
      <c r="A6" s="69" t="s">
        <v>10</v>
      </c>
      <c r="B6" s="76" t="s">
        <v>7</v>
      </c>
      <c r="C6" s="76"/>
      <c r="D6" s="76"/>
      <c r="E6" s="76"/>
      <c r="F6" s="76"/>
      <c r="G6" s="76"/>
      <c r="H6" s="76"/>
      <c r="I6" s="76"/>
    </row>
    <row r="7" spans="1:12" ht="18.75" customHeight="1" x14ac:dyDescent="0.25">
      <c r="A7" s="69" t="s">
        <v>11</v>
      </c>
      <c r="B7" s="76" t="s">
        <v>9</v>
      </c>
      <c r="C7" s="76"/>
      <c r="D7" s="76"/>
      <c r="E7" s="76"/>
      <c r="F7" s="76"/>
      <c r="G7" s="76"/>
      <c r="H7" s="76"/>
      <c r="I7" s="76"/>
    </row>
    <row r="8" spans="1:12" ht="35.25" customHeight="1" x14ac:dyDescent="0.25">
      <c r="A8" s="12" t="s">
        <v>13</v>
      </c>
      <c r="B8" s="77" t="s">
        <v>60</v>
      </c>
      <c r="C8" s="77"/>
      <c r="D8" s="77"/>
      <c r="E8" s="77"/>
      <c r="F8" s="77"/>
      <c r="G8" s="77"/>
      <c r="H8" s="77"/>
      <c r="I8" s="77"/>
    </row>
    <row r="9" spans="1:12" ht="35.25" customHeight="1" x14ac:dyDescent="0.25">
      <c r="A9" s="12" t="s">
        <v>15</v>
      </c>
      <c r="B9" s="77" t="s">
        <v>12</v>
      </c>
      <c r="C9" s="77"/>
      <c r="D9" s="77"/>
      <c r="E9" s="77"/>
      <c r="F9" s="77"/>
      <c r="G9" s="77"/>
      <c r="H9" s="77"/>
      <c r="I9" s="77"/>
    </row>
    <row r="10" spans="1:12" ht="35.25" customHeight="1" x14ac:dyDescent="0.25">
      <c r="A10" s="12" t="s">
        <v>16</v>
      </c>
      <c r="B10" s="77" t="s">
        <v>14</v>
      </c>
      <c r="C10" s="77"/>
      <c r="D10" s="77"/>
      <c r="E10" s="77"/>
      <c r="F10" s="77"/>
      <c r="G10" s="77"/>
      <c r="H10" s="77"/>
      <c r="I10" s="77"/>
    </row>
    <row r="11" spans="1:12" ht="18.75" customHeight="1" x14ac:dyDescent="0.25">
      <c r="A11" s="11" t="s">
        <v>17</v>
      </c>
      <c r="B11" s="76" t="s">
        <v>50</v>
      </c>
      <c r="C11" s="76"/>
      <c r="D11" s="76"/>
      <c r="E11" s="76"/>
      <c r="F11" s="76"/>
      <c r="G11" s="76"/>
      <c r="H11" s="76"/>
      <c r="I11" s="76"/>
    </row>
    <row r="12" spans="1:12" ht="18.75" customHeight="1" x14ac:dyDescent="0.25">
      <c r="A12" s="11" t="s">
        <v>75</v>
      </c>
      <c r="B12" s="76" t="s">
        <v>51</v>
      </c>
      <c r="C12" s="76"/>
      <c r="D12" s="76"/>
      <c r="E12" s="76"/>
      <c r="F12" s="76"/>
      <c r="G12" s="76"/>
      <c r="H12" s="76"/>
      <c r="I12" s="76"/>
    </row>
    <row r="13" spans="1:12" ht="18.75" customHeight="1" x14ac:dyDescent="0.25">
      <c r="A13" s="11" t="s">
        <v>76</v>
      </c>
      <c r="B13" s="76" t="s">
        <v>18</v>
      </c>
      <c r="C13" s="76"/>
      <c r="D13" s="76"/>
      <c r="E13" s="76"/>
      <c r="F13" s="76"/>
      <c r="G13" s="76"/>
      <c r="H13" s="76"/>
      <c r="I13" s="76"/>
    </row>
    <row r="16" spans="1:12" ht="30" x14ac:dyDescent="0.25">
      <c r="A16" s="9" t="s">
        <v>65</v>
      </c>
      <c r="B16" s="9" t="s">
        <v>19</v>
      </c>
      <c r="C16" s="9" t="s">
        <v>20</v>
      </c>
      <c r="D16" s="9" t="s">
        <v>21</v>
      </c>
      <c r="E16" s="13" t="s">
        <v>22</v>
      </c>
      <c r="F16" s="13" t="s">
        <v>23</v>
      </c>
      <c r="G16" s="13" t="s">
        <v>24</v>
      </c>
      <c r="H16" s="9" t="s">
        <v>25</v>
      </c>
      <c r="I16" s="28" t="s">
        <v>26</v>
      </c>
      <c r="J16" s="9" t="s">
        <v>27</v>
      </c>
      <c r="K16" s="30" t="s">
        <v>28</v>
      </c>
      <c r="L16" s="30" t="s">
        <v>29</v>
      </c>
    </row>
    <row r="17" spans="3:12" x14ac:dyDescent="0.25">
      <c r="C17" s="5"/>
      <c r="D17" s="4"/>
      <c r="E17" s="8" t="b">
        <v>0</v>
      </c>
      <c r="F17" s="25"/>
      <c r="H17" s="4"/>
      <c r="I17" s="5" t="s">
        <v>52</v>
      </c>
      <c r="K17" s="29" t="b">
        <f>AND(NOT(ISBLANK(DRPdata[[#This Row],[First Enrollment]])),DRPdata[[#This Row],[First Enrollment]]&lt;=45688,NOT(ISBLANK(DRPdata[[#This Row],[Graduation Date]])),DRPdata[[#This Row],[Graduation Date]]&lt;=45688)</f>
        <v>0</v>
      </c>
      <c r="L17" s="29" t="b">
        <f>AND(NOT(ISBLANK(DRPdata[[#This Row],[First Enrollment]])),(DRPdata[[#This Row],[First Enrollment]])&lt;=45688,NOT(ISBLANK(DRPdata[[#This Row],[Grad Credits Remaining]])),DRPdata[[#This Row],[Grad Credits Remaining]]&lt;=3,NOT(ISBLANK(DRPdata[[#This Row],[Grad Credits Remaining]])),DRPdata[[#This Row],[Math Credits Remaining]]&lt;=1)</f>
        <v>0</v>
      </c>
    </row>
    <row r="33" ht="15" customHeight="1" x14ac:dyDescent="0.25"/>
    <row r="34" ht="15" customHeight="1" x14ac:dyDescent="0.25"/>
  </sheetData>
  <mergeCells count="8">
    <mergeCell ref="B12:I12"/>
    <mergeCell ref="B13:I13"/>
    <mergeCell ref="B6:I6"/>
    <mergeCell ref="B7:I7"/>
    <mergeCell ref="B8:I8"/>
    <mergeCell ref="B9:I9"/>
    <mergeCell ref="B10:I10"/>
    <mergeCell ref="B11:I11"/>
  </mergeCells>
  <phoneticPr fontId="6"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EEC8-C69C-4ED7-B141-B7A7B7D33C8C}">
  <sheetPr codeName="Sheet3"/>
  <dimension ref="A2:O44"/>
  <sheetViews>
    <sheetView showGridLines="0" topLeftCell="A8" workbookViewId="0">
      <selection activeCell="N3" sqref="N3"/>
    </sheetView>
  </sheetViews>
  <sheetFormatPr defaultRowHeight="15" x14ac:dyDescent="0.25"/>
  <cols>
    <col min="1" max="2" width="4.5703125" style="40" customWidth="1"/>
    <col min="3" max="3" width="9.140625" style="40" customWidth="1"/>
    <col min="4" max="11" width="9.140625" style="40"/>
    <col min="12" max="12" width="10" style="40" customWidth="1"/>
    <col min="13" max="13" width="4.5703125" style="40" customWidth="1"/>
    <col min="14" max="15" width="126.28515625" style="40" customWidth="1"/>
    <col min="16" max="16384" width="9.140625" style="40"/>
  </cols>
  <sheetData>
    <row r="2" spans="1:15" x14ac:dyDescent="0.25">
      <c r="B2" s="15"/>
      <c r="C2" s="15"/>
      <c r="D2" s="15"/>
      <c r="E2" s="15"/>
      <c r="F2" s="15"/>
      <c r="G2" s="15"/>
      <c r="H2" s="15"/>
      <c r="I2" s="15"/>
      <c r="J2" s="15"/>
      <c r="K2" s="15"/>
      <c r="L2" s="15"/>
      <c r="M2" s="15"/>
    </row>
    <row r="3" spans="1:15" s="15" customFormat="1" ht="22.5" customHeight="1" x14ac:dyDescent="0.25">
      <c r="A3" s="40"/>
      <c r="C3" s="14" t="s">
        <v>30</v>
      </c>
      <c r="N3" s="40"/>
      <c r="O3" s="40"/>
    </row>
    <row r="4" spans="1:15" s="15" customFormat="1" ht="17.25" customHeight="1" x14ac:dyDescent="0.25">
      <c r="A4" s="40"/>
      <c r="C4" s="81" t="s">
        <v>31</v>
      </c>
      <c r="D4" s="81"/>
      <c r="E4" s="81"/>
      <c r="F4" s="81"/>
      <c r="G4" s="81"/>
      <c r="H4" s="81"/>
      <c r="I4" s="81"/>
      <c r="J4" s="81"/>
      <c r="K4" s="81"/>
      <c r="L4" s="81"/>
      <c r="M4" s="39"/>
      <c r="N4" s="40"/>
      <c r="O4" s="40"/>
    </row>
    <row r="5" spans="1:15" s="15" customFormat="1" ht="17.25" customHeight="1" x14ac:dyDescent="0.25">
      <c r="A5" s="40"/>
      <c r="C5" s="16"/>
      <c r="D5" s="81" t="s">
        <v>32</v>
      </c>
      <c r="E5" s="81"/>
      <c r="F5" s="81"/>
      <c r="G5" s="81"/>
      <c r="H5" s="81"/>
      <c r="I5" s="81"/>
      <c r="J5" s="81"/>
      <c r="K5" s="81"/>
      <c r="L5" s="81"/>
      <c r="M5" s="39"/>
      <c r="N5" s="40"/>
      <c r="O5" s="40"/>
    </row>
    <row r="6" spans="1:15" s="15" customFormat="1" ht="17.25" customHeight="1" x14ac:dyDescent="0.25">
      <c r="A6" s="40"/>
      <c r="C6" s="16"/>
      <c r="D6" s="81" t="s">
        <v>33</v>
      </c>
      <c r="E6" s="81"/>
      <c r="F6" s="81"/>
      <c r="G6" s="81"/>
      <c r="H6" s="81"/>
      <c r="I6" s="81"/>
      <c r="J6" s="81"/>
      <c r="K6" s="81"/>
      <c r="L6" s="81"/>
      <c r="M6" s="39"/>
      <c r="N6" s="40"/>
      <c r="O6" s="40"/>
    </row>
    <row r="7" spans="1:15" s="15" customFormat="1" x14ac:dyDescent="0.25">
      <c r="A7" s="40"/>
      <c r="N7" s="40"/>
      <c r="O7" s="40"/>
    </row>
    <row r="8" spans="1:15" s="15" customFormat="1" ht="18.75" x14ac:dyDescent="0.25">
      <c r="A8" s="40"/>
      <c r="G8" s="17"/>
      <c r="H8" s="17"/>
      <c r="I8" s="17"/>
      <c r="J8" s="17"/>
      <c r="K8" s="18" t="s">
        <v>34</v>
      </c>
      <c r="L8" s="19">
        <f>COUNTIFS(DRPdata[Credits Earned],"&gt;="&amp;4.49,DRPdata[Days Enrolled],"&gt;="&amp;80)</f>
        <v>0</v>
      </c>
      <c r="M8" s="17"/>
      <c r="N8" s="40"/>
      <c r="O8" s="40"/>
    </row>
    <row r="9" spans="1:15" s="15" customFormat="1" x14ac:dyDescent="0.25">
      <c r="A9" s="40"/>
      <c r="N9" s="40"/>
      <c r="O9" s="40"/>
    </row>
    <row r="10" spans="1:15" s="15" customFormat="1" ht="22.5" customHeight="1" x14ac:dyDescent="0.25">
      <c r="A10" s="40"/>
      <c r="C10" s="14" t="s">
        <v>35</v>
      </c>
      <c r="N10" s="40"/>
      <c r="O10" s="40"/>
    </row>
    <row r="11" spans="1:15" s="15" customFormat="1" ht="32.25" customHeight="1" x14ac:dyDescent="0.25">
      <c r="A11" s="40"/>
      <c r="C11" s="81" t="s">
        <v>36</v>
      </c>
      <c r="D11" s="81"/>
      <c r="E11" s="81"/>
      <c r="F11" s="81"/>
      <c r="G11" s="81"/>
      <c r="H11" s="81"/>
      <c r="I11" s="81"/>
      <c r="J11" s="81"/>
      <c r="K11" s="81"/>
      <c r="L11" s="81"/>
      <c r="M11" s="39"/>
      <c r="N11" s="40"/>
      <c r="O11" s="40"/>
    </row>
    <row r="12" spans="1:15" s="15" customFormat="1" x14ac:dyDescent="0.25">
      <c r="A12" s="40"/>
      <c r="N12" s="40"/>
      <c r="O12" s="40"/>
    </row>
    <row r="13" spans="1:15" s="15" customFormat="1" ht="18.75" x14ac:dyDescent="0.25">
      <c r="A13" s="40"/>
      <c r="K13" s="18" t="s">
        <v>37</v>
      </c>
      <c r="L13" s="19">
        <f>COUNTIFS(DRPdata[First Enrollment],"&lt;="&amp;45688,DRPdata[Graduation Date],"&lt;="&amp;45688)</f>
        <v>0</v>
      </c>
      <c r="M13" s="17"/>
      <c r="N13" s="40"/>
      <c r="O13" s="40"/>
    </row>
    <row r="14" spans="1:15" s="15" customFormat="1" x14ac:dyDescent="0.25">
      <c r="A14" s="40"/>
      <c r="N14" s="40"/>
      <c r="O14" s="40"/>
    </row>
    <row r="15" spans="1:15" s="15" customFormat="1" ht="22.5" customHeight="1" x14ac:dyDescent="0.25">
      <c r="A15" s="40"/>
      <c r="C15" s="14" t="s">
        <v>38</v>
      </c>
      <c r="N15" s="40"/>
      <c r="O15" s="40"/>
    </row>
    <row r="16" spans="1:15" s="15" customFormat="1" ht="32.25" customHeight="1" x14ac:dyDescent="0.25">
      <c r="A16" s="40"/>
      <c r="C16" s="81" t="s">
        <v>39</v>
      </c>
      <c r="D16" s="81"/>
      <c r="E16" s="81"/>
      <c r="F16" s="81"/>
      <c r="G16" s="81"/>
      <c r="H16" s="81"/>
      <c r="I16" s="81"/>
      <c r="J16" s="81"/>
      <c r="K16" s="81"/>
      <c r="L16" s="81"/>
      <c r="M16" s="39"/>
      <c r="N16" s="40"/>
      <c r="O16" s="40"/>
    </row>
    <row r="17" spans="1:15" s="15" customFormat="1" ht="17.25" customHeight="1" x14ac:dyDescent="0.25">
      <c r="A17" s="40"/>
      <c r="C17" s="21"/>
      <c r="D17" s="20"/>
      <c r="E17" s="20" t="s">
        <v>40</v>
      </c>
      <c r="F17" s="21"/>
      <c r="G17" s="21"/>
      <c r="H17" s="20"/>
      <c r="I17" s="20"/>
      <c r="J17" s="20"/>
      <c r="K17" s="21"/>
      <c r="L17" s="21"/>
      <c r="M17" s="21"/>
      <c r="N17" s="40"/>
      <c r="O17" s="40"/>
    </row>
    <row r="18" spans="1:15" s="15" customFormat="1" ht="32.25" customHeight="1" x14ac:dyDescent="0.25">
      <c r="A18" s="40"/>
      <c r="C18" s="21"/>
      <c r="D18" s="20"/>
      <c r="E18" s="81" t="s">
        <v>41</v>
      </c>
      <c r="F18" s="81"/>
      <c r="G18" s="81"/>
      <c r="H18" s="81"/>
      <c r="I18" s="81"/>
      <c r="J18" s="81"/>
      <c r="K18" s="81"/>
      <c r="L18" s="81"/>
      <c r="M18" s="39"/>
      <c r="N18" s="40"/>
      <c r="O18" s="40"/>
    </row>
    <row r="19" spans="1:15" s="15" customFormat="1" ht="32.25" customHeight="1" x14ac:dyDescent="0.25">
      <c r="A19" s="40"/>
      <c r="C19" s="21"/>
      <c r="D19" s="22"/>
      <c r="E19" s="81" t="s">
        <v>42</v>
      </c>
      <c r="F19" s="81"/>
      <c r="G19" s="81"/>
      <c r="H19" s="81"/>
      <c r="I19" s="81"/>
      <c r="J19" s="81"/>
      <c r="K19" s="81"/>
      <c r="L19" s="81"/>
      <c r="M19" s="39"/>
      <c r="N19" s="40"/>
      <c r="O19" s="40"/>
    </row>
    <row r="20" spans="1:15" s="15" customFormat="1" x14ac:dyDescent="0.25">
      <c r="A20" s="40"/>
      <c r="H20" s="6"/>
      <c r="I20" s="6"/>
      <c r="J20" s="6"/>
      <c r="N20" s="40"/>
      <c r="O20" s="40"/>
    </row>
    <row r="21" spans="1:15" s="15" customFormat="1" ht="18.75" x14ac:dyDescent="0.25">
      <c r="A21" s="40"/>
      <c r="K21" s="18" t="s">
        <v>43</v>
      </c>
      <c r="L21" s="19" cm="1">
        <f t="array" ref="L21">SUMPRODUCT(
(DRPdata[First Enrollment] &lt;= 45688) *
((DRPdata[Jan. 31st Enrollment] = TRUE) + (DRPdata[Jan. 31st Enrollment] = "TRUE") + (DRPdata[Jan. 31st Enrollment] = "x")) *
(DRPdata[Grad Credits Remaining] &lt;= 3) *
(DRPdata[Math Credits Remaining] &lt;= 1)
)</f>
        <v>0</v>
      </c>
      <c r="M21" s="17"/>
      <c r="N21" s="40"/>
      <c r="O21" s="40"/>
    </row>
    <row r="22" spans="1:15" s="15" customFormat="1" x14ac:dyDescent="0.25">
      <c r="A22" s="40"/>
      <c r="N22" s="40"/>
      <c r="O22" s="40"/>
    </row>
    <row r="23" spans="1:15" s="15" customFormat="1" ht="22.5" customHeight="1" x14ac:dyDescent="0.25">
      <c r="A23" s="40"/>
      <c r="C23" s="23" t="s">
        <v>44</v>
      </c>
      <c r="D23" s="21"/>
      <c r="E23" s="21"/>
      <c r="F23" s="21"/>
      <c r="G23" s="21"/>
      <c r="H23" s="21"/>
      <c r="I23" s="21"/>
      <c r="J23" s="21"/>
      <c r="K23" s="21"/>
      <c r="L23" s="21"/>
      <c r="M23" s="21"/>
      <c r="N23" s="40"/>
      <c r="O23" s="40"/>
    </row>
    <row r="24" spans="1:15" s="15" customFormat="1" ht="31.5" customHeight="1" x14ac:dyDescent="0.25">
      <c r="A24" s="40"/>
      <c r="C24" s="81" t="s">
        <v>45</v>
      </c>
      <c r="D24" s="81"/>
      <c r="E24" s="81"/>
      <c r="F24" s="81"/>
      <c r="G24" s="81"/>
      <c r="H24" s="81"/>
      <c r="I24" s="81"/>
      <c r="J24" s="81"/>
      <c r="K24" s="81"/>
      <c r="L24" s="81"/>
      <c r="M24" s="39"/>
      <c r="N24" s="40"/>
      <c r="O24" s="40"/>
    </row>
    <row r="25" spans="1:15" s="15" customFormat="1" ht="47.25" customHeight="1" x14ac:dyDescent="0.25">
      <c r="A25" s="40"/>
      <c r="C25" s="16"/>
      <c r="D25" s="80" t="s">
        <v>56</v>
      </c>
      <c r="E25" s="80"/>
      <c r="F25" s="80"/>
      <c r="G25" s="80"/>
      <c r="H25" s="80"/>
      <c r="I25" s="80"/>
      <c r="J25" s="80"/>
      <c r="K25" s="80"/>
      <c r="L25" s="80"/>
      <c r="M25" s="16"/>
      <c r="N25" s="40"/>
      <c r="O25" s="40"/>
    </row>
    <row r="26" spans="1:15" s="15" customFormat="1" x14ac:dyDescent="0.25">
      <c r="A26" s="40"/>
      <c r="K26" s="24" t="s">
        <v>46</v>
      </c>
      <c r="L26" s="15">
        <f>L13</f>
        <v>0</v>
      </c>
      <c r="N26" s="40"/>
      <c r="O26" s="40"/>
    </row>
    <row r="27" spans="1:15" s="15" customFormat="1" x14ac:dyDescent="0.25">
      <c r="A27" s="40"/>
      <c r="K27" s="24" t="s">
        <v>47</v>
      </c>
      <c r="L27" s="15">
        <f>L21</f>
        <v>0</v>
      </c>
      <c r="N27" s="40"/>
      <c r="O27" s="40"/>
    </row>
    <row r="28" spans="1:15" s="15" customFormat="1" x14ac:dyDescent="0.25">
      <c r="A28" s="40"/>
      <c r="K28" s="24" t="s">
        <v>61</v>
      </c>
      <c r="L28" s="15" cm="1">
        <f t="array" ref="L28">SUMPRODUCT(
(DRPdata[First Enrollment] &lt;= 45688) *
((DRPdata[Jan. 31st Enrollment] = TRUE) + (DRPdata[Jan. 31st Enrollment] = "TRUE")) *
(DRPdata[Grad Credits Remaining] &lt;= 3) *
(DRPdata[Math Credits Remaining] &lt;= 1) *
(DRPdata[Graduation Date] &lt;= 45838)
)</f>
        <v>0</v>
      </c>
      <c r="N28" s="40"/>
      <c r="O28" s="40"/>
    </row>
    <row r="29" spans="1:15" s="15" customFormat="1" x14ac:dyDescent="0.25">
      <c r="A29" s="40"/>
      <c r="K29" s="24" t="s">
        <v>48</v>
      </c>
      <c r="L29" s="15">
        <f>SUM(L26:L27)</f>
        <v>0</v>
      </c>
      <c r="N29" s="40"/>
      <c r="O29" s="40"/>
    </row>
    <row r="30" spans="1:15" s="15" customFormat="1" x14ac:dyDescent="0.25">
      <c r="A30" s="40"/>
      <c r="K30" s="24" t="s">
        <v>63</v>
      </c>
      <c r="L30" s="26" cm="1">
        <f t="array" ref="L30">SUMPRODUCT(
(DRPdata[First Enrollment] &lt;= 45688) *
((DRPdata[Jan. 31st Enrollment] = TRUE) + (DRPdata[Jan. 31st Enrollment] = "TRUE")) *
(DRPdata[Grad Credits Remaining] &lt;= 3) *
(DRPdata[Math Credits Remaining] &lt;= 1) *
(DRPdata[Graduation Date] &lt;= 45838)) + L26</f>
        <v>0</v>
      </c>
      <c r="M30" s="26"/>
      <c r="N30" s="40"/>
      <c r="O30" s="40"/>
    </row>
    <row r="31" spans="1:15" s="15" customFormat="1" ht="18.75" x14ac:dyDescent="0.25">
      <c r="A31" s="40"/>
      <c r="K31" s="18" t="s">
        <v>49</v>
      </c>
      <c r="L31" s="27">
        <f>IFERROR(L30/L29,0)</f>
        <v>0</v>
      </c>
      <c r="M31" s="41"/>
      <c r="N31" s="40"/>
      <c r="O31" s="40"/>
    </row>
    <row r="32" spans="1:15" s="15" customFormat="1" x14ac:dyDescent="0.25">
      <c r="A32" s="40"/>
      <c r="N32" s="40"/>
      <c r="O32" s="40"/>
    </row>
    <row r="33" spans="1:15" s="15" customFormat="1" x14ac:dyDescent="0.25">
      <c r="A33" s="40"/>
      <c r="N33" s="40"/>
      <c r="O33" s="40"/>
    </row>
    <row r="34" spans="1:15" s="15" customFormat="1" ht="21" x14ac:dyDescent="0.35">
      <c r="A34" s="40"/>
      <c r="C34" s="78" t="s">
        <v>53</v>
      </c>
      <c r="D34" s="78"/>
      <c r="E34" s="78"/>
      <c r="F34" s="78"/>
      <c r="G34" s="3"/>
      <c r="N34" s="40"/>
      <c r="O34" s="40"/>
    </row>
    <row r="35" spans="1:15" s="15" customFormat="1" ht="32.25" customHeight="1" x14ac:dyDescent="0.25">
      <c r="A35" s="40"/>
      <c r="C35" s="79" t="s">
        <v>54</v>
      </c>
      <c r="D35" s="79"/>
      <c r="E35" s="79"/>
      <c r="F35" s="79"/>
      <c r="G35" s="79"/>
      <c r="H35" s="79"/>
      <c r="I35" s="79"/>
      <c r="J35" s="79"/>
      <c r="K35" s="79"/>
      <c r="L35" s="79"/>
      <c r="M35" s="2"/>
      <c r="N35" s="40"/>
      <c r="O35" s="40"/>
    </row>
    <row r="36" spans="1:15" s="15" customFormat="1" ht="49.5" customHeight="1" x14ac:dyDescent="0.25">
      <c r="A36" s="40"/>
      <c r="C36" s="31"/>
      <c r="D36" s="80" t="s">
        <v>57</v>
      </c>
      <c r="E36" s="80"/>
      <c r="F36" s="80"/>
      <c r="G36" s="80"/>
      <c r="H36" s="80"/>
      <c r="I36" s="80"/>
      <c r="J36" s="80"/>
      <c r="K36" s="80"/>
      <c r="L36" s="80"/>
      <c r="M36" s="16"/>
      <c r="N36" s="40"/>
      <c r="O36" s="40"/>
    </row>
    <row r="37" spans="1:15" s="15" customFormat="1" x14ac:dyDescent="0.25">
      <c r="A37" s="40"/>
      <c r="C37"/>
      <c r="D37"/>
      <c r="E37"/>
      <c r="K37" s="32" t="s">
        <v>46</v>
      </c>
      <c r="L37">
        <f>L13</f>
        <v>0</v>
      </c>
      <c r="M37"/>
      <c r="N37" s="40"/>
      <c r="O37" s="40"/>
    </row>
    <row r="38" spans="1:15" s="15" customFormat="1" x14ac:dyDescent="0.25">
      <c r="A38" s="40"/>
      <c r="C38"/>
      <c r="D38"/>
      <c r="E38"/>
      <c r="K38" s="32" t="s">
        <v>58</v>
      </c>
      <c r="L38" s="15">
        <f>COUNTIFS(DRPdata[Graduation Date],"&lt;="&amp;45688,DRPdata[First Enrollment],"&lt;="&amp;45688,DRPdata[CCRI Points],"&gt;="&amp;1)</f>
        <v>0</v>
      </c>
      <c r="N38" s="40"/>
      <c r="O38" s="40"/>
    </row>
    <row r="39" spans="1:15" s="15" customFormat="1" x14ac:dyDescent="0.25">
      <c r="A39" s="40"/>
      <c r="C39"/>
      <c r="D39"/>
      <c r="E39"/>
      <c r="K39" s="32" t="s">
        <v>47</v>
      </c>
      <c r="L39">
        <f>L21</f>
        <v>0</v>
      </c>
      <c r="M39"/>
      <c r="N39" s="40"/>
      <c r="O39" s="40"/>
    </row>
    <row r="40" spans="1:15" s="15" customFormat="1" x14ac:dyDescent="0.25">
      <c r="A40" s="40"/>
      <c r="C40"/>
      <c r="D40"/>
      <c r="E40"/>
      <c r="K40" s="32" t="s">
        <v>59</v>
      </c>
      <c r="L40" s="15" cm="1">
        <f t="array" ref="L40">SUMPRODUCT(
(DRPdata[First Enrollment] &lt;= 45688) *
((DRPdata[Jan. 31st Enrollment] = TRUE) + (DRPdata[Jan. 31st Enrollment] = "TRUE")) *
(DRPdata[Grad Credits Remaining] &lt;= 3) *
(DRPdata[Math Credits Remaining] &lt;= 1) *
(DRPdata[CCRI Points]&gt;=1))</f>
        <v>0</v>
      </c>
      <c r="N40" s="40"/>
      <c r="O40" s="40"/>
    </row>
    <row r="41" spans="1:15" s="15" customFormat="1" x14ac:dyDescent="0.25">
      <c r="A41" s="40"/>
      <c r="C41"/>
      <c r="D41"/>
      <c r="E41"/>
      <c r="K41" s="32" t="s">
        <v>48</v>
      </c>
      <c r="L41">
        <f>L37+L39</f>
        <v>0</v>
      </c>
      <c r="M41"/>
      <c r="N41" s="40"/>
      <c r="O41" s="40"/>
    </row>
    <row r="42" spans="1:15" s="15" customFormat="1" x14ac:dyDescent="0.25">
      <c r="A42" s="40"/>
      <c r="C42"/>
      <c r="D42"/>
      <c r="E42"/>
      <c r="K42" s="32" t="s">
        <v>62</v>
      </c>
      <c r="L42" s="4" cm="1">
        <f t="array" ref="L42">IF(COUNTIFS(DRPdata[Graduation Date],"&lt;="&amp;45688,DRPdata[First Enrollment],"&lt;="&amp;45688,DRPdata[CCRI Points],"&gt;="&amp;1)
+
SUMPRODUCT(
(DRPdata[First Enrollment] &lt;= 45688) *
((DRPdata[Jan. 31st Enrollment] = TRUE) + (DRPdata[Jan. 31st Enrollment] = "TRUE")) *
(DRPdata[Grad Credits Remaining] &lt;= 3) *
(DRPdata[Math Credits Remaining] &lt;= 1) *
(DRPdata[CCRI Points]&gt;=1))=(L40+L38),L40+L38,"ERROR")</f>
        <v>0</v>
      </c>
      <c r="M42" s="4"/>
      <c r="N42" s="40"/>
      <c r="O42" s="40"/>
    </row>
    <row r="43" spans="1:15" s="15" customFormat="1" ht="18.75" x14ac:dyDescent="0.3">
      <c r="A43" s="40"/>
      <c r="C43"/>
      <c r="D43"/>
      <c r="E43" s="33"/>
      <c r="F43" s="34"/>
      <c r="G43" s="34"/>
      <c r="H43" s="34"/>
      <c r="I43" s="34"/>
      <c r="J43" s="34"/>
      <c r="K43" s="35" t="s">
        <v>55</v>
      </c>
      <c r="L43" s="36">
        <f>IFERROR(L42/L41,0)</f>
        <v>0</v>
      </c>
      <c r="M43" s="42"/>
      <c r="N43" s="40"/>
      <c r="O43" s="40"/>
    </row>
    <row r="44" spans="1:15" x14ac:dyDescent="0.25">
      <c r="B44" s="15"/>
      <c r="C44" s="15"/>
      <c r="D44" s="15"/>
      <c r="E44" s="15"/>
      <c r="F44" s="15"/>
      <c r="G44" s="15"/>
      <c r="H44" s="15"/>
      <c r="I44" s="15"/>
      <c r="J44" s="15"/>
      <c r="K44" s="15"/>
      <c r="L44" s="15"/>
      <c r="M44" s="15"/>
    </row>
  </sheetData>
  <sheetProtection algorithmName="SHA-512" hashValue="rsPj2xd2udqGJS/7TGx3ZHx1UQATZR0h+nEbeyqJD/HzakUCc5jS0RDeZCXS4VR2N6qjAudy+hT+oy1kIyfx7w==" saltValue="BJgfGpHigFHw0x9EObp3LA==" spinCount="100000" sheet="1" objects="1" scenarios="1"/>
  <mergeCells count="12">
    <mergeCell ref="C34:F34"/>
    <mergeCell ref="C35:L35"/>
    <mergeCell ref="D36:L36"/>
    <mergeCell ref="D5:L5"/>
    <mergeCell ref="C4:L4"/>
    <mergeCell ref="C24:L24"/>
    <mergeCell ref="C16:L16"/>
    <mergeCell ref="D25:L25"/>
    <mergeCell ref="E18:L18"/>
    <mergeCell ref="E19:L19"/>
    <mergeCell ref="C11:L11"/>
    <mergeCell ref="D6:L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049143FDC3BB47BDF89CE1B14F56AE" ma:contentTypeVersion="14" ma:contentTypeDescription="Create a new document." ma:contentTypeScope="" ma:versionID="59f0abaa6fe8a0258d2398fa94f0ec12">
  <xsd:schema xmlns:xsd="http://www.w3.org/2001/XMLSchema" xmlns:xs="http://www.w3.org/2001/XMLSchema" xmlns:p="http://schemas.microsoft.com/office/2006/metadata/properties" xmlns:ns2="c3ad76f2-356b-46cb-a52b-a77b86679dbc" xmlns:ns3="be232188-4ca9-4557-944b-97f17a7b37f5" targetNamespace="http://schemas.microsoft.com/office/2006/metadata/properties" ma:root="true" ma:fieldsID="370b6b91a6377df1a24042ae275c7ee5" ns2:_="" ns3:_="">
    <xsd:import namespace="c3ad76f2-356b-46cb-a52b-a77b86679dbc"/>
    <xsd:import namespace="be232188-4ca9-4557-944b-97f17a7b37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d76f2-356b-46cb-a52b-a77b86679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32188-4ca9-4557-944b-97f17a7b37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8ab094e-96e2-4e96-b1ec-073fa4443d81}" ma:internalName="TaxCatchAll" ma:showField="CatchAllData" ma:web="be232188-4ca9-4557-944b-97f17a7b37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ad76f2-356b-46cb-a52b-a77b86679dbc">
      <Terms xmlns="http://schemas.microsoft.com/office/infopath/2007/PartnerControls"/>
    </lcf76f155ced4ddcb4097134ff3c332f>
    <TaxCatchAll xmlns="be232188-4ca9-4557-944b-97f17a7b37f5" xsi:nil="true"/>
  </documentManagement>
</p:properties>
</file>

<file path=customXml/itemProps1.xml><?xml version="1.0" encoding="utf-8"?>
<ds:datastoreItem xmlns:ds="http://schemas.openxmlformats.org/officeDocument/2006/customXml" ds:itemID="{52A44F6D-24FD-440F-9637-C6E2E43F9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d76f2-356b-46cb-a52b-a77b86679dbc"/>
    <ds:schemaRef ds:uri="be232188-4ca9-4557-944b-97f17a7b3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01D2C-7D15-4AB4-AEA1-7B2FB7AE9AFB}">
  <ds:schemaRefs>
    <ds:schemaRef ds:uri="http://schemas.microsoft.com/sharepoint/v3/contenttype/forms"/>
  </ds:schemaRefs>
</ds:datastoreItem>
</file>

<file path=customXml/itemProps3.xml><?xml version="1.0" encoding="utf-8"?>
<ds:datastoreItem xmlns:ds="http://schemas.openxmlformats.org/officeDocument/2006/customXml" ds:itemID="{914A957B-D69D-4595-905B-81841D2A22C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be232188-4ca9-4557-944b-97f17a7b37f5"/>
    <ds:schemaRef ds:uri="http://purl.org/dc/terms/"/>
    <ds:schemaRef ds:uri="http://purl.org/dc/elements/1.1/"/>
    <ds:schemaRef ds:uri="http://schemas.openxmlformats.org/package/2006/metadata/core-properties"/>
    <ds:schemaRef ds:uri="c3ad76f2-356b-46cb-a52b-a77b86679d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DRP Entity Information</vt:lpstr>
      <vt:lpstr>Student Enrollment Data</vt:lpstr>
      <vt:lpstr>Reporting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Potter, Russel</dc:creator>
  <cp:keywords/>
  <dc:description/>
  <cp:lastModifiedBy>Potter, Russel</cp:lastModifiedBy>
  <cp:revision/>
  <dcterms:created xsi:type="dcterms:W3CDTF">2024-04-18T22:18:55Z</dcterms:created>
  <dcterms:modified xsi:type="dcterms:W3CDTF">2025-07-01T22:30:26Z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0x01010022049143FDC3BB47BDF89CE1B14F56AE</vt:lpwstr>
  </property>
  <property fmtid="{D5CDD505-2E9C-101B-9397-08002B2CF9AE}" pid="3" name="MediaServiceImageTags">
    <vt:lpwstr/>
  </property>
</Properties>
</file>