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decloud.sharepoint.com/sites/SchoolImprovmentUnit/Shared Documents/DRP/Annual Reporting/"/>
    </mc:Choice>
  </mc:AlternateContent>
  <xr:revisionPtr revIDLastSave="36" documentId="13_ncr:1_{E5C66C53-34C8-4BA9-B2D5-DA8A0F608A4A}" xr6:coauthVersionLast="47" xr6:coauthVersionMax="47" xr10:uidLastSave="{BF89F18B-2E81-4278-8CEA-D00C9EF0CC79}"/>
  <bookViews>
    <workbookView xWindow="-120" yWindow="-120" windowWidth="29040" windowHeight="15990" tabRatio="731" activeTab="1" xr2:uid="{CE5541D9-FA9E-4A02-AA1C-DEC7D4448BF5}"/>
  </bookViews>
  <sheets>
    <sheet name="DRP Entity Information" sheetId="1" r:id="rId1"/>
    <sheet name="Student Enrollment Data" sheetId="2" r:id="rId2"/>
    <sheet name="Reporting Resul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7" l="1" a="1"/>
  <c r="L21" i="7" s="1"/>
  <c r="L28" i="7" a="1"/>
  <c r="L28" i="7" s="1"/>
  <c r="L40" i="7" a="1"/>
  <c r="L40" i="7" s="1"/>
  <c r="L42" i="7" s="1" a="1"/>
  <c r="L42" i="7" s="1"/>
  <c r="L38" i="7"/>
  <c r="L13" i="7"/>
  <c r="L39" i="7" l="1"/>
  <c r="K16" i="2"/>
  <c r="J16" i="2"/>
  <c r="L37" i="7" l="1"/>
  <c r="L27" i="7"/>
  <c r="L26" i="7"/>
  <c r="L30" i="7" s="1" a="1"/>
  <c r="L30" i="7" s="1"/>
  <c r="L8" i="7"/>
  <c r="L41" i="7" l="1"/>
  <c r="L43" i="7" s="1"/>
  <c r="L29" i="7"/>
  <c r="L3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<sst xmlns="http://schemas.openxmlformats.org/spreadsheetml/2006/main" count="79" uniqueCount="75">
  <si>
    <t xml:space="preserve">The Arizona Department of Education, based on ARS §15-901.06, requires the submission of this form from all schools and education management organizations operating a Dropout Recovery Program. </t>
  </si>
  <si>
    <t xml:space="preserve">This form is to be filled out in its entirety, and submitted to the Department of Education on or before July 31st, 2025.
The details supporting this file shall be based on the DRP's activities over the course of the 2024-2025 academic year. </t>
  </si>
  <si>
    <t>Instructions:</t>
  </si>
  <si>
    <t>602-542-3281</t>
  </si>
  <si>
    <t>School Name</t>
  </si>
  <si>
    <t>School Entity ID</t>
  </si>
  <si>
    <t>LEA Name</t>
  </si>
  <si>
    <t>LEA Entity ID</t>
  </si>
  <si>
    <t>Education Management Organization Name (if any)</t>
  </si>
  <si>
    <r>
      <t xml:space="preserve">On this sheet, enter the state student ID (SAISID) of </t>
    </r>
    <r>
      <rPr>
        <b/>
        <sz val="14"/>
        <color rgb="FFFF0000"/>
        <rFont val="Calibri"/>
        <family val="2"/>
        <scheme val="minor"/>
      </rPr>
      <t>every student enrolled at any point in the school year</t>
    </r>
    <r>
      <rPr>
        <sz val="14"/>
        <color rgb="FFFF0000"/>
        <rFont val="Calibri"/>
        <family val="2"/>
        <scheme val="minor"/>
      </rPr>
      <t xml:space="preserve">. </t>
    </r>
  </si>
  <si>
    <t>For each student provide:</t>
  </si>
  <si>
    <t>a.</t>
  </si>
  <si>
    <t>Date of student's first day of enrollment.</t>
  </si>
  <si>
    <t>b.</t>
  </si>
  <si>
    <t>The total days continuously enrolled - if student enrolled, left, and returned, include only the longest count.</t>
  </si>
  <si>
    <t>c.</t>
  </si>
  <si>
    <t>d.</t>
  </si>
  <si>
    <t xml:space="preserve">Total Graduation Credits remaining as of January 31st, 2025. 
If student has met all graduation requirements, enter a zero (0).  </t>
  </si>
  <si>
    <t>e.</t>
  </si>
  <si>
    <t xml:space="preserve">Total Mathematics Credits remaining as of January 31st. 2025. 
If a student graduated prior to the end of January, enter a zero (0). </t>
  </si>
  <si>
    <t>f.</t>
  </si>
  <si>
    <t>g.</t>
  </si>
  <si>
    <t>h.</t>
  </si>
  <si>
    <t>Total number of CCRI points earned by each student.</t>
  </si>
  <si>
    <t>Student SAISID</t>
  </si>
  <si>
    <t>First Enrollment</t>
  </si>
  <si>
    <t>Days Enrolled</t>
  </si>
  <si>
    <t>Jan. 31st Enrollment</t>
  </si>
  <si>
    <t>Grad Credits Remaining</t>
  </si>
  <si>
    <t>Math Credits Remaining</t>
  </si>
  <si>
    <t>Credits Earned</t>
  </si>
  <si>
    <t>Graduation Date</t>
  </si>
  <si>
    <t>CCRI Points</t>
  </si>
  <si>
    <t>2a</t>
  </si>
  <si>
    <t>2b</t>
  </si>
  <si>
    <t>Enrollment and Progress</t>
  </si>
  <si>
    <t>1. The total number of students who satisfy both of the following requirements during the fiscal year:</t>
  </si>
  <si>
    <t>a. Are continuously enrolled in the dropout recovery program for at least eighty school days.</t>
  </si>
  <si>
    <t>b. Earn at least four and one-half credits or earn all the remaining credits that the student needs for graduation.</t>
  </si>
  <si>
    <t xml:space="preserve">Number of students who satisfy enrollment and progress requirements: </t>
  </si>
  <si>
    <t>January 31st Graduates</t>
  </si>
  <si>
    <t>2.(a.) The total number of students who are enrolled in the dropout recovery program on or before January 31 during the fiscal year and who graduated prior to January 31st, 2025:</t>
  </si>
  <si>
    <t xml:space="preserve">Number of students graduating by 1/31/2025: </t>
  </si>
  <si>
    <t>On track Students</t>
  </si>
  <si>
    <t>2.(b.) The total number of students who are enrolled in the dropout recovery program on or before January 31 during the fiscal year and who met all of the following requirements on January 31st, 2025:</t>
  </si>
  <si>
    <t>i.  Were enrolled in the dropout recovery program.</t>
  </si>
  <si>
    <t>ii. Needed three or fewer credits to satisfy the graduation requirements prescribed by the state board of education.</t>
  </si>
  <si>
    <t>iii. Needed one or fewer credits in mathematics to satisfy the graduation requirements prescribed by the state board of education.</t>
  </si>
  <si>
    <t>Number of students meeting on track requirements by 1/31/2025:</t>
  </si>
  <si>
    <t>Fiscal Year Graduates</t>
  </si>
  <si>
    <t>3.  The percentage of students described in paragraph 2 of this subsection who graduated during the fiscal year.</t>
  </si>
  <si>
    <t>Number of students meeting graduation requirements in part 2a:</t>
  </si>
  <si>
    <t>Number of students meeting summary requirements in part 2b:</t>
  </si>
  <si>
    <t>Total number of students in part two:</t>
  </si>
  <si>
    <t>Percentage of paragraph-2 students graduating in the fiscal year:</t>
  </si>
  <si>
    <t xml:space="preserve">The total credits earned by the student during this academic year, since July 1st, 2024. </t>
  </si>
  <si>
    <t>If the student graduated during the year, the date of graduation. If the student did not graduate, leave blank.</t>
  </si>
  <si>
    <t/>
  </si>
  <si>
    <t>Fiscal Year CCRI Recipients</t>
  </si>
  <si>
    <t>4.  The percentage of students described in paragraph 2 of this subsection who earned at least one college and career readiness indicator (CCRI) point.</t>
  </si>
  <si>
    <t>Percentage of paragraph-2 students with CCRI points in the fiscal year:</t>
  </si>
  <si>
    <t>In the context of the students who met part 2a (Graduated by January 31st, 2025) or met the summary requirements in 2b, list here the percentage of those students who graduated prior to June 30th, 2025.</t>
  </si>
  <si>
    <t>In the context of the students who met the reuqirements for part 2a (Graduated by January 31st, 2025) or met the summary requirements in 2b, the count of those students who received at least one CCRI point by June 30th, 2025.</t>
  </si>
  <si>
    <t>Number of type 2a students receiving at least one CCRI point:</t>
  </si>
  <si>
    <t>Number of type 2b students receiving at least one CCRI point:</t>
  </si>
  <si>
    <r>
      <t xml:space="preserve">If the student was enrolled on January 31st, 2025, </t>
    </r>
    <r>
      <rPr>
        <b/>
        <sz val="12"/>
        <color rgb="FFFF0000"/>
        <rFont val="Calibri"/>
        <family val="2"/>
        <scheme val="minor"/>
      </rPr>
      <t>check the box</t>
    </r>
    <r>
      <rPr>
        <b/>
        <sz val="12"/>
        <color theme="4" tint="-0.249977111117893"/>
        <rFont val="Calibri"/>
        <family val="2"/>
        <scheme val="minor"/>
      </rPr>
      <t xml:space="preserve">. If a student graduated prior to the end of January OR if student enrolled for the first time after January, do not check the box. </t>
    </r>
  </si>
  <si>
    <t>Number of type 2b students graduating during the school year:</t>
  </si>
  <si>
    <t>Count of students from part two receving at least one CCRI point:</t>
  </si>
  <si>
    <t>Count of students from part two graduating prior to the end of June:</t>
  </si>
  <si>
    <t xml:space="preserve">version: </t>
  </si>
  <si>
    <t>When completed, save as a unique document with your entity name in the filename (i.e. Awesome HS DRP Annual Reporting Form FY25.xlsx) and return to ADE at the email below.</t>
  </si>
  <si>
    <t>If you have questions, contact Dropout Recovery Programs at:</t>
  </si>
  <si>
    <t xml:space="preserve"> drecovery@azed.gov </t>
  </si>
  <si>
    <t xml:space="preserve">Provide the official school and LEA entity information below. 
If your school is partnered with an Education Management Organization, please identify the EMO. </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</si>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</sst>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b/>
      <sz val="11"/>
      <color theme="0"/>
      <name val="Calibri"/>
      <family val="2"/>
      <scheme val="minor"/>
    </font>
    <font>
      <b/>
      <sz val="11"/>
      <color theme="1"/>
      <name val="Calibri"/>
      <family val="2"/>
      <scheme val="minor"/>
    </font>
    <font>
      <b/>
      <sz val="7"/>
      <color theme="1"/>
      <name val="Times New Roman"/>
      <family val="1"/>
    </font>
    <font>
      <b/>
      <sz val="12"/>
      <color theme="1"/>
      <name val="Calibri"/>
      <family val="2"/>
      <scheme val="minor"/>
    </font>
    <font>
      <b/>
      <sz val="14"/>
      <color theme="1"/>
      <name val="Calibri"/>
      <family val="2"/>
      <scheme val="minor"/>
    </font>
    <font>
      <b/>
      <sz val="16"/>
      <color theme="1"/>
      <name val="Calibri"/>
      <family val="2"/>
      <scheme val="minor"/>
    </font>
    <font>
      <b/>
      <sz val="11"/>
      <color rgb="FFFFFF00"/>
      <name val="Calibri"/>
      <family val="2"/>
      <scheme val="minor"/>
    </font>
    <font>
      <sz val="8"/>
      <name val="Calibri"/>
      <family val="2"/>
      <scheme val="minor"/>
    </font>
    <font>
      <sz val="14"/>
      <color rgb="FFFF0000"/>
      <name val="Calibri"/>
      <family val="2"/>
      <scheme val="minor"/>
    </font>
    <font>
      <b/>
      <sz val="14"/>
      <color rgb="FFFF0000"/>
      <name val="Calibri"/>
      <family val="2"/>
      <scheme val="minor"/>
    </font>
    <font>
      <u/>
      <sz val="11"/>
      <color theme="10"/>
      <name val="Calibri"/>
      <family val="2"/>
      <scheme val="minor"/>
    </font>
    <font>
      <b/>
      <sz val="12"/>
      <color theme="4" tint="-0.249977111117893"/>
      <name val="Calibri"/>
      <family val="2"/>
      <scheme val="minor"/>
    </font>
    <font>
      <sz val="11"/>
      <color theme="4" tint="-0.249977111117893"/>
      <name val="Calibri"/>
      <family val="2"/>
      <scheme val="minor"/>
    </font>
    <font>
      <sz val="11"/>
      <color theme="1"/>
      <name val="Calibri"/>
      <family val="2"/>
      <scheme val="minor"/>
    </font>
    <font>
      <sz val="9"/>
      <color theme="0" tint="-0.249977111117893"/>
      <name val="Calibri"/>
      <family val="2"/>
      <scheme val="minor"/>
    </font>
    <font>
      <sz val="9"/>
      <color theme="0" tint="-0.499984740745262"/>
      <name val="Calibri"/>
      <family val="2"/>
      <scheme val="minor"/>
    </font>
    <font>
      <sz val="14"/>
      <color theme="1"/>
      <name val="Calibri"/>
      <family val="2"/>
      <scheme val="minor"/>
    </font>
    <font>
      <b/>
      <sz val="12"/>
      <color rgb="FFFF0000"/>
      <name val="Calibri"/>
      <family val="2"/>
      <scheme val="minor"/>
    </font>
    <font>
      <sz val="11"/>
      <color theme="0" tint="-0.249977111117893"/>
      <name val="Calibri"/>
      <family val="2"/>
      <scheme val="minor"/>
    </font>
    <font>
      <b/>
      <sz val="11"/>
      <color rgb="FFC00000"/>
      <name val="Calibri"/>
      <family val="2"/>
      <scheme val="minor"/>
    </font>
    <font>
      <b/>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11" fillId="0" borderId="0" applyNumberFormat="0" applyFill="0" applyBorder="0" applyAlignment="0" applyProtection="0"/>
    <xf numFmtId="9" fontId="14" fillId="0" borderId="0" applyFont="0" applyFill="0" applyBorder="0" applyAlignment="0" applyProtection="0"/>
  </cellStyleXfs>
  <cellXfs count="67">
    <xf numFmtId="0" fontId="0" fillId="0" borderId="0" xfId="0"/>
    <xf numFmtId="0" fontId="0" fillId="0" borderId="0" xfId="0" applyAlignment="1">
      <alignment wrapText="1"/>
    </xf>
    <xf numFmtId="0" fontId="2" fillId="0" borderId="0" xfId="0" applyFont="1" applyAlignment="1">
      <alignment horizontal="left" wrapText="1"/>
    </xf>
    <xf numFmtId="0" fontId="2" fillId="0" borderId="0" xfId="0" applyFont="1"/>
    <xf numFmtId="0" fontId="0" fillId="0" borderId="0" xfId="0" applyAlignment="1">
      <alignment vertical="center" wrapText="1"/>
    </xf>
    <xf numFmtId="0" fontId="7" fillId="0" borderId="0" xfId="0" applyFont="1" applyAlignment="1">
      <alignment horizontal="right" vertical="center" wrapText="1"/>
    </xf>
    <xf numFmtId="0" fontId="1" fillId="3" borderId="0" xfId="0" applyFont="1" applyFill="1" applyAlignment="1">
      <alignment horizontal="right" vertical="center" wrapText="1"/>
    </xf>
    <xf numFmtId="0" fontId="0" fillId="4" borderId="2" xfId="0" applyFill="1" applyBorder="1" applyAlignment="1">
      <alignment vertical="center" wrapText="1"/>
    </xf>
    <xf numFmtId="0" fontId="0" fillId="4" borderId="1" xfId="0" applyFill="1" applyBorder="1" applyAlignment="1">
      <alignment vertical="center" wrapText="1"/>
    </xf>
    <xf numFmtId="1" fontId="0" fillId="0" borderId="0" xfId="0" applyNumberFormat="1"/>
    <xf numFmtId="14" fontId="0" fillId="0" borderId="0" xfId="0" applyNumberFormat="1"/>
    <xf numFmtId="0" fontId="2" fillId="0" borderId="0" xfId="0" applyFont="1" applyAlignment="1">
      <alignment vertical="top" wrapText="1"/>
    </xf>
    <xf numFmtId="0" fontId="4" fillId="0" borderId="0" xfId="0" applyFont="1"/>
    <xf numFmtId="1" fontId="0" fillId="0" borderId="0" xfId="0" applyNumberFormat="1">
      <extLst>
        <ext xmlns:xfpb="http://schemas.microsoft.com/office/spreadsheetml/2022/featurepropertybag" uri="{C7286773-470A-42A8-94C5-96B5CB345126}">
          <xfpb:xfComplement i="0"/>
        </ext>
      </extLst>
    </xf>
    <xf numFmtId="0" fontId="0" fillId="0" borderId="0" xfId="0" applyAlignment="1">
      <alignment horizontal="center" vertical="center" wrapText="1"/>
    </xf>
    <xf numFmtId="0" fontId="9" fillId="0" borderId="0" xfId="0" applyFont="1"/>
    <xf numFmtId="0" fontId="4" fillId="0" borderId="0" xfId="0" applyFont="1" applyAlignment="1">
      <alignment horizontal="right" vertical="top"/>
    </xf>
    <xf numFmtId="0" fontId="12" fillId="0" borderId="0" xfId="0" applyFont="1" applyAlignment="1">
      <alignment horizontal="right" vertical="top"/>
    </xf>
    <xf numFmtId="0" fontId="13" fillId="0" borderId="0" xfId="0" applyFont="1" applyAlignment="1">
      <alignment horizontal="center" vertical="center" wrapText="1"/>
    </xf>
    <xf numFmtId="0" fontId="11" fillId="0" borderId="0" xfId="1" applyAlignment="1">
      <alignment horizontal="right" wrapText="1"/>
    </xf>
    <xf numFmtId="0" fontId="6"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 fillId="0" borderId="0" xfId="0" applyFont="1" applyAlignment="1">
      <alignment vertical="top"/>
    </xf>
    <xf numFmtId="0" fontId="5" fillId="0" borderId="0" xfId="0" applyFont="1" applyAlignment="1">
      <alignment horizontal="right" vertical="top"/>
    </xf>
    <xf numFmtId="0" fontId="5" fillId="2" borderId="0" xfId="0" applyFont="1" applyFill="1" applyAlignment="1">
      <alignment vertical="top"/>
    </xf>
    <xf numFmtId="0" fontId="2"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0" fillId="0" borderId="0" xfId="0" applyAlignment="1">
      <alignment horizontal="right" vertical="top"/>
    </xf>
    <xf numFmtId="164" fontId="0" fillId="0" borderId="0" xfId="0" applyNumberFormat="1"/>
    <xf numFmtId="1" fontId="0" fillId="0" borderId="0" xfId="0" applyNumberFormat="1" applyAlignment="1">
      <alignment vertical="top"/>
    </xf>
    <xf numFmtId="165" fontId="5" fillId="2" borderId="0" xfId="2" applyNumberFormat="1" applyFont="1" applyFill="1" applyAlignment="1">
      <alignment vertical="top"/>
    </xf>
    <xf numFmtId="14" fontId="0" fillId="0" borderId="0" xfId="0" applyNumberFormat="1" applyAlignment="1">
      <alignment horizontal="center" vertical="center" wrapText="1"/>
    </xf>
    <xf numFmtId="0" fontId="15" fillId="0" borderId="0" xfId="0" applyFont="1"/>
    <xf numFmtId="0" fontId="16" fillId="0" borderId="0" xfId="0" applyFont="1" applyAlignment="1">
      <alignment horizontal="center" vertical="center" wrapText="1"/>
    </xf>
    <xf numFmtId="0" fontId="2" fillId="0" borderId="0" xfId="0" applyFont="1" applyAlignment="1">
      <alignment horizontal="left" vertical="center" indent="5"/>
    </xf>
    <xf numFmtId="0" fontId="0" fillId="0" borderId="0" xfId="0" applyAlignment="1">
      <alignment horizontal="right"/>
    </xf>
    <xf numFmtId="0" fontId="17" fillId="0" borderId="0" xfId="0" applyFont="1"/>
    <xf numFmtId="0" fontId="17" fillId="0" borderId="0" xfId="0" applyFont="1" applyAlignment="1">
      <alignment vertical="top"/>
    </xf>
    <xf numFmtId="0" fontId="5" fillId="0" borderId="0" xfId="0" applyFont="1" applyAlignment="1">
      <alignment horizontal="right"/>
    </xf>
    <xf numFmtId="9" fontId="5" fillId="2" borderId="0" xfId="2" applyFont="1" applyFill="1"/>
    <xf numFmtId="0" fontId="19" fillId="0" borderId="0" xfId="0" applyFont="1" applyAlignment="1">
      <alignment horizontal="right"/>
    </xf>
    <xf numFmtId="22" fontId="19" fillId="0" borderId="0" xfId="0" applyNumberFormat="1" applyFont="1"/>
    <xf numFmtId="0" fontId="2" fillId="0" borderId="0" xfId="0" applyFont="1" applyAlignment="1">
      <alignment horizontal="left" vertical="top" wrapText="1"/>
    </xf>
    <xf numFmtId="0" fontId="0" fillId="5" borderId="0" xfId="0" applyFill="1" applyAlignment="1">
      <alignment vertical="top"/>
    </xf>
    <xf numFmtId="165" fontId="5" fillId="0" borderId="0" xfId="2" applyNumberFormat="1" applyFont="1" applyFill="1" applyAlignment="1">
      <alignment vertical="top"/>
    </xf>
    <xf numFmtId="9" fontId="5" fillId="0" borderId="0" xfId="2" applyFont="1" applyFill="1"/>
    <xf numFmtId="0" fontId="4"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left" wrapText="1"/>
    </xf>
    <xf numFmtId="0" fontId="12" fillId="0" borderId="0" xfId="0" applyFont="1" applyAlignment="1">
      <alignment horizontal="left" vertical="top" wrapText="1"/>
    </xf>
    <xf numFmtId="0" fontId="6" fillId="0" borderId="0" xfId="0" applyFont="1"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Fill="1" applyAlignment="1">
      <alignment wrapText="1"/>
    </xf>
    <xf numFmtId="0" fontId="0" fillId="0" borderId="0" xfId="0" applyFill="1" applyAlignment="1">
      <alignment vertical="center" wrapText="1"/>
    </xf>
    <xf numFmtId="0" fontId="0" fillId="0" borderId="0" xfId="0" applyFill="1"/>
    <xf numFmtId="0" fontId="0" fillId="6" borderId="0" xfId="0" applyFill="1" applyAlignment="1">
      <alignment wrapText="1"/>
    </xf>
    <xf numFmtId="0" fontId="20" fillId="6" borderId="0" xfId="0" applyFont="1" applyFill="1" applyAlignment="1">
      <alignment wrapText="1"/>
    </xf>
    <xf numFmtId="0" fontId="0" fillId="6" borderId="0" xfId="0" applyFill="1" applyAlignment="1">
      <alignment vertical="center" wrapText="1"/>
    </xf>
    <xf numFmtId="0" fontId="0" fillId="6" borderId="0" xfId="0" applyFill="1"/>
    <xf numFmtId="0" fontId="21" fillId="0" borderId="0" xfId="0" applyFont="1" applyAlignment="1">
      <alignment horizontal="right" vertical="top"/>
    </xf>
  </cellXfs>
  <cellStyles count="3">
    <cellStyle name="Hyperlink" xfId="1" builtinId="8"/>
    <cellStyle name="Normal" xfId="0" builtinId="0"/>
    <cellStyle name="Percent" xfId="2" builtinId="5"/>
  </cellStyles>
  <dxfs count="10">
    <dxf>
      <font>
        <strike val="0"/>
        <outline val="0"/>
        <shadow val="0"/>
        <u val="none"/>
        <vertAlign val="baseline"/>
        <sz val="9"/>
        <color theme="0" tint="-0.249977111117893"/>
        <name val="Calibri"/>
        <family val="2"/>
        <scheme val="minor"/>
      </font>
    </dxf>
    <dxf>
      <font>
        <strike val="0"/>
        <outline val="0"/>
        <shadow val="0"/>
        <u val="none"/>
        <vertAlign val="baseline"/>
        <sz val="9"/>
        <color theme="0" tint="-0.249977111117893"/>
        <name val="Calibri"/>
        <family val="2"/>
        <scheme val="minor"/>
      </font>
      <numFmt numFmtId="0" formatCode="General"/>
    </dxf>
    <dxf>
      <numFmt numFmtId="19" formatCode="m/d/yyyy"/>
    </dxf>
    <dxf>
      <numFmt numFmtId="1" formatCode="0"/>
    </dxf>
    <dxf>
      <numFmt numFmtId="164" formatCode="0.0"/>
      <extLst>
        <ext xmlns:xfpb="http://schemas.microsoft.com/office/spreadsheetml/2022/featurepropertybag" uri="{0417FA29-78FA-4A13-93AC-8FF0FAFDF519}">
          <xfpb:DXFComplement i="0"/>
        </ext>
      </extLst>
    </dxf>
    <dxf>
      <numFmt numFmtId="164" formatCode="0.0"/>
      <extLst>
        <ext xmlns:xfpb="http://schemas.microsoft.com/office/spreadsheetml/2022/featurepropertybag" uri="{0417FA29-78FA-4A13-93AC-8FF0FAFDF519}">
          <xfpb:DXFComplement i="0"/>
        </ext>
      </extLst>
    </dxf>
    <dxf>
      <numFmt numFmtId="1" formatCode="0"/>
      <extLst>
        <ext xmlns:xfpb="http://schemas.microsoft.com/office/spreadsheetml/2022/featurepropertybag" uri="{0417FA29-78FA-4A13-93AC-8FF0FAFDF519}">
          <xfpb:DXFComplement i="1"/>
        </ext>
      </extLst>
    </dxf>
    <dxf>
      <numFmt numFmtId="1" formatCode="0"/>
    </dxf>
    <dxf>
      <numFmt numFmtId="19" formatCode="m/d/yyyy"/>
    </dxf>
    <dxf>
      <alignment horizontal="center" vertical="center" textRotation="0" wrapText="1" indent="0" justifyLastLine="0" shrinkToFit="0" readingOrder="0"/>
    </dxf>
  </dxfs>
  <tableStyles count="0" defaultTableStyle="TableStyleMedium2" defaultPivotStyle="PivotStyleLight16"/>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XFControls"/>
  <bag type="XFComplement">
    <bagId k="XFControls">4</bagId>
  </bag>
  <bag type="DXFComplements" extRef="DXFComplementsMapperExtRef">
    <a k="MappedFeaturePropertyBags">
      <bagId>5</bagId>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4FF8F9-1ED6-43E4-BA6A-0CC27C17D9A5}" name="DRPdata" displayName="DRPdata" ref="A15:K16" totalsRowShown="0" headerRowDxfId="9">
  <autoFilter ref="A15:K16" xr:uid="{5F4FF8F9-1ED6-43E4-BA6A-0CC27C17D9A5}"/>
  <tableColumns count="11">
    <tableColumn id="1" xr3:uid="{740D836A-9090-4214-BEED-CED49823D9C5}" name="Student SAISID"/>
    <tableColumn id="5" xr3:uid="{9D03A8E9-2F6B-4E46-9744-FF8481075863}" name="First Enrollment" dataDxfId="8"/>
    <tableColumn id="2" xr3:uid="{2A6D41CD-AC4E-4E47-BCA1-F4879639E814}" name="Days Enrolled" dataDxfId="7"/>
    <tableColumn id="6" xr3:uid="{C1264880-A845-4842-968B-16C4378F7D57}" name="Jan. 31st Enrollment" dataDxfId="6"/>
    <tableColumn id="9" xr3:uid="{F7B44A69-3947-46B9-A929-4316ECFCA0E0}" name="Grad Credits Remaining" dataDxfId="5"/>
    <tableColumn id="8" xr3:uid="{132092EC-04CA-40A6-87F1-CFA926D135DE}" name="Math Credits Remaining" dataDxfId="4"/>
    <tableColumn id="3" xr3:uid="{9F92833A-9D2F-409E-A30F-8537CC8494E8}" name="Credits Earned" dataDxfId="3"/>
    <tableColumn id="4" xr3:uid="{6D9E99DD-5F62-45A5-ABAA-A813845592DC}" name="Graduation Date" dataDxfId="2"/>
    <tableColumn id="7" xr3:uid="{8776253C-AA12-41A9-83BA-FD2679E64E58}" name="CCRI Points"/>
    <tableColumn id="10" xr3:uid="{63E473CF-934A-47E0-848D-445273F6CBDD}" name="2a" dataDxfId="1">
      <calculatedColumnFormula>AND(NOT(ISBLANK(DRPdata[[#This Row],[First Enrollment]])),DRPdata[[#This Row],[First Enrollment]]&lt;=45688,NOT(ISBLANK(DRPdata[[#This Row],[Graduation Date]])),DRPdata[[#This Row],[Graduation Date]]&lt;=45688)</calculatedColumnFormula>
    </tableColumn>
    <tableColumn id="11" xr3:uid="{563FF4CA-EA10-4FB3-94B4-9C4C95D8960E}" name="2b" dataDxfId="0">
      <calculatedColumnFormula>AND(NOT(ISBLANK(DRPdata[[#This Row],[First Enrollment]])),(DRPdata[[#This Row],[First Enrollment]])&lt;=45688,NOT(ISBLANK(DRPdata[[#This Row],[Grad Credits Remaining]])),DRPdata[[#This Row],[Grad Credits Remaining]]&lt;=3,NOT(ISBLANK(DRPdata[[#This Row],[Grad Credits Remaining]])),DRPdata[[#This Row],[Math Credits Remaining]]&lt;=1)</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ussel.potter@azed.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6D48-414A-4F9C-8482-6A88911F3587}">
  <sheetPr codeName="Sheet2"/>
  <dimension ref="A1:AA62"/>
  <sheetViews>
    <sheetView showGridLines="0" topLeftCell="A7" workbookViewId="0">
      <selection activeCell="C8" sqref="C8:D8"/>
    </sheetView>
  </sheetViews>
  <sheetFormatPr defaultRowHeight="15" x14ac:dyDescent="0.25"/>
  <cols>
    <col min="1" max="2" width="9.140625" style="61"/>
    <col min="3" max="3" width="25.5703125" style="61" customWidth="1"/>
    <col min="4" max="4" width="48.7109375" style="61" customWidth="1"/>
    <col min="5" max="16384" width="9.140625" style="61"/>
  </cols>
  <sheetData>
    <row r="1" spans="1:27" customFormat="1" x14ac:dyDescent="0.25">
      <c r="A1" s="62"/>
      <c r="B1" s="62"/>
      <c r="C1" s="62"/>
      <c r="D1" s="62"/>
      <c r="E1" s="62"/>
      <c r="F1" s="62"/>
      <c r="G1" s="62"/>
      <c r="H1" s="62"/>
      <c r="I1" s="62"/>
      <c r="J1" s="62"/>
      <c r="K1" s="62"/>
      <c r="L1" s="59"/>
      <c r="M1" s="59"/>
      <c r="N1" s="59"/>
      <c r="O1" s="59"/>
      <c r="P1" s="59"/>
      <c r="Q1" s="59"/>
      <c r="R1" s="59"/>
      <c r="S1" s="59"/>
      <c r="T1" s="59"/>
      <c r="U1" s="59"/>
      <c r="V1" s="59"/>
      <c r="W1" s="59"/>
      <c r="X1" s="59"/>
      <c r="Y1" s="59"/>
      <c r="Z1" s="59"/>
      <c r="AA1" s="59"/>
    </row>
    <row r="2" spans="1:27" customFormat="1" x14ac:dyDescent="0.25">
      <c r="A2" s="62"/>
      <c r="F2" s="62"/>
      <c r="G2" s="62"/>
      <c r="H2" s="62"/>
      <c r="I2" s="62"/>
      <c r="J2" s="62"/>
      <c r="K2" s="62"/>
      <c r="L2" s="59"/>
      <c r="M2" s="59"/>
      <c r="N2" s="59"/>
      <c r="O2" s="59"/>
      <c r="P2" s="59"/>
      <c r="Q2" s="59"/>
      <c r="R2" s="59"/>
      <c r="S2" s="59"/>
      <c r="T2" s="59"/>
      <c r="U2" s="59"/>
      <c r="V2" s="59"/>
      <c r="W2" s="59"/>
      <c r="X2" s="59"/>
      <c r="Y2" s="59"/>
      <c r="Z2" s="59"/>
      <c r="AA2" s="59"/>
    </row>
    <row r="3" spans="1:27" s="1" customFormat="1" ht="63" customHeight="1" x14ac:dyDescent="0.25">
      <c r="A3" s="62"/>
      <c r="C3" s="49" t="s">
        <v>0</v>
      </c>
      <c r="D3" s="49"/>
      <c r="F3" s="62"/>
      <c r="G3" s="62"/>
      <c r="H3" s="62"/>
      <c r="I3" s="62"/>
      <c r="J3" s="62"/>
      <c r="K3" s="62"/>
      <c r="L3" s="59"/>
      <c r="M3" s="59"/>
      <c r="N3" s="59"/>
      <c r="O3" s="59"/>
      <c r="P3" s="59"/>
      <c r="Q3" s="59"/>
      <c r="R3" s="59"/>
      <c r="S3" s="59"/>
      <c r="T3" s="59"/>
      <c r="U3" s="59"/>
      <c r="V3" s="59"/>
      <c r="W3" s="59"/>
      <c r="X3" s="59"/>
      <c r="Y3" s="59"/>
      <c r="Z3" s="59"/>
      <c r="AA3" s="59"/>
    </row>
    <row r="4" spans="1:27" s="1" customFormat="1" ht="72.75" customHeight="1" x14ac:dyDescent="0.25">
      <c r="A4" s="62"/>
      <c r="C4" s="50" t="s">
        <v>1</v>
      </c>
      <c r="D4" s="50"/>
      <c r="F4" s="62"/>
      <c r="G4" s="62"/>
      <c r="H4" s="62"/>
      <c r="I4" s="62"/>
      <c r="J4" s="62"/>
      <c r="K4" s="62"/>
      <c r="L4" s="59"/>
      <c r="M4" s="59"/>
      <c r="N4" s="59"/>
      <c r="O4" s="59"/>
      <c r="P4" s="59"/>
      <c r="Q4" s="59"/>
      <c r="R4" s="59"/>
      <c r="S4" s="59"/>
      <c r="T4" s="59"/>
      <c r="U4" s="59"/>
      <c r="V4" s="59"/>
      <c r="W4" s="59"/>
      <c r="X4" s="59"/>
      <c r="Y4" s="59"/>
      <c r="Z4" s="59"/>
      <c r="AA4" s="59"/>
    </row>
    <row r="5" spans="1:27" s="1" customFormat="1" ht="15.75" customHeight="1" x14ac:dyDescent="0.25">
      <c r="A5" s="62"/>
      <c r="C5" s="2"/>
      <c r="D5" s="2"/>
      <c r="F5" s="62"/>
      <c r="G5" s="62"/>
      <c r="H5" s="62"/>
      <c r="I5" s="62"/>
      <c r="J5" s="62"/>
      <c r="K5" s="62"/>
      <c r="L5" s="59"/>
      <c r="M5" s="59"/>
      <c r="N5" s="59"/>
      <c r="O5" s="59"/>
      <c r="P5" s="59"/>
      <c r="Q5" s="59"/>
      <c r="R5" s="59"/>
      <c r="S5" s="59"/>
      <c r="T5" s="59"/>
      <c r="U5" s="59"/>
      <c r="V5" s="59"/>
      <c r="W5" s="59"/>
      <c r="X5" s="59"/>
      <c r="Y5" s="59"/>
      <c r="Z5" s="59"/>
      <c r="AA5" s="59"/>
    </row>
    <row r="6" spans="1:27" s="1" customFormat="1" ht="15.75" customHeight="1" x14ac:dyDescent="0.25">
      <c r="A6" s="62"/>
      <c r="C6" s="57" t="s">
        <v>2</v>
      </c>
      <c r="D6" s="57"/>
      <c r="F6" s="62"/>
      <c r="G6" s="62"/>
      <c r="H6" s="62"/>
      <c r="I6" s="62"/>
      <c r="J6" s="62"/>
      <c r="K6" s="62"/>
      <c r="L6" s="59"/>
      <c r="M6" s="59"/>
      <c r="N6" s="59"/>
      <c r="O6" s="59"/>
      <c r="P6" s="59"/>
      <c r="Q6" s="59"/>
      <c r="R6" s="59"/>
      <c r="S6" s="59"/>
      <c r="T6" s="59"/>
      <c r="U6" s="59"/>
      <c r="V6" s="59"/>
      <c r="W6" s="59"/>
      <c r="X6" s="59"/>
      <c r="Y6" s="59"/>
      <c r="Z6" s="59"/>
      <c r="AA6" s="59"/>
    </row>
    <row r="7" spans="1:27" s="1" customFormat="1" ht="48.75" customHeight="1" x14ac:dyDescent="0.25">
      <c r="A7" s="62"/>
      <c r="C7" s="56" t="s">
        <v>73</v>
      </c>
      <c r="D7" s="56"/>
      <c r="F7" s="62"/>
      <c r="G7" s="62"/>
      <c r="H7" s="62"/>
      <c r="I7" s="62"/>
      <c r="J7" s="62"/>
      <c r="K7" s="62"/>
      <c r="L7" s="59"/>
      <c r="M7" s="59"/>
      <c r="N7" s="59"/>
      <c r="O7" s="59"/>
      <c r="P7" s="59"/>
      <c r="Q7" s="59"/>
      <c r="R7" s="59"/>
      <c r="S7" s="59"/>
      <c r="T7" s="59"/>
      <c r="U7" s="59"/>
      <c r="V7" s="59"/>
      <c r="W7" s="59"/>
      <c r="X7" s="59"/>
      <c r="Y7" s="59"/>
      <c r="Z7" s="59"/>
      <c r="AA7" s="59"/>
    </row>
    <row r="8" spans="1:27" s="1" customFormat="1" ht="51" customHeight="1" x14ac:dyDescent="0.25">
      <c r="A8" s="62"/>
      <c r="C8" s="56" t="s">
        <v>70</v>
      </c>
      <c r="D8" s="56"/>
      <c r="E8" s="58"/>
      <c r="F8" s="63"/>
      <c r="G8" s="62"/>
      <c r="H8" s="62"/>
      <c r="I8" s="62"/>
      <c r="J8" s="62"/>
      <c r="K8" s="62"/>
      <c r="L8" s="59"/>
      <c r="M8" s="59"/>
      <c r="N8" s="59"/>
      <c r="O8" s="59"/>
      <c r="P8" s="59"/>
      <c r="Q8" s="59"/>
      <c r="R8" s="59"/>
      <c r="S8" s="59"/>
      <c r="T8" s="59"/>
      <c r="U8" s="59"/>
      <c r="V8" s="59"/>
      <c r="W8" s="59"/>
      <c r="X8" s="59"/>
      <c r="Y8" s="59"/>
      <c r="Z8" s="59"/>
      <c r="AA8" s="59"/>
    </row>
    <row r="9" spans="1:27" s="1" customFormat="1" ht="42.75" customHeight="1" x14ac:dyDescent="0.25">
      <c r="A9" s="62"/>
      <c r="C9" s="51" t="s">
        <v>71</v>
      </c>
      <c r="D9" s="51"/>
      <c r="F9" s="62"/>
      <c r="G9" s="62"/>
      <c r="H9" s="62"/>
      <c r="I9" s="62"/>
      <c r="J9" s="62"/>
      <c r="K9" s="62"/>
      <c r="L9" s="59"/>
      <c r="M9" s="59"/>
      <c r="N9" s="59"/>
      <c r="O9" s="59"/>
      <c r="P9" s="59"/>
      <c r="Q9" s="59"/>
      <c r="R9" s="59"/>
      <c r="S9" s="59"/>
      <c r="T9" s="59"/>
      <c r="U9" s="59"/>
      <c r="V9" s="59"/>
      <c r="W9" s="59"/>
      <c r="X9" s="59"/>
      <c r="Y9" s="59"/>
      <c r="Z9" s="59"/>
      <c r="AA9" s="59"/>
    </row>
    <row r="10" spans="1:27" s="1" customFormat="1" x14ac:dyDescent="0.25">
      <c r="A10" s="62"/>
      <c r="C10" s="19" t="s">
        <v>72</v>
      </c>
      <c r="D10" s="1" t="s">
        <v>3</v>
      </c>
      <c r="F10" s="62"/>
      <c r="G10" s="62"/>
      <c r="H10" s="62"/>
      <c r="I10" s="62"/>
      <c r="J10" s="62"/>
      <c r="K10" s="62"/>
      <c r="L10" s="59"/>
      <c r="M10" s="59"/>
      <c r="N10" s="59"/>
      <c r="O10" s="59"/>
      <c r="P10" s="59"/>
      <c r="Q10" s="59"/>
      <c r="R10" s="59"/>
      <c r="S10" s="59"/>
      <c r="T10" s="59"/>
      <c r="U10" s="59"/>
      <c r="V10" s="59"/>
      <c r="W10" s="59"/>
      <c r="X10" s="59"/>
      <c r="Y10" s="59"/>
      <c r="Z10" s="59"/>
      <c r="AA10" s="59"/>
    </row>
    <row r="11" spans="1:27" s="1" customFormat="1" x14ac:dyDescent="0.25">
      <c r="A11" s="62"/>
      <c r="F11" s="62"/>
      <c r="G11" s="62"/>
      <c r="H11" s="62"/>
      <c r="I11" s="62"/>
      <c r="J11" s="62"/>
      <c r="K11" s="62"/>
      <c r="L11" s="59"/>
      <c r="M11" s="59"/>
      <c r="N11" s="59"/>
      <c r="O11" s="59"/>
      <c r="P11" s="59"/>
      <c r="Q11" s="59"/>
      <c r="R11" s="59"/>
      <c r="S11" s="59"/>
      <c r="T11" s="59"/>
      <c r="U11" s="59"/>
      <c r="V11" s="59"/>
      <c r="W11" s="59"/>
      <c r="X11" s="59"/>
      <c r="Y11" s="59"/>
      <c r="Z11" s="59"/>
      <c r="AA11" s="59"/>
    </row>
    <row r="12" spans="1:27" s="4" customFormat="1" ht="30" customHeight="1" x14ac:dyDescent="0.25">
      <c r="A12" s="64"/>
      <c r="C12" s="6" t="s">
        <v>4</v>
      </c>
      <c r="D12" s="8"/>
      <c r="F12" s="64"/>
      <c r="G12" s="64"/>
      <c r="H12" s="64"/>
      <c r="I12" s="64"/>
      <c r="J12" s="64"/>
      <c r="K12" s="64"/>
      <c r="L12" s="60"/>
      <c r="M12" s="60"/>
      <c r="N12" s="60"/>
      <c r="O12" s="60"/>
      <c r="P12" s="60"/>
      <c r="Q12" s="60"/>
      <c r="R12" s="60"/>
      <c r="S12" s="60"/>
      <c r="T12" s="60"/>
      <c r="U12" s="60"/>
      <c r="V12" s="60"/>
      <c r="W12" s="60"/>
      <c r="X12" s="60"/>
      <c r="Y12" s="60"/>
      <c r="Z12" s="60"/>
      <c r="AA12" s="60"/>
    </row>
    <row r="13" spans="1:27" s="4" customFormat="1" ht="30" customHeight="1" x14ac:dyDescent="0.25">
      <c r="A13" s="64"/>
      <c r="C13" s="6" t="s">
        <v>5</v>
      </c>
      <c r="D13" s="7"/>
      <c r="F13" s="64"/>
      <c r="G13" s="64"/>
      <c r="H13" s="64"/>
      <c r="I13" s="64"/>
      <c r="J13" s="64"/>
      <c r="K13" s="64"/>
      <c r="L13" s="60"/>
      <c r="M13" s="60"/>
      <c r="N13" s="60"/>
      <c r="O13" s="60"/>
      <c r="P13" s="60"/>
      <c r="Q13" s="60"/>
      <c r="R13" s="60"/>
      <c r="S13" s="60"/>
      <c r="T13" s="60"/>
      <c r="U13" s="60"/>
      <c r="V13" s="60"/>
      <c r="W13" s="60"/>
      <c r="X13" s="60"/>
      <c r="Y13" s="60"/>
      <c r="Z13" s="60"/>
      <c r="AA13" s="60"/>
    </row>
    <row r="14" spans="1:27" s="4" customFormat="1" ht="30" customHeight="1" x14ac:dyDescent="0.25">
      <c r="A14" s="64"/>
      <c r="C14" s="6" t="s">
        <v>6</v>
      </c>
      <c r="D14" s="7"/>
      <c r="F14" s="64"/>
      <c r="G14" s="64"/>
      <c r="H14" s="64"/>
      <c r="I14" s="64"/>
      <c r="J14" s="64"/>
      <c r="K14" s="64"/>
      <c r="L14" s="60"/>
      <c r="M14" s="60"/>
      <c r="N14" s="60"/>
      <c r="O14" s="60"/>
      <c r="P14" s="60"/>
      <c r="Q14" s="60"/>
      <c r="R14" s="60"/>
      <c r="S14" s="60"/>
      <c r="T14" s="60"/>
      <c r="U14" s="60"/>
      <c r="V14" s="60"/>
      <c r="W14" s="60"/>
      <c r="X14" s="60"/>
      <c r="Y14" s="60"/>
      <c r="Z14" s="60"/>
      <c r="AA14" s="60"/>
    </row>
    <row r="15" spans="1:27" s="4" customFormat="1" ht="30" customHeight="1" x14ac:dyDescent="0.25">
      <c r="A15" s="64"/>
      <c r="C15" s="6" t="s">
        <v>7</v>
      </c>
      <c r="D15" s="7"/>
      <c r="F15" s="64"/>
      <c r="G15" s="64"/>
      <c r="H15" s="64"/>
      <c r="I15" s="64"/>
      <c r="J15" s="64"/>
      <c r="K15" s="64"/>
      <c r="L15" s="60"/>
      <c r="M15" s="60"/>
      <c r="N15" s="60"/>
      <c r="O15" s="60"/>
      <c r="P15" s="60"/>
      <c r="Q15" s="60"/>
      <c r="R15" s="60"/>
      <c r="S15" s="60"/>
      <c r="T15" s="60"/>
      <c r="U15" s="60"/>
      <c r="V15" s="60"/>
      <c r="W15" s="60"/>
      <c r="X15" s="60"/>
      <c r="Y15" s="60"/>
      <c r="Z15" s="60"/>
      <c r="AA15" s="60"/>
    </row>
    <row r="16" spans="1:27" s="4" customFormat="1" ht="30" customHeight="1" x14ac:dyDescent="0.25">
      <c r="A16" s="64"/>
      <c r="C16" s="6" t="s">
        <v>8</v>
      </c>
      <c r="D16" s="7"/>
      <c r="F16" s="64"/>
      <c r="G16" s="64"/>
      <c r="H16" s="64"/>
      <c r="I16" s="64"/>
      <c r="J16" s="64"/>
      <c r="K16" s="64"/>
      <c r="L16" s="60"/>
      <c r="M16" s="60"/>
      <c r="N16" s="60"/>
      <c r="O16" s="60"/>
      <c r="P16" s="60"/>
      <c r="Q16" s="60"/>
      <c r="R16" s="60"/>
      <c r="S16" s="60"/>
      <c r="T16" s="60"/>
      <c r="U16" s="60"/>
      <c r="V16" s="60"/>
      <c r="W16" s="60"/>
      <c r="X16" s="60"/>
      <c r="Y16" s="60"/>
      <c r="Z16" s="60"/>
      <c r="AA16" s="60"/>
    </row>
    <row r="17" spans="1:27" s="4" customFormat="1" ht="30" customHeight="1" x14ac:dyDescent="0.25">
      <c r="A17" s="64"/>
      <c r="C17" s="5"/>
      <c r="F17" s="64"/>
      <c r="G17" s="64"/>
      <c r="H17" s="64"/>
      <c r="I17" s="64"/>
      <c r="J17" s="64"/>
      <c r="K17" s="64"/>
      <c r="L17" s="60"/>
      <c r="M17" s="60"/>
      <c r="N17" s="60"/>
      <c r="O17" s="60"/>
      <c r="P17" s="60"/>
      <c r="Q17" s="60"/>
      <c r="R17" s="60"/>
      <c r="S17" s="60"/>
      <c r="T17" s="60"/>
      <c r="U17" s="60"/>
      <c r="V17" s="60"/>
      <c r="W17" s="60"/>
      <c r="X17" s="60"/>
      <c r="Y17" s="60"/>
      <c r="Z17" s="60"/>
      <c r="AA17" s="60"/>
    </row>
    <row r="18" spans="1:27" customFormat="1" ht="14.25" customHeight="1" x14ac:dyDescent="0.25">
      <c r="A18" s="65"/>
      <c r="B18" s="65"/>
      <c r="C18" s="65"/>
      <c r="D18" s="65"/>
      <c r="E18" s="65"/>
      <c r="F18" s="65"/>
      <c r="G18" s="65"/>
      <c r="H18" s="65"/>
      <c r="I18" s="65"/>
      <c r="J18" s="65"/>
      <c r="K18" s="65"/>
      <c r="L18" s="61"/>
      <c r="M18" s="61"/>
      <c r="N18" s="61"/>
      <c r="O18" s="61"/>
      <c r="P18" s="61"/>
      <c r="Q18" s="61"/>
      <c r="R18" s="61"/>
      <c r="S18" s="61"/>
      <c r="T18" s="61"/>
      <c r="U18" s="61"/>
      <c r="V18" s="61"/>
      <c r="W18" s="61"/>
      <c r="X18" s="61"/>
      <c r="Y18" s="61"/>
      <c r="Z18" s="61"/>
      <c r="AA18" s="61"/>
    </row>
    <row r="19" spans="1:27" customFormat="1" x14ac:dyDescent="0.25">
      <c r="A19" s="65"/>
      <c r="B19" s="65"/>
      <c r="C19" s="65"/>
      <c r="D19" s="65"/>
      <c r="E19" s="65"/>
      <c r="F19" s="65"/>
      <c r="G19" s="65"/>
      <c r="H19" s="65"/>
      <c r="I19" s="65"/>
      <c r="J19" s="65"/>
      <c r="K19" s="65"/>
      <c r="L19" s="61"/>
      <c r="M19" s="61"/>
      <c r="N19" s="61"/>
      <c r="O19" s="61"/>
      <c r="P19" s="61"/>
      <c r="Q19" s="61"/>
      <c r="R19" s="61"/>
      <c r="S19" s="61"/>
      <c r="T19" s="61"/>
      <c r="U19" s="61"/>
      <c r="V19" s="61"/>
      <c r="W19" s="61"/>
      <c r="X19" s="61"/>
      <c r="Y19" s="61"/>
      <c r="Z19" s="61"/>
      <c r="AA19" s="61"/>
    </row>
    <row r="20" spans="1:27" customFormat="1" x14ac:dyDescent="0.25">
      <c r="A20" s="65"/>
      <c r="B20" s="65"/>
      <c r="C20" s="65"/>
      <c r="D20" s="65"/>
      <c r="E20" s="65"/>
      <c r="F20" s="65"/>
      <c r="G20" s="65"/>
      <c r="H20" s="65"/>
      <c r="I20" s="65"/>
      <c r="J20" s="65"/>
      <c r="K20" s="65"/>
      <c r="L20" s="61"/>
      <c r="M20" s="61"/>
      <c r="N20" s="61"/>
      <c r="O20" s="61"/>
      <c r="P20" s="61"/>
      <c r="Q20" s="61"/>
      <c r="R20" s="61"/>
      <c r="S20" s="61"/>
      <c r="T20" s="61"/>
      <c r="U20" s="61"/>
      <c r="V20" s="61"/>
      <c r="W20" s="61"/>
      <c r="X20" s="61"/>
      <c r="Y20" s="61"/>
      <c r="Z20" s="61"/>
      <c r="AA20" s="61"/>
    </row>
    <row r="21" spans="1:27" customFormat="1" x14ac:dyDescent="0.25">
      <c r="A21" s="65"/>
      <c r="B21" s="65"/>
      <c r="C21" s="65"/>
      <c r="D21" s="65"/>
      <c r="E21" s="65"/>
      <c r="F21" s="65"/>
      <c r="G21" s="65"/>
      <c r="H21" s="65"/>
      <c r="I21" s="65"/>
      <c r="J21" s="65"/>
      <c r="K21" s="65"/>
      <c r="L21" s="61"/>
      <c r="M21" s="61"/>
      <c r="N21" s="61"/>
      <c r="O21" s="61"/>
      <c r="P21" s="61"/>
      <c r="Q21" s="61"/>
      <c r="R21" s="61"/>
      <c r="S21" s="61"/>
      <c r="T21" s="61"/>
      <c r="U21" s="61"/>
      <c r="V21" s="61"/>
      <c r="W21" s="61"/>
      <c r="X21" s="61"/>
      <c r="Y21" s="61"/>
      <c r="Z21" s="61"/>
      <c r="AA21" s="61"/>
    </row>
    <row r="22" spans="1:27" customFormat="1" x14ac:dyDescent="0.25">
      <c r="A22" s="65"/>
      <c r="B22" s="65"/>
      <c r="C22" s="65"/>
      <c r="D22" s="65"/>
      <c r="E22" s="65"/>
      <c r="F22" s="65"/>
      <c r="G22" s="65"/>
      <c r="H22" s="65"/>
      <c r="I22" s="65"/>
      <c r="J22" s="65"/>
      <c r="K22" s="65"/>
      <c r="L22" s="61"/>
      <c r="M22" s="61"/>
      <c r="N22" s="61"/>
      <c r="O22" s="61"/>
      <c r="P22" s="61"/>
      <c r="Q22" s="61"/>
      <c r="R22" s="61"/>
      <c r="S22" s="61"/>
      <c r="T22" s="61"/>
      <c r="U22" s="61"/>
      <c r="V22" s="61"/>
      <c r="W22" s="61"/>
      <c r="X22" s="61"/>
      <c r="Y22" s="61"/>
      <c r="Z22" s="61"/>
      <c r="AA22" s="61"/>
    </row>
    <row r="23" spans="1:27" customFormat="1" x14ac:dyDescent="0.25">
      <c r="A23" s="65"/>
      <c r="B23" s="65"/>
      <c r="C23" s="65"/>
      <c r="D23" s="65"/>
      <c r="E23" s="65"/>
      <c r="F23" s="65"/>
      <c r="G23" s="65"/>
      <c r="H23" s="65"/>
      <c r="I23" s="65"/>
      <c r="J23" s="65"/>
      <c r="K23" s="65"/>
      <c r="L23" s="61"/>
      <c r="M23" s="61"/>
      <c r="N23" s="61"/>
      <c r="O23" s="61"/>
      <c r="P23" s="61"/>
      <c r="Q23" s="61"/>
      <c r="R23" s="61"/>
      <c r="S23" s="61"/>
      <c r="T23" s="61"/>
      <c r="U23" s="61"/>
      <c r="V23" s="61"/>
      <c r="W23" s="61"/>
      <c r="X23" s="61"/>
      <c r="Y23" s="61"/>
      <c r="Z23" s="61"/>
      <c r="AA23" s="61"/>
    </row>
    <row r="24" spans="1:27" customFormat="1" x14ac:dyDescent="0.25">
      <c r="A24" s="65"/>
      <c r="B24" s="65"/>
      <c r="C24" s="65"/>
      <c r="D24" s="65"/>
      <c r="E24" s="65"/>
      <c r="F24" s="65"/>
      <c r="G24" s="65"/>
      <c r="H24" s="65"/>
      <c r="I24" s="65"/>
      <c r="J24" s="65"/>
      <c r="K24" s="65"/>
      <c r="L24" s="61"/>
      <c r="M24" s="61"/>
      <c r="N24" s="61"/>
      <c r="O24" s="61"/>
      <c r="P24" s="61"/>
      <c r="Q24" s="61"/>
      <c r="R24" s="61"/>
      <c r="S24" s="61"/>
      <c r="T24" s="61"/>
      <c r="U24" s="61"/>
      <c r="V24" s="61"/>
      <c r="W24" s="61"/>
      <c r="X24" s="61"/>
      <c r="Y24" s="61"/>
      <c r="Z24" s="61"/>
      <c r="AA24" s="61"/>
    </row>
    <row r="25" spans="1:27" customFormat="1" x14ac:dyDescent="0.25">
      <c r="A25" s="65"/>
      <c r="B25" s="65"/>
      <c r="C25" s="65"/>
      <c r="D25" s="65"/>
      <c r="E25" s="65"/>
      <c r="F25" s="65"/>
      <c r="G25" s="65"/>
      <c r="H25" s="65"/>
      <c r="I25" s="65"/>
      <c r="J25" s="65"/>
      <c r="K25" s="65"/>
      <c r="L25" s="61"/>
      <c r="M25" s="61"/>
      <c r="N25" s="61"/>
      <c r="O25" s="61"/>
      <c r="P25" s="61"/>
      <c r="Q25" s="61"/>
      <c r="R25" s="61"/>
      <c r="S25" s="61"/>
      <c r="T25" s="61"/>
      <c r="U25" s="61"/>
      <c r="V25" s="61"/>
      <c r="W25" s="61"/>
      <c r="X25" s="61"/>
      <c r="Y25" s="61"/>
      <c r="Z25" s="61"/>
      <c r="AA25" s="61"/>
    </row>
    <row r="26" spans="1:27" customFormat="1" x14ac:dyDescent="0.25">
      <c r="A26" s="65"/>
      <c r="B26" s="65"/>
      <c r="C26" s="65"/>
      <c r="D26" s="65"/>
      <c r="E26" s="65"/>
      <c r="F26" s="65"/>
      <c r="G26" s="65"/>
      <c r="H26" s="65"/>
      <c r="I26" s="65"/>
      <c r="J26" s="65"/>
      <c r="K26" s="65"/>
      <c r="L26" s="61"/>
      <c r="M26" s="61"/>
      <c r="N26" s="61"/>
      <c r="O26" s="61"/>
      <c r="P26" s="61"/>
      <c r="Q26" s="61"/>
      <c r="R26" s="61"/>
      <c r="S26" s="61"/>
      <c r="T26" s="61"/>
      <c r="U26" s="61"/>
      <c r="V26" s="61"/>
      <c r="W26" s="61"/>
      <c r="X26" s="61"/>
      <c r="Y26" s="61"/>
      <c r="Z26" s="61"/>
      <c r="AA26" s="61"/>
    </row>
    <row r="27" spans="1:27" customFormat="1" x14ac:dyDescent="0.25">
      <c r="A27" s="65"/>
      <c r="B27" s="65"/>
      <c r="C27" s="65"/>
      <c r="D27" s="65"/>
      <c r="E27" s="65"/>
      <c r="F27" s="65"/>
      <c r="G27" s="65"/>
      <c r="H27" s="65"/>
      <c r="I27" s="65"/>
      <c r="J27" s="65"/>
      <c r="K27" s="65"/>
      <c r="L27" s="61"/>
      <c r="M27" s="61"/>
      <c r="N27" s="61"/>
      <c r="O27" s="61"/>
      <c r="P27" s="61"/>
      <c r="Q27" s="61"/>
      <c r="R27" s="61"/>
      <c r="S27" s="61"/>
      <c r="T27" s="61"/>
      <c r="U27" s="61"/>
      <c r="V27" s="61"/>
      <c r="W27" s="61"/>
      <c r="X27" s="61"/>
      <c r="Y27" s="61"/>
      <c r="Z27" s="61"/>
      <c r="AA27" s="61"/>
    </row>
    <row r="28" spans="1:27" customFormat="1" x14ac:dyDescent="0.25">
      <c r="A28" s="65"/>
      <c r="B28" s="65"/>
      <c r="C28" s="65"/>
      <c r="D28" s="65"/>
      <c r="E28" s="65"/>
      <c r="F28" s="65"/>
      <c r="G28" s="65"/>
      <c r="H28" s="65"/>
      <c r="I28" s="65"/>
      <c r="J28" s="65"/>
      <c r="K28" s="65"/>
      <c r="L28" s="61"/>
      <c r="M28" s="61"/>
      <c r="N28" s="61"/>
      <c r="O28" s="61"/>
      <c r="P28" s="61"/>
      <c r="Q28" s="61"/>
      <c r="R28" s="61"/>
      <c r="S28" s="61"/>
      <c r="T28" s="61"/>
      <c r="U28" s="61"/>
      <c r="V28" s="61"/>
      <c r="W28" s="61"/>
      <c r="X28" s="61"/>
      <c r="Y28" s="61"/>
      <c r="Z28" s="61"/>
      <c r="AA28" s="61"/>
    </row>
    <row r="29" spans="1:27" customFormat="1" x14ac:dyDescent="0.25">
      <c r="A29" s="65"/>
      <c r="B29" s="65"/>
      <c r="C29" s="65"/>
      <c r="D29" s="65"/>
      <c r="E29" s="65"/>
      <c r="F29" s="65"/>
      <c r="G29" s="65"/>
      <c r="H29" s="65"/>
      <c r="I29" s="65"/>
      <c r="J29" s="65"/>
      <c r="K29" s="65"/>
      <c r="L29" s="61"/>
      <c r="M29" s="61"/>
      <c r="N29" s="61"/>
      <c r="O29" s="61"/>
      <c r="P29" s="61"/>
      <c r="Q29" s="61"/>
      <c r="R29" s="61"/>
      <c r="S29" s="61"/>
      <c r="T29" s="61"/>
      <c r="U29" s="61"/>
      <c r="V29" s="61"/>
      <c r="W29" s="61"/>
      <c r="X29" s="61"/>
      <c r="Y29" s="61"/>
      <c r="Z29" s="61"/>
      <c r="AA29" s="61"/>
    </row>
    <row r="30" spans="1:27" customFormat="1" x14ac:dyDescent="0.25">
      <c r="A30" s="65"/>
      <c r="B30" s="65"/>
      <c r="C30" s="65"/>
      <c r="D30" s="65"/>
      <c r="E30" s="65"/>
      <c r="F30" s="65"/>
      <c r="G30" s="65"/>
      <c r="H30" s="65"/>
      <c r="I30" s="65"/>
      <c r="J30" s="65"/>
      <c r="K30" s="65"/>
      <c r="L30" s="61"/>
      <c r="M30" s="61"/>
      <c r="N30" s="61"/>
      <c r="O30" s="61"/>
      <c r="P30" s="61"/>
      <c r="Q30" s="61"/>
      <c r="R30" s="61"/>
      <c r="S30" s="61"/>
      <c r="T30" s="61"/>
      <c r="U30" s="61"/>
      <c r="V30" s="61"/>
      <c r="W30" s="61"/>
      <c r="X30" s="61"/>
      <c r="Y30" s="61"/>
      <c r="Z30" s="61"/>
      <c r="AA30" s="61"/>
    </row>
    <row r="31" spans="1:27" customFormat="1" x14ac:dyDescent="0.25">
      <c r="A31" s="65"/>
      <c r="B31" s="65"/>
      <c r="C31" s="65"/>
      <c r="D31" s="65"/>
      <c r="E31" s="65"/>
      <c r="F31" s="65"/>
      <c r="G31" s="65"/>
      <c r="H31" s="65"/>
      <c r="I31" s="65"/>
      <c r="J31" s="65"/>
      <c r="K31" s="65"/>
      <c r="L31" s="61"/>
      <c r="M31" s="61"/>
      <c r="N31" s="61"/>
      <c r="O31" s="61"/>
      <c r="P31" s="61"/>
      <c r="Q31" s="61"/>
      <c r="R31" s="61"/>
      <c r="S31" s="61"/>
      <c r="T31" s="61"/>
      <c r="U31" s="61"/>
      <c r="V31" s="61"/>
      <c r="W31" s="61"/>
      <c r="X31" s="61"/>
      <c r="Y31" s="61"/>
      <c r="Z31" s="61"/>
      <c r="AA31" s="61"/>
    </row>
    <row r="32" spans="1:27" customFormat="1" x14ac:dyDescent="0.25">
      <c r="A32" s="65"/>
      <c r="B32" s="65"/>
      <c r="C32" s="65"/>
      <c r="D32" s="65"/>
      <c r="E32" s="65"/>
      <c r="F32" s="65"/>
      <c r="G32" s="65"/>
      <c r="H32" s="65"/>
      <c r="I32" s="65"/>
      <c r="J32" s="65"/>
      <c r="K32" s="65"/>
      <c r="L32" s="61"/>
      <c r="M32" s="61"/>
      <c r="N32" s="61"/>
      <c r="O32" s="61"/>
      <c r="P32" s="61"/>
      <c r="Q32" s="61"/>
      <c r="R32" s="61"/>
      <c r="S32" s="61"/>
      <c r="T32" s="61"/>
      <c r="U32" s="61"/>
      <c r="V32" s="61"/>
      <c r="W32" s="61"/>
      <c r="X32" s="61"/>
      <c r="Y32" s="61"/>
      <c r="Z32" s="61"/>
      <c r="AA32" s="61"/>
    </row>
    <row r="33" spans="1:27" customFormat="1" x14ac:dyDescent="0.25">
      <c r="A33" s="65"/>
      <c r="B33" s="65"/>
      <c r="C33" s="65"/>
      <c r="D33" s="65"/>
      <c r="E33" s="65"/>
      <c r="F33" s="65"/>
      <c r="G33" s="65"/>
      <c r="H33" s="65"/>
      <c r="I33" s="65"/>
      <c r="J33" s="65"/>
      <c r="K33" s="65"/>
      <c r="L33" s="61"/>
      <c r="M33" s="61"/>
      <c r="N33" s="61"/>
      <c r="O33" s="61"/>
      <c r="P33" s="61"/>
      <c r="Q33" s="61"/>
      <c r="R33" s="61"/>
      <c r="S33" s="61"/>
      <c r="T33" s="61"/>
      <c r="U33" s="61"/>
      <c r="V33" s="61"/>
      <c r="W33" s="61"/>
      <c r="X33" s="61"/>
      <c r="Y33" s="61"/>
      <c r="Z33" s="61"/>
      <c r="AA33" s="61"/>
    </row>
    <row r="34" spans="1:27" customFormat="1" x14ac:dyDescent="0.25">
      <c r="A34" s="65"/>
      <c r="B34" s="65"/>
      <c r="C34" s="65"/>
      <c r="D34" s="65"/>
      <c r="E34" s="65"/>
      <c r="F34" s="65"/>
      <c r="G34" s="65"/>
      <c r="H34" s="65"/>
      <c r="I34" s="65"/>
      <c r="J34" s="65"/>
      <c r="K34" s="65"/>
      <c r="L34" s="61"/>
      <c r="M34" s="61"/>
      <c r="N34" s="61"/>
      <c r="O34" s="61"/>
      <c r="P34" s="61"/>
      <c r="Q34" s="61"/>
      <c r="R34" s="61"/>
      <c r="S34" s="61"/>
      <c r="T34" s="61"/>
      <c r="U34" s="61"/>
      <c r="V34" s="61"/>
      <c r="W34" s="61"/>
      <c r="X34" s="61"/>
      <c r="Y34" s="61"/>
      <c r="Z34" s="61"/>
      <c r="AA34" s="61"/>
    </row>
    <row r="35" spans="1:27" customFormat="1" x14ac:dyDescent="0.25">
      <c r="A35" s="65"/>
      <c r="B35" s="65"/>
      <c r="C35" s="65"/>
      <c r="D35" s="65"/>
      <c r="E35" s="65"/>
      <c r="F35" s="65"/>
      <c r="G35" s="65"/>
      <c r="H35" s="65"/>
      <c r="I35" s="65"/>
      <c r="J35" s="65"/>
      <c r="K35" s="65"/>
      <c r="L35" s="61"/>
      <c r="M35" s="61"/>
      <c r="N35" s="61"/>
      <c r="O35" s="61"/>
      <c r="P35" s="61"/>
      <c r="Q35" s="61"/>
      <c r="R35" s="61"/>
      <c r="S35" s="61"/>
      <c r="T35" s="61"/>
      <c r="U35" s="61"/>
      <c r="V35" s="61"/>
      <c r="W35" s="61"/>
      <c r="X35" s="61"/>
      <c r="Y35" s="61"/>
      <c r="Z35" s="61"/>
      <c r="AA35" s="61"/>
    </row>
    <row r="36" spans="1:27" customFormat="1" x14ac:dyDescent="0.25">
      <c r="A36" s="65"/>
      <c r="B36" s="65"/>
      <c r="C36" s="65"/>
      <c r="D36" s="65"/>
      <c r="E36" s="65"/>
      <c r="F36" s="65"/>
      <c r="G36" s="65"/>
      <c r="H36" s="65"/>
      <c r="I36" s="65"/>
      <c r="J36" s="65"/>
      <c r="K36" s="65"/>
      <c r="L36" s="61"/>
      <c r="M36" s="61"/>
      <c r="N36" s="61"/>
      <c r="O36" s="61"/>
      <c r="P36" s="61"/>
      <c r="Q36" s="61"/>
      <c r="R36" s="61"/>
      <c r="S36" s="61"/>
      <c r="T36" s="61"/>
      <c r="U36" s="61"/>
      <c r="V36" s="61"/>
      <c r="W36" s="61"/>
      <c r="X36" s="61"/>
      <c r="Y36" s="61"/>
      <c r="Z36" s="61"/>
      <c r="AA36" s="61"/>
    </row>
    <row r="37" spans="1:27" customFormat="1" x14ac:dyDescent="0.25">
      <c r="A37" s="65"/>
      <c r="B37" s="65"/>
      <c r="C37" s="65"/>
      <c r="D37" s="65"/>
      <c r="E37" s="65"/>
      <c r="F37" s="65"/>
      <c r="G37" s="65"/>
      <c r="H37" s="65"/>
      <c r="I37" s="65"/>
      <c r="J37" s="65"/>
      <c r="K37" s="65"/>
      <c r="L37" s="61"/>
      <c r="M37" s="61"/>
      <c r="N37" s="61"/>
      <c r="O37" s="61"/>
      <c r="P37" s="61"/>
      <c r="Q37" s="61"/>
      <c r="R37" s="61"/>
      <c r="S37" s="61"/>
      <c r="T37" s="61"/>
      <c r="U37" s="61"/>
      <c r="V37" s="61"/>
      <c r="W37" s="61"/>
      <c r="X37" s="61"/>
      <c r="Y37" s="61"/>
      <c r="Z37" s="61"/>
      <c r="AA37" s="61"/>
    </row>
    <row r="38" spans="1:27" customFormat="1" x14ac:dyDescent="0.25">
      <c r="A38" s="65"/>
      <c r="B38" s="65"/>
      <c r="C38" s="65"/>
      <c r="D38" s="65"/>
      <c r="E38" s="65"/>
      <c r="F38" s="65"/>
      <c r="G38" s="65"/>
      <c r="H38" s="65"/>
      <c r="I38" s="65"/>
      <c r="J38" s="65"/>
      <c r="K38" s="65"/>
      <c r="L38" s="61"/>
      <c r="M38" s="61"/>
      <c r="N38" s="61"/>
      <c r="O38" s="61"/>
      <c r="P38" s="61"/>
      <c r="Q38" s="61"/>
      <c r="R38" s="61"/>
      <c r="S38" s="61"/>
      <c r="T38" s="61"/>
      <c r="U38" s="61"/>
      <c r="V38" s="61"/>
      <c r="W38" s="61"/>
      <c r="X38" s="61"/>
      <c r="Y38" s="61"/>
      <c r="Z38" s="61"/>
      <c r="AA38" s="61"/>
    </row>
    <row r="39" spans="1:27" customFormat="1" x14ac:dyDescent="0.25">
      <c r="A39" s="65"/>
      <c r="B39" s="65"/>
      <c r="C39" s="65"/>
      <c r="D39" s="65"/>
      <c r="E39" s="65"/>
      <c r="F39" s="65"/>
      <c r="G39" s="65"/>
      <c r="H39" s="65"/>
      <c r="I39" s="65"/>
      <c r="J39" s="65"/>
      <c r="K39" s="65"/>
      <c r="L39" s="61"/>
      <c r="M39" s="61"/>
      <c r="N39" s="61"/>
      <c r="O39" s="61"/>
      <c r="P39" s="61"/>
      <c r="Q39" s="61"/>
      <c r="R39" s="61"/>
      <c r="S39" s="61"/>
      <c r="T39" s="61"/>
      <c r="U39" s="61"/>
      <c r="V39" s="61"/>
      <c r="W39" s="61"/>
      <c r="X39" s="61"/>
      <c r="Y39" s="61"/>
      <c r="Z39" s="61"/>
      <c r="AA39" s="61"/>
    </row>
    <row r="40" spans="1:27" customFormat="1" x14ac:dyDescent="0.25">
      <c r="A40" s="65"/>
      <c r="B40" s="65"/>
      <c r="C40" s="65"/>
      <c r="D40" s="65"/>
      <c r="E40" s="65"/>
      <c r="F40" s="65"/>
      <c r="G40" s="65"/>
      <c r="H40" s="65"/>
      <c r="I40" s="65"/>
      <c r="J40" s="65"/>
      <c r="K40" s="65"/>
      <c r="L40" s="61"/>
      <c r="M40" s="61"/>
      <c r="N40" s="61"/>
      <c r="O40" s="61"/>
      <c r="P40" s="61"/>
      <c r="Q40" s="61"/>
      <c r="R40" s="61"/>
      <c r="S40" s="61"/>
      <c r="T40" s="61"/>
      <c r="U40" s="61"/>
      <c r="V40" s="61"/>
      <c r="W40" s="61"/>
      <c r="X40" s="61"/>
      <c r="Y40" s="61"/>
      <c r="Z40" s="61"/>
      <c r="AA40" s="61"/>
    </row>
    <row r="41" spans="1:27" customFormat="1" x14ac:dyDescent="0.25">
      <c r="A41" s="65"/>
      <c r="B41" s="65"/>
      <c r="C41" s="65"/>
      <c r="D41" s="65"/>
      <c r="E41" s="65"/>
      <c r="F41" s="65"/>
      <c r="G41" s="65"/>
      <c r="H41" s="65"/>
      <c r="I41" s="65"/>
      <c r="J41" s="65"/>
      <c r="K41" s="65"/>
      <c r="L41" s="61"/>
      <c r="M41" s="61"/>
      <c r="N41" s="61"/>
      <c r="O41" s="61"/>
      <c r="P41" s="61"/>
      <c r="Q41" s="61"/>
      <c r="R41" s="61"/>
      <c r="S41" s="61"/>
      <c r="T41" s="61"/>
      <c r="U41" s="61"/>
      <c r="V41" s="61"/>
      <c r="W41" s="61"/>
      <c r="X41" s="61"/>
      <c r="Y41" s="61"/>
      <c r="Z41" s="61"/>
      <c r="AA41" s="61"/>
    </row>
    <row r="42" spans="1:27" customFormat="1" x14ac:dyDescent="0.25">
      <c r="A42" s="65"/>
      <c r="B42" s="65"/>
      <c r="C42" s="65"/>
      <c r="D42" s="65"/>
      <c r="E42" s="65"/>
      <c r="F42" s="65"/>
      <c r="G42" s="65"/>
      <c r="H42" s="65"/>
      <c r="I42" s="65"/>
      <c r="J42" s="65"/>
      <c r="K42" s="65"/>
      <c r="L42" s="61"/>
      <c r="M42" s="61"/>
      <c r="N42" s="61"/>
      <c r="O42" s="61"/>
      <c r="P42" s="61"/>
      <c r="Q42" s="61"/>
      <c r="R42" s="61"/>
      <c r="S42" s="61"/>
      <c r="T42" s="61"/>
      <c r="U42" s="61"/>
      <c r="V42" s="61"/>
      <c r="W42" s="61"/>
      <c r="X42" s="61"/>
      <c r="Y42" s="61"/>
      <c r="Z42" s="61"/>
      <c r="AA42" s="61"/>
    </row>
    <row r="43" spans="1:27" customFormat="1" x14ac:dyDescent="0.25">
      <c r="A43" s="65"/>
      <c r="B43" s="65"/>
      <c r="C43" s="65"/>
      <c r="D43" s="65"/>
      <c r="E43" s="65"/>
      <c r="F43" s="65"/>
      <c r="G43" s="65"/>
      <c r="H43" s="65"/>
      <c r="I43" s="65"/>
      <c r="J43" s="65"/>
      <c r="K43" s="65"/>
      <c r="L43" s="61"/>
      <c r="M43" s="61"/>
      <c r="N43" s="61"/>
      <c r="O43" s="61"/>
      <c r="P43" s="61"/>
      <c r="Q43" s="61"/>
      <c r="R43" s="61"/>
      <c r="S43" s="61"/>
      <c r="T43" s="61"/>
      <c r="U43" s="61"/>
      <c r="V43" s="61"/>
      <c r="W43" s="61"/>
      <c r="X43" s="61"/>
      <c r="Y43" s="61"/>
      <c r="Z43" s="61"/>
      <c r="AA43" s="61"/>
    </row>
    <row r="44" spans="1:27" customFormat="1" x14ac:dyDescent="0.25">
      <c r="A44" s="65"/>
      <c r="B44" s="65"/>
      <c r="C44" s="65"/>
      <c r="D44" s="65"/>
      <c r="E44" s="65"/>
      <c r="F44" s="65"/>
      <c r="G44" s="65"/>
      <c r="H44" s="65"/>
      <c r="I44" s="65"/>
      <c r="J44" s="65"/>
      <c r="K44" s="65"/>
      <c r="L44" s="61"/>
      <c r="M44" s="61"/>
      <c r="N44" s="61"/>
      <c r="O44" s="61"/>
      <c r="P44" s="61"/>
      <c r="Q44" s="61"/>
      <c r="R44" s="61"/>
      <c r="S44" s="61"/>
      <c r="T44" s="61"/>
      <c r="U44" s="61"/>
      <c r="V44" s="61"/>
      <c r="W44" s="61"/>
      <c r="X44" s="61"/>
      <c r="Y44" s="61"/>
      <c r="Z44" s="61"/>
      <c r="AA44" s="61"/>
    </row>
    <row r="45" spans="1:27" customFormat="1" x14ac:dyDescent="0.25">
      <c r="A45" s="65"/>
      <c r="B45" s="65"/>
      <c r="C45" s="65"/>
      <c r="D45" s="65"/>
      <c r="E45" s="65"/>
      <c r="F45" s="65"/>
      <c r="G45" s="65"/>
      <c r="H45" s="65"/>
      <c r="I45" s="65"/>
      <c r="J45" s="65"/>
      <c r="K45" s="65"/>
      <c r="L45" s="61"/>
      <c r="M45" s="61"/>
      <c r="N45" s="61"/>
      <c r="O45" s="61"/>
      <c r="P45" s="61"/>
      <c r="Q45" s="61"/>
      <c r="R45" s="61"/>
      <c r="S45" s="61"/>
      <c r="T45" s="61"/>
      <c r="U45" s="61"/>
      <c r="V45" s="61"/>
      <c r="W45" s="61"/>
      <c r="X45" s="61"/>
      <c r="Y45" s="61"/>
      <c r="Z45" s="61"/>
      <c r="AA45" s="61"/>
    </row>
    <row r="46" spans="1:27" customFormat="1" x14ac:dyDescent="0.25">
      <c r="A46" s="65"/>
      <c r="B46" s="65"/>
      <c r="C46" s="65"/>
      <c r="D46" s="65"/>
      <c r="E46" s="65"/>
      <c r="F46" s="65"/>
      <c r="G46" s="65"/>
      <c r="H46" s="65"/>
      <c r="I46" s="65"/>
      <c r="J46" s="65"/>
      <c r="K46" s="65"/>
      <c r="L46" s="61"/>
      <c r="M46" s="61"/>
      <c r="N46" s="61"/>
      <c r="O46" s="61"/>
      <c r="P46" s="61"/>
      <c r="Q46" s="61"/>
      <c r="R46" s="61"/>
      <c r="S46" s="61"/>
      <c r="T46" s="61"/>
      <c r="U46" s="61"/>
      <c r="V46" s="61"/>
      <c r="W46" s="61"/>
      <c r="X46" s="61"/>
      <c r="Y46" s="61"/>
      <c r="Z46" s="61"/>
      <c r="AA46" s="61"/>
    </row>
    <row r="47" spans="1:27" customFormat="1" x14ac:dyDescent="0.25">
      <c r="A47" s="65"/>
      <c r="B47" s="65"/>
      <c r="C47" s="65"/>
      <c r="D47" s="65"/>
      <c r="E47" s="65"/>
      <c r="F47" s="65"/>
      <c r="G47" s="65"/>
      <c r="H47" s="65"/>
      <c r="I47" s="65"/>
      <c r="J47" s="65"/>
      <c r="K47" s="65"/>
      <c r="L47" s="61"/>
      <c r="M47" s="61"/>
      <c r="N47" s="61"/>
      <c r="O47" s="61"/>
      <c r="P47" s="61"/>
      <c r="Q47" s="61"/>
      <c r="R47" s="61"/>
      <c r="S47" s="61"/>
      <c r="T47" s="61"/>
      <c r="U47" s="61"/>
      <c r="V47" s="61"/>
      <c r="W47" s="61"/>
      <c r="X47" s="61"/>
      <c r="Y47" s="61"/>
      <c r="Z47" s="61"/>
      <c r="AA47" s="61"/>
    </row>
    <row r="48" spans="1:27" customFormat="1" x14ac:dyDescent="0.25">
      <c r="A48" s="65"/>
      <c r="B48" s="65"/>
      <c r="C48" s="65"/>
      <c r="D48" s="65"/>
      <c r="E48" s="65"/>
      <c r="F48" s="65"/>
      <c r="G48" s="65"/>
      <c r="H48" s="65"/>
      <c r="I48" s="65"/>
      <c r="J48" s="65"/>
      <c r="K48" s="65"/>
      <c r="L48" s="61"/>
      <c r="M48" s="61"/>
      <c r="N48" s="61"/>
      <c r="O48" s="61"/>
      <c r="P48" s="61"/>
      <c r="Q48" s="61"/>
      <c r="R48" s="61"/>
      <c r="S48" s="61"/>
      <c r="T48" s="61"/>
      <c r="U48" s="61"/>
      <c r="V48" s="61"/>
      <c r="W48" s="61"/>
      <c r="X48" s="61"/>
      <c r="Y48" s="61"/>
      <c r="Z48" s="61"/>
      <c r="AA48" s="61"/>
    </row>
    <row r="49" spans="1:27" customFormat="1" x14ac:dyDescent="0.25">
      <c r="A49" s="65"/>
      <c r="B49" s="65"/>
      <c r="C49" s="65"/>
      <c r="D49" s="65"/>
      <c r="E49" s="65"/>
      <c r="F49" s="65"/>
      <c r="G49" s="65"/>
      <c r="H49" s="65"/>
      <c r="I49" s="65"/>
      <c r="J49" s="65"/>
      <c r="K49" s="65"/>
      <c r="L49" s="61"/>
      <c r="M49" s="61"/>
      <c r="N49" s="61"/>
      <c r="O49" s="61"/>
      <c r="P49" s="61"/>
      <c r="Q49" s="61"/>
      <c r="R49" s="61"/>
      <c r="S49" s="61"/>
      <c r="T49" s="61"/>
      <c r="U49" s="61"/>
      <c r="V49" s="61"/>
      <c r="W49" s="61"/>
      <c r="X49" s="61"/>
      <c r="Y49" s="61"/>
      <c r="Z49" s="61"/>
      <c r="AA49" s="61"/>
    </row>
    <row r="50" spans="1:27" customFormat="1" x14ac:dyDescent="0.25">
      <c r="A50" s="65"/>
      <c r="B50" s="65"/>
      <c r="C50" s="65"/>
      <c r="D50" s="65"/>
      <c r="E50" s="65"/>
      <c r="F50" s="65"/>
      <c r="G50" s="65"/>
      <c r="H50" s="65"/>
      <c r="I50" s="65"/>
      <c r="J50" s="65"/>
      <c r="K50" s="65"/>
      <c r="L50" s="61"/>
      <c r="M50" s="61"/>
      <c r="N50" s="61"/>
      <c r="O50" s="61"/>
      <c r="P50" s="61"/>
      <c r="Q50" s="61"/>
      <c r="R50" s="61"/>
      <c r="S50" s="61"/>
      <c r="T50" s="61"/>
      <c r="U50" s="61"/>
      <c r="V50" s="61"/>
      <c r="W50" s="61"/>
      <c r="X50" s="61"/>
      <c r="Y50" s="61"/>
      <c r="Z50" s="61"/>
      <c r="AA50" s="61"/>
    </row>
    <row r="51" spans="1:27" customFormat="1" x14ac:dyDescent="0.25">
      <c r="A51" s="65"/>
      <c r="B51" s="65"/>
      <c r="C51" s="65"/>
      <c r="D51" s="65"/>
      <c r="E51" s="65"/>
      <c r="F51" s="65"/>
      <c r="G51" s="65"/>
      <c r="H51" s="65"/>
      <c r="I51" s="65"/>
      <c r="J51" s="65"/>
      <c r="K51" s="65"/>
      <c r="L51" s="61"/>
      <c r="M51" s="61"/>
      <c r="N51" s="61"/>
      <c r="O51" s="61"/>
      <c r="P51" s="61"/>
      <c r="Q51" s="61"/>
      <c r="R51" s="61"/>
      <c r="S51" s="61"/>
      <c r="T51" s="61"/>
      <c r="U51" s="61"/>
      <c r="V51" s="61"/>
      <c r="W51" s="61"/>
      <c r="X51" s="61"/>
      <c r="Y51" s="61"/>
      <c r="Z51" s="61"/>
      <c r="AA51" s="61"/>
    </row>
    <row r="52" spans="1:27" customFormat="1" x14ac:dyDescent="0.25">
      <c r="A52" s="65"/>
      <c r="B52" s="65"/>
      <c r="C52" s="65"/>
      <c r="D52" s="65"/>
      <c r="E52" s="65"/>
      <c r="F52" s="65"/>
      <c r="G52" s="65"/>
      <c r="H52" s="65"/>
      <c r="I52" s="65"/>
      <c r="J52" s="65"/>
      <c r="K52" s="65"/>
      <c r="L52" s="61"/>
      <c r="M52" s="61"/>
      <c r="N52" s="61"/>
      <c r="O52" s="61"/>
      <c r="P52" s="61"/>
      <c r="Q52" s="61"/>
      <c r="R52" s="61"/>
      <c r="S52" s="61"/>
      <c r="T52" s="61"/>
      <c r="U52" s="61"/>
      <c r="V52" s="61"/>
      <c r="W52" s="61"/>
      <c r="X52" s="61"/>
      <c r="Y52" s="61"/>
      <c r="Z52" s="61"/>
      <c r="AA52" s="61"/>
    </row>
    <row r="53" spans="1:27" customFormat="1" x14ac:dyDescent="0.25">
      <c r="A53" s="65"/>
      <c r="B53" s="65"/>
      <c r="C53" s="65"/>
      <c r="D53" s="65"/>
      <c r="E53" s="65"/>
      <c r="F53" s="65"/>
      <c r="G53" s="65"/>
      <c r="H53" s="65"/>
      <c r="I53" s="65"/>
      <c r="J53" s="65"/>
      <c r="K53" s="65"/>
      <c r="L53" s="61"/>
      <c r="M53" s="61"/>
      <c r="N53" s="61"/>
      <c r="O53" s="61"/>
      <c r="P53" s="61"/>
      <c r="Q53" s="61"/>
      <c r="R53" s="61"/>
      <c r="S53" s="61"/>
      <c r="T53" s="61"/>
      <c r="U53" s="61"/>
      <c r="V53" s="61"/>
      <c r="W53" s="61"/>
      <c r="X53" s="61"/>
      <c r="Y53" s="61"/>
      <c r="Z53" s="61"/>
      <c r="AA53" s="61"/>
    </row>
    <row r="54" spans="1:27" customFormat="1" x14ac:dyDescent="0.25">
      <c r="A54" s="65"/>
      <c r="B54" s="65"/>
      <c r="C54" s="65"/>
      <c r="D54" s="65"/>
      <c r="E54" s="65"/>
      <c r="F54" s="65"/>
      <c r="G54" s="65"/>
      <c r="H54" s="65"/>
      <c r="I54" s="65"/>
      <c r="J54" s="65"/>
      <c r="K54" s="65"/>
      <c r="L54" s="61"/>
      <c r="M54" s="61"/>
      <c r="N54" s="61"/>
      <c r="O54" s="61"/>
      <c r="P54" s="61"/>
      <c r="Q54" s="61"/>
      <c r="R54" s="61"/>
      <c r="S54" s="61"/>
      <c r="T54" s="61"/>
      <c r="U54" s="61"/>
      <c r="V54" s="61"/>
      <c r="W54" s="61"/>
      <c r="X54" s="61"/>
      <c r="Y54" s="61"/>
      <c r="Z54" s="61"/>
      <c r="AA54" s="61"/>
    </row>
    <row r="55" spans="1:27" customFormat="1" x14ac:dyDescent="0.25">
      <c r="A55" s="65"/>
      <c r="B55" s="65"/>
      <c r="C55" s="65"/>
      <c r="D55" s="65"/>
      <c r="E55" s="65"/>
      <c r="F55" s="65"/>
      <c r="G55" s="65"/>
      <c r="H55" s="65"/>
      <c r="I55" s="65"/>
      <c r="J55" s="65"/>
      <c r="K55" s="65"/>
      <c r="L55" s="61"/>
      <c r="M55" s="61"/>
      <c r="N55" s="61"/>
      <c r="O55" s="61"/>
      <c r="P55" s="61"/>
      <c r="Q55" s="61"/>
      <c r="R55" s="61"/>
      <c r="S55" s="61"/>
      <c r="T55" s="61"/>
      <c r="U55" s="61"/>
      <c r="V55" s="61"/>
      <c r="W55" s="61"/>
      <c r="X55" s="61"/>
      <c r="Y55" s="61"/>
      <c r="Z55" s="61"/>
      <c r="AA55" s="61"/>
    </row>
    <row r="56" spans="1:27" customFormat="1" x14ac:dyDescent="0.25">
      <c r="A56" s="65"/>
      <c r="B56" s="65"/>
      <c r="C56" s="65"/>
      <c r="D56" s="65"/>
      <c r="E56" s="65"/>
      <c r="F56" s="65"/>
      <c r="G56" s="65"/>
      <c r="H56" s="65"/>
      <c r="I56" s="65"/>
      <c r="J56" s="65"/>
      <c r="K56" s="65"/>
      <c r="L56" s="61"/>
      <c r="M56" s="61"/>
      <c r="N56" s="61"/>
      <c r="O56" s="61"/>
      <c r="P56" s="61"/>
      <c r="Q56" s="61"/>
      <c r="R56" s="61"/>
      <c r="S56" s="61"/>
      <c r="T56" s="61"/>
      <c r="U56" s="61"/>
      <c r="V56" s="61"/>
      <c r="W56" s="61"/>
      <c r="X56" s="61"/>
      <c r="Y56" s="61"/>
      <c r="Z56" s="61"/>
      <c r="AA56" s="61"/>
    </row>
    <row r="57" spans="1:27" customFormat="1" x14ac:dyDescent="0.25">
      <c r="A57" s="65"/>
      <c r="B57" s="65"/>
      <c r="C57" s="65"/>
      <c r="D57" s="65"/>
      <c r="E57" s="65"/>
      <c r="F57" s="65"/>
      <c r="G57" s="65"/>
      <c r="H57" s="65"/>
      <c r="I57" s="65"/>
      <c r="J57" s="65"/>
      <c r="K57" s="65"/>
      <c r="L57" s="61"/>
      <c r="M57" s="61"/>
      <c r="N57" s="61"/>
      <c r="O57" s="61"/>
      <c r="P57" s="61"/>
      <c r="Q57" s="61"/>
      <c r="R57" s="61"/>
      <c r="S57" s="61"/>
      <c r="T57" s="61"/>
      <c r="U57" s="61"/>
      <c r="V57" s="61"/>
      <c r="W57" s="61"/>
      <c r="X57" s="61"/>
      <c r="Y57" s="61"/>
      <c r="Z57" s="61"/>
      <c r="AA57" s="61"/>
    </row>
    <row r="58" spans="1:27" customFormat="1" x14ac:dyDescent="0.25">
      <c r="A58" s="65"/>
      <c r="B58" s="65"/>
      <c r="C58" s="65"/>
      <c r="D58" s="65"/>
      <c r="E58" s="65"/>
      <c r="F58" s="65"/>
      <c r="G58" s="65"/>
      <c r="H58" s="65"/>
      <c r="I58" s="65"/>
      <c r="J58" s="65"/>
      <c r="K58" s="65"/>
      <c r="L58" s="61"/>
      <c r="M58" s="61"/>
      <c r="N58" s="61"/>
      <c r="O58" s="61"/>
      <c r="P58" s="61"/>
      <c r="Q58" s="61"/>
      <c r="R58" s="61"/>
      <c r="S58" s="61"/>
      <c r="T58" s="61"/>
      <c r="U58" s="61"/>
      <c r="V58" s="61"/>
      <c r="W58" s="61"/>
      <c r="X58" s="61"/>
      <c r="Y58" s="61"/>
      <c r="Z58" s="61"/>
      <c r="AA58" s="61"/>
    </row>
    <row r="59" spans="1:27" customFormat="1" x14ac:dyDescent="0.25">
      <c r="A59" s="65"/>
      <c r="B59" s="65"/>
      <c r="C59" s="65"/>
      <c r="D59" s="65"/>
      <c r="E59" s="65"/>
      <c r="F59" s="65"/>
      <c r="G59" s="65"/>
      <c r="H59" s="65"/>
      <c r="I59" s="65"/>
      <c r="J59" s="65"/>
      <c r="K59" s="65"/>
      <c r="L59" s="61"/>
      <c r="M59" s="61"/>
      <c r="N59" s="61"/>
      <c r="O59" s="61"/>
      <c r="P59" s="61"/>
      <c r="Q59" s="61"/>
      <c r="R59" s="61"/>
      <c r="S59" s="61"/>
      <c r="T59" s="61"/>
      <c r="U59" s="61"/>
      <c r="V59" s="61"/>
      <c r="W59" s="61"/>
      <c r="X59" s="61"/>
      <c r="Y59" s="61"/>
      <c r="Z59" s="61"/>
      <c r="AA59" s="61"/>
    </row>
    <row r="60" spans="1:27" customFormat="1" x14ac:dyDescent="0.25">
      <c r="A60" s="65"/>
      <c r="B60" s="65"/>
      <c r="C60" s="65"/>
      <c r="D60" s="65"/>
      <c r="E60" s="65"/>
      <c r="F60" s="65"/>
      <c r="G60" s="65"/>
      <c r="H60" s="65"/>
      <c r="I60" s="65"/>
      <c r="J60" s="65"/>
      <c r="K60" s="65"/>
      <c r="L60" s="61"/>
      <c r="M60" s="61"/>
      <c r="N60" s="61"/>
      <c r="O60" s="61"/>
      <c r="P60" s="61"/>
      <c r="Q60" s="61"/>
      <c r="R60" s="61"/>
      <c r="S60" s="61"/>
      <c r="T60" s="61"/>
      <c r="U60" s="61"/>
      <c r="V60" s="61"/>
      <c r="W60" s="61"/>
      <c r="X60" s="61"/>
      <c r="Y60" s="61"/>
      <c r="Z60" s="61"/>
      <c r="AA60" s="61"/>
    </row>
    <row r="61" spans="1:27" customFormat="1" x14ac:dyDescent="0.25">
      <c r="A61" s="65"/>
      <c r="B61" s="65"/>
      <c r="C61" s="65"/>
      <c r="D61" s="65"/>
      <c r="E61" s="65"/>
      <c r="F61" s="65"/>
      <c r="G61" s="65"/>
      <c r="H61" s="65"/>
      <c r="I61" s="65"/>
      <c r="J61" s="65"/>
      <c r="K61" s="65"/>
      <c r="L61" s="61"/>
      <c r="M61" s="61"/>
      <c r="N61" s="61"/>
      <c r="O61" s="61"/>
      <c r="P61" s="61"/>
      <c r="Q61" s="61"/>
      <c r="R61" s="61"/>
      <c r="S61" s="61"/>
      <c r="T61" s="61"/>
      <c r="U61" s="61"/>
      <c r="V61" s="61"/>
      <c r="W61" s="61"/>
      <c r="X61" s="61"/>
      <c r="Y61" s="61"/>
      <c r="Z61" s="61"/>
      <c r="AA61" s="61"/>
    </row>
    <row r="62" spans="1:27" customFormat="1" x14ac:dyDescent="0.25">
      <c r="A62" s="65"/>
      <c r="B62" s="65"/>
      <c r="C62" s="65"/>
      <c r="D62" s="65"/>
      <c r="E62" s="65"/>
      <c r="F62" s="65"/>
      <c r="G62" s="65"/>
      <c r="H62" s="65"/>
      <c r="I62" s="65"/>
      <c r="J62" s="65"/>
      <c r="K62" s="65"/>
      <c r="L62" s="61"/>
      <c r="M62" s="61"/>
      <c r="N62" s="61"/>
      <c r="O62" s="61"/>
      <c r="P62" s="61"/>
      <c r="Q62" s="61"/>
      <c r="R62" s="61"/>
      <c r="S62" s="61"/>
      <c r="T62" s="61"/>
      <c r="U62" s="61"/>
      <c r="V62" s="61"/>
      <c r="W62" s="61"/>
      <c r="X62" s="61"/>
      <c r="Y62" s="61"/>
      <c r="Z62" s="61"/>
      <c r="AA62" s="61"/>
    </row>
  </sheetData>
  <mergeCells count="5">
    <mergeCell ref="C3:D3"/>
    <mergeCell ref="C4:D4"/>
    <mergeCell ref="C7:D7"/>
    <mergeCell ref="C9:D9"/>
    <mergeCell ref="C8:D8"/>
  </mergeCells>
  <hyperlinks>
    <hyperlink ref="C10" r:id="rId1" display="russel.potter@azed.gov" xr:uid="{394BE148-D55A-4714-A946-D06DEF43D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85B4-73C9-444B-9D94-BC05BEA08EAE}">
  <sheetPr codeName="Sheet1"/>
  <dimension ref="A1:L33"/>
  <sheetViews>
    <sheetView showGridLines="0" tabSelected="1" workbookViewId="0">
      <selection activeCell="N5" sqref="N5"/>
    </sheetView>
  </sheetViews>
  <sheetFormatPr defaultRowHeight="15" x14ac:dyDescent="0.25"/>
  <cols>
    <col min="1" max="1" width="16.28515625" customWidth="1"/>
    <col min="2" max="2" width="19.28515625" bestFit="1" customWidth="1"/>
    <col min="3" max="3" width="13.7109375" customWidth="1"/>
    <col min="4" max="9" width="13" customWidth="1"/>
    <col min="12" max="12" width="13.85546875" bestFit="1" customWidth="1"/>
  </cols>
  <sheetData>
    <row r="1" spans="1:12" ht="18.75" x14ac:dyDescent="0.3">
      <c r="A1" s="15" t="s">
        <v>9</v>
      </c>
      <c r="K1" s="43" t="s">
        <v>69</v>
      </c>
      <c r="L1" s="44">
        <v>45839.645975347223</v>
      </c>
    </row>
    <row r="2" spans="1:12" ht="18.75" x14ac:dyDescent="0.3">
      <c r="A2" s="15"/>
    </row>
    <row r="3" spans="1:12" s="3" customFormat="1" ht="15.75" x14ac:dyDescent="0.25">
      <c r="A3" s="12" t="s">
        <v>10</v>
      </c>
      <c r="B3" s="12"/>
    </row>
    <row r="4" spans="1:12" s="3" customFormat="1" ht="15.75" x14ac:dyDescent="0.25">
      <c r="A4" s="16" t="s">
        <v>11</v>
      </c>
      <c r="B4" s="12" t="s">
        <v>24</v>
      </c>
    </row>
    <row r="5" spans="1:12" ht="18.75" customHeight="1" x14ac:dyDescent="0.25">
      <c r="A5" s="16" t="s">
        <v>13</v>
      </c>
      <c r="B5" s="49" t="s">
        <v>12</v>
      </c>
      <c r="C5" s="49"/>
      <c r="D5" s="49"/>
      <c r="E5" s="49"/>
      <c r="F5" s="49"/>
      <c r="G5" s="49"/>
      <c r="H5" s="49"/>
      <c r="I5" s="49"/>
    </row>
    <row r="6" spans="1:12" ht="18.75" customHeight="1" x14ac:dyDescent="0.25">
      <c r="A6" s="66" t="s">
        <v>15</v>
      </c>
      <c r="B6" s="49" t="s">
        <v>14</v>
      </c>
      <c r="C6" s="49"/>
      <c r="D6" s="49"/>
      <c r="E6" s="49"/>
      <c r="F6" s="49"/>
      <c r="G6" s="49"/>
      <c r="H6" s="49"/>
      <c r="I6" s="49"/>
    </row>
    <row r="7" spans="1:12" ht="35.25" customHeight="1" x14ac:dyDescent="0.25">
      <c r="A7" s="17" t="s">
        <v>16</v>
      </c>
      <c r="B7" s="52" t="s">
        <v>65</v>
      </c>
      <c r="C7" s="52"/>
      <c r="D7" s="52"/>
      <c r="E7" s="52"/>
      <c r="F7" s="52"/>
      <c r="G7" s="52"/>
      <c r="H7" s="52"/>
      <c r="I7" s="52"/>
    </row>
    <row r="8" spans="1:12" ht="35.25" customHeight="1" x14ac:dyDescent="0.25">
      <c r="A8" s="17" t="s">
        <v>18</v>
      </c>
      <c r="B8" s="52" t="s">
        <v>17</v>
      </c>
      <c r="C8" s="52"/>
      <c r="D8" s="52"/>
      <c r="E8" s="52"/>
      <c r="F8" s="52"/>
      <c r="G8" s="52"/>
      <c r="H8" s="52"/>
      <c r="I8" s="52"/>
    </row>
    <row r="9" spans="1:12" ht="35.25" customHeight="1" x14ac:dyDescent="0.25">
      <c r="A9" s="17" t="s">
        <v>20</v>
      </c>
      <c r="B9" s="52" t="s">
        <v>19</v>
      </c>
      <c r="C9" s="52"/>
      <c r="D9" s="52"/>
      <c r="E9" s="52"/>
      <c r="F9" s="52"/>
      <c r="G9" s="52"/>
      <c r="H9" s="52"/>
      <c r="I9" s="52"/>
    </row>
    <row r="10" spans="1:12" ht="18.75" customHeight="1" x14ac:dyDescent="0.25">
      <c r="A10" s="16" t="s">
        <v>21</v>
      </c>
      <c r="B10" s="49" t="s">
        <v>55</v>
      </c>
      <c r="C10" s="49"/>
      <c r="D10" s="49"/>
      <c r="E10" s="49"/>
      <c r="F10" s="49"/>
      <c r="G10" s="49"/>
      <c r="H10" s="49"/>
      <c r="I10" s="49"/>
    </row>
    <row r="11" spans="1:12" ht="18.75" customHeight="1" x14ac:dyDescent="0.25">
      <c r="A11" s="16" t="s">
        <v>22</v>
      </c>
      <c r="B11" s="49" t="s">
        <v>56</v>
      </c>
      <c r="C11" s="49"/>
      <c r="D11" s="49"/>
      <c r="E11" s="49"/>
      <c r="F11" s="49"/>
      <c r="G11" s="49"/>
      <c r="H11" s="49"/>
      <c r="I11" s="49"/>
    </row>
    <row r="12" spans="1:12" ht="18.75" customHeight="1" x14ac:dyDescent="0.25">
      <c r="A12" s="16" t="s">
        <v>74</v>
      </c>
      <c r="B12" s="49" t="s">
        <v>23</v>
      </c>
      <c r="C12" s="49"/>
      <c r="D12" s="49"/>
      <c r="E12" s="49"/>
      <c r="F12" s="49"/>
      <c r="G12" s="49"/>
      <c r="H12" s="49"/>
      <c r="I12" s="49"/>
    </row>
    <row r="15" spans="1:12" ht="30" x14ac:dyDescent="0.25">
      <c r="A15" s="14" t="s">
        <v>24</v>
      </c>
      <c r="B15" s="14" t="s">
        <v>25</v>
      </c>
      <c r="C15" s="14" t="s">
        <v>26</v>
      </c>
      <c r="D15" s="18" t="s">
        <v>27</v>
      </c>
      <c r="E15" s="18" t="s">
        <v>28</v>
      </c>
      <c r="F15" s="18" t="s">
        <v>29</v>
      </c>
      <c r="G15" s="14" t="s">
        <v>30</v>
      </c>
      <c r="H15" s="34" t="s">
        <v>31</v>
      </c>
      <c r="I15" s="14" t="s">
        <v>32</v>
      </c>
      <c r="J15" s="36" t="s">
        <v>33</v>
      </c>
      <c r="K15" s="36" t="s">
        <v>34</v>
      </c>
    </row>
    <row r="16" spans="1:12" x14ac:dyDescent="0.25">
      <c r="B16" s="10"/>
      <c r="C16" s="9"/>
      <c r="D16" s="13" t="b">
        <v>0</v>
      </c>
      <c r="E16" s="31"/>
      <c r="G16" s="9"/>
      <c r="H16" s="10" t="s">
        <v>57</v>
      </c>
      <c r="J16" s="35" t="b">
        <f>AND(NOT(ISBLANK(DRPdata[[#This Row],[First Enrollment]])),DRPdata[[#This Row],[First Enrollment]]&lt;=45688,NOT(ISBLANK(DRPdata[[#This Row],[Graduation Date]])),DRPdata[[#This Row],[Graduation Date]]&lt;=45688)</f>
        <v>0</v>
      </c>
      <c r="K16" s="35" t="b">
        <f>AND(NOT(ISBLANK(DRPdata[[#This Row],[First Enrollment]])),(DRPdata[[#This Row],[First Enrollment]])&lt;=45688,NOT(ISBLANK(DRPdata[[#This Row],[Grad Credits Remaining]])),DRPdata[[#This Row],[Grad Credits Remaining]]&lt;=3,NOT(ISBLANK(DRPdata[[#This Row],[Grad Credits Remaining]])),DRPdata[[#This Row],[Math Credits Remaining]]&lt;=1)</f>
        <v>0</v>
      </c>
    </row>
    <row r="32" ht="15" customHeight="1" x14ac:dyDescent="0.25"/>
    <row r="33" ht="15" customHeight="1" x14ac:dyDescent="0.25"/>
  </sheetData>
  <mergeCells count="8">
    <mergeCell ref="B11:I11"/>
    <mergeCell ref="B12:I12"/>
    <mergeCell ref="B5:I5"/>
    <mergeCell ref="B6:I6"/>
    <mergeCell ref="B7:I7"/>
    <mergeCell ref="B8:I8"/>
    <mergeCell ref="B9:I9"/>
    <mergeCell ref="B10:I10"/>
  </mergeCells>
  <phoneticPr fontId="8" type="noConversion"/>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EEC8-C69C-4ED7-B141-B7A7B7D33C8C}">
  <sheetPr codeName="Sheet3"/>
  <dimension ref="A2:O44"/>
  <sheetViews>
    <sheetView showGridLines="0" workbookViewId="0">
      <selection activeCell="N9" sqref="N9"/>
    </sheetView>
  </sheetViews>
  <sheetFormatPr defaultRowHeight="15" x14ac:dyDescent="0.25"/>
  <cols>
    <col min="1" max="2" width="4.5703125" style="46" customWidth="1"/>
    <col min="3" max="3" width="9.140625" style="46" customWidth="1"/>
    <col min="4" max="11" width="9.140625" style="46"/>
    <col min="12" max="12" width="10" style="46" customWidth="1"/>
    <col min="13" max="13" width="4.5703125" style="46" customWidth="1"/>
    <col min="14" max="15" width="126.28515625" style="46" customWidth="1"/>
    <col min="16" max="16384" width="9.140625" style="46"/>
  </cols>
  <sheetData>
    <row r="2" spans="1:15" x14ac:dyDescent="0.25">
      <c r="B2" s="21"/>
      <c r="C2" s="21"/>
      <c r="D2" s="21"/>
      <c r="E2" s="21"/>
      <c r="F2" s="21"/>
      <c r="G2" s="21"/>
      <c r="H2" s="21"/>
      <c r="I2" s="21"/>
      <c r="J2" s="21"/>
      <c r="K2" s="21"/>
      <c r="L2" s="21"/>
      <c r="M2" s="21"/>
    </row>
    <row r="3" spans="1:15" s="21" customFormat="1" ht="22.5" customHeight="1" x14ac:dyDescent="0.25">
      <c r="A3" s="46"/>
      <c r="C3" s="20" t="s">
        <v>35</v>
      </c>
      <c r="N3" s="46"/>
      <c r="O3" s="46"/>
    </row>
    <row r="4" spans="1:15" s="21" customFormat="1" ht="17.25" customHeight="1" x14ac:dyDescent="0.25">
      <c r="A4" s="46"/>
      <c r="C4" s="55" t="s">
        <v>36</v>
      </c>
      <c r="D4" s="55"/>
      <c r="E4" s="55"/>
      <c r="F4" s="55"/>
      <c r="G4" s="55"/>
      <c r="H4" s="55"/>
      <c r="I4" s="55"/>
      <c r="J4" s="55"/>
      <c r="K4" s="55"/>
      <c r="L4" s="55"/>
      <c r="M4" s="45"/>
      <c r="N4" s="46"/>
      <c r="O4" s="46"/>
    </row>
    <row r="5" spans="1:15" s="21" customFormat="1" ht="17.25" customHeight="1" x14ac:dyDescent="0.25">
      <c r="A5" s="46"/>
      <c r="C5" s="22"/>
      <c r="D5" s="55" t="s">
        <v>37</v>
      </c>
      <c r="E5" s="55"/>
      <c r="F5" s="55"/>
      <c r="G5" s="55"/>
      <c r="H5" s="55"/>
      <c r="I5" s="55"/>
      <c r="J5" s="55"/>
      <c r="K5" s="55"/>
      <c r="L5" s="55"/>
      <c r="M5" s="45"/>
      <c r="N5" s="46"/>
      <c r="O5" s="46"/>
    </row>
    <row r="6" spans="1:15" s="21" customFormat="1" ht="17.25" customHeight="1" x14ac:dyDescent="0.25">
      <c r="A6" s="46"/>
      <c r="C6" s="22"/>
      <c r="D6" s="55" t="s">
        <v>38</v>
      </c>
      <c r="E6" s="55"/>
      <c r="F6" s="55"/>
      <c r="G6" s="55"/>
      <c r="H6" s="55"/>
      <c r="I6" s="55"/>
      <c r="J6" s="55"/>
      <c r="K6" s="55"/>
      <c r="L6" s="55"/>
      <c r="M6" s="45"/>
      <c r="N6" s="46"/>
      <c r="O6" s="46"/>
    </row>
    <row r="7" spans="1:15" s="21" customFormat="1" x14ac:dyDescent="0.25">
      <c r="A7" s="46"/>
      <c r="N7" s="46"/>
      <c r="O7" s="46"/>
    </row>
    <row r="8" spans="1:15" s="21" customFormat="1" ht="18.75" x14ac:dyDescent="0.25">
      <c r="A8" s="46"/>
      <c r="G8" s="23"/>
      <c r="H8" s="23"/>
      <c r="I8" s="23"/>
      <c r="J8" s="23"/>
      <c r="K8" s="24" t="s">
        <v>39</v>
      </c>
      <c r="L8" s="25">
        <f>COUNTIFS(DRPdata[Credits Earned],"&gt;="&amp;4.49,DRPdata[Days Enrolled],"&gt;="&amp;80)</f>
        <v>0</v>
      </c>
      <c r="M8" s="23"/>
      <c r="N8" s="46"/>
      <c r="O8" s="46"/>
    </row>
    <row r="9" spans="1:15" s="21" customFormat="1" x14ac:dyDescent="0.25">
      <c r="A9" s="46"/>
      <c r="N9" s="46"/>
      <c r="O9" s="46"/>
    </row>
    <row r="10" spans="1:15" s="21" customFormat="1" ht="22.5" customHeight="1" x14ac:dyDescent="0.25">
      <c r="A10" s="46"/>
      <c r="C10" s="20" t="s">
        <v>40</v>
      </c>
      <c r="N10" s="46"/>
      <c r="O10" s="46"/>
    </row>
    <row r="11" spans="1:15" s="21" customFormat="1" ht="32.25" customHeight="1" x14ac:dyDescent="0.25">
      <c r="A11" s="46"/>
      <c r="C11" s="55" t="s">
        <v>41</v>
      </c>
      <c r="D11" s="55"/>
      <c r="E11" s="55"/>
      <c r="F11" s="55"/>
      <c r="G11" s="55"/>
      <c r="H11" s="55"/>
      <c r="I11" s="55"/>
      <c r="J11" s="55"/>
      <c r="K11" s="55"/>
      <c r="L11" s="55"/>
      <c r="M11" s="45"/>
      <c r="N11" s="46"/>
      <c r="O11" s="46"/>
    </row>
    <row r="12" spans="1:15" s="21" customFormat="1" x14ac:dyDescent="0.25">
      <c r="A12" s="46"/>
      <c r="N12" s="46"/>
      <c r="O12" s="46"/>
    </row>
    <row r="13" spans="1:15" s="21" customFormat="1" ht="18.75" x14ac:dyDescent="0.25">
      <c r="A13" s="46"/>
      <c r="K13" s="24" t="s">
        <v>42</v>
      </c>
      <c r="L13" s="25">
        <f>COUNTIFS(DRPdata[First Enrollment],"&lt;="&amp;45688,DRPdata[Graduation Date],"&lt;="&amp;45688)</f>
        <v>0</v>
      </c>
      <c r="M13" s="23"/>
      <c r="N13" s="46"/>
      <c r="O13" s="46"/>
    </row>
    <row r="14" spans="1:15" s="21" customFormat="1" x14ac:dyDescent="0.25">
      <c r="A14" s="46"/>
      <c r="N14" s="46"/>
      <c r="O14" s="46"/>
    </row>
    <row r="15" spans="1:15" s="21" customFormat="1" ht="22.5" customHeight="1" x14ac:dyDescent="0.25">
      <c r="A15" s="46"/>
      <c r="C15" s="20" t="s">
        <v>43</v>
      </c>
      <c r="N15" s="46"/>
      <c r="O15" s="46"/>
    </row>
    <row r="16" spans="1:15" s="21" customFormat="1" ht="32.25" customHeight="1" x14ac:dyDescent="0.25">
      <c r="A16" s="46"/>
      <c r="C16" s="55" t="s">
        <v>44</v>
      </c>
      <c r="D16" s="55"/>
      <c r="E16" s="55"/>
      <c r="F16" s="55"/>
      <c r="G16" s="55"/>
      <c r="H16" s="55"/>
      <c r="I16" s="55"/>
      <c r="J16" s="55"/>
      <c r="K16" s="55"/>
      <c r="L16" s="55"/>
      <c r="M16" s="45"/>
      <c r="N16" s="46"/>
      <c r="O16" s="46"/>
    </row>
    <row r="17" spans="1:15" s="21" customFormat="1" ht="17.25" customHeight="1" x14ac:dyDescent="0.25">
      <c r="A17" s="46"/>
      <c r="C17" s="27"/>
      <c r="D17" s="26"/>
      <c r="E17" s="26" t="s">
        <v>45</v>
      </c>
      <c r="F17" s="27"/>
      <c r="G17" s="27"/>
      <c r="H17" s="26"/>
      <c r="I17" s="26"/>
      <c r="J17" s="26"/>
      <c r="K17" s="27"/>
      <c r="L17" s="27"/>
      <c r="M17" s="27"/>
      <c r="N17" s="46"/>
      <c r="O17" s="46"/>
    </row>
    <row r="18" spans="1:15" s="21" customFormat="1" ht="32.25" customHeight="1" x14ac:dyDescent="0.25">
      <c r="A18" s="46"/>
      <c r="C18" s="27"/>
      <c r="D18" s="26"/>
      <c r="E18" s="55" t="s">
        <v>46</v>
      </c>
      <c r="F18" s="55"/>
      <c r="G18" s="55"/>
      <c r="H18" s="55"/>
      <c r="I18" s="55"/>
      <c r="J18" s="55"/>
      <c r="K18" s="55"/>
      <c r="L18" s="55"/>
      <c r="M18" s="45"/>
      <c r="N18" s="46"/>
      <c r="O18" s="46"/>
    </row>
    <row r="19" spans="1:15" s="21" customFormat="1" ht="32.25" customHeight="1" x14ac:dyDescent="0.25">
      <c r="A19" s="46"/>
      <c r="C19" s="27"/>
      <c r="D19" s="28"/>
      <c r="E19" s="55" t="s">
        <v>47</v>
      </c>
      <c r="F19" s="55"/>
      <c r="G19" s="55"/>
      <c r="H19" s="55"/>
      <c r="I19" s="55"/>
      <c r="J19" s="55"/>
      <c r="K19" s="55"/>
      <c r="L19" s="55"/>
      <c r="M19" s="45"/>
      <c r="N19" s="46"/>
      <c r="O19" s="46"/>
    </row>
    <row r="20" spans="1:15" s="21" customFormat="1" x14ac:dyDescent="0.25">
      <c r="A20" s="46"/>
      <c r="H20" s="11"/>
      <c r="I20" s="11"/>
      <c r="J20" s="11"/>
      <c r="N20" s="46"/>
      <c r="O20" s="46"/>
    </row>
    <row r="21" spans="1:15" s="21" customFormat="1" ht="18.75" x14ac:dyDescent="0.25">
      <c r="A21" s="46"/>
      <c r="K21" s="24" t="s">
        <v>48</v>
      </c>
      <c r="L21" s="25" cm="1">
        <f t="array" ref="L21">SUMPRODUCT(
(DRPdata[First Enrollment] &lt;= 45688) *
((DRPdata[Jan. 31st Enrollment] = TRUE) + (DRPdata[Jan. 31st Enrollment] = "TRUE") + (DRPdata[Jan. 31st Enrollment] = "x")) *
(DRPdata[Grad Credits Remaining] &lt;= 3) *
(DRPdata[Math Credits Remaining] &lt;= 1)
)</f>
        <v>0</v>
      </c>
      <c r="M21" s="23"/>
      <c r="N21" s="46"/>
      <c r="O21" s="46"/>
    </row>
    <row r="22" spans="1:15" s="21" customFormat="1" x14ac:dyDescent="0.25">
      <c r="A22" s="46"/>
      <c r="N22" s="46"/>
      <c r="O22" s="46"/>
    </row>
    <row r="23" spans="1:15" s="21" customFormat="1" ht="22.5" customHeight="1" x14ac:dyDescent="0.25">
      <c r="A23" s="46"/>
      <c r="C23" s="29" t="s">
        <v>49</v>
      </c>
      <c r="D23" s="27"/>
      <c r="E23" s="27"/>
      <c r="F23" s="27"/>
      <c r="G23" s="27"/>
      <c r="H23" s="27"/>
      <c r="I23" s="27"/>
      <c r="J23" s="27"/>
      <c r="K23" s="27"/>
      <c r="L23" s="27"/>
      <c r="M23" s="27"/>
      <c r="N23" s="46"/>
      <c r="O23" s="46"/>
    </row>
    <row r="24" spans="1:15" s="21" customFormat="1" ht="31.5" customHeight="1" x14ac:dyDescent="0.25">
      <c r="A24" s="46"/>
      <c r="C24" s="55" t="s">
        <v>50</v>
      </c>
      <c r="D24" s="55"/>
      <c r="E24" s="55"/>
      <c r="F24" s="55"/>
      <c r="G24" s="55"/>
      <c r="H24" s="55"/>
      <c r="I24" s="55"/>
      <c r="J24" s="55"/>
      <c r="K24" s="55"/>
      <c r="L24" s="55"/>
      <c r="M24" s="45"/>
      <c r="N24" s="46"/>
      <c r="O24" s="46"/>
    </row>
    <row r="25" spans="1:15" s="21" customFormat="1" ht="47.25" customHeight="1" x14ac:dyDescent="0.25">
      <c r="A25" s="46"/>
      <c r="C25" s="22"/>
      <c r="D25" s="54" t="s">
        <v>61</v>
      </c>
      <c r="E25" s="54"/>
      <c r="F25" s="54"/>
      <c r="G25" s="54"/>
      <c r="H25" s="54"/>
      <c r="I25" s="54"/>
      <c r="J25" s="54"/>
      <c r="K25" s="54"/>
      <c r="L25" s="54"/>
      <c r="M25" s="22"/>
      <c r="N25" s="46"/>
      <c r="O25" s="46"/>
    </row>
    <row r="26" spans="1:15" s="21" customFormat="1" x14ac:dyDescent="0.25">
      <c r="A26" s="46"/>
      <c r="K26" s="30" t="s">
        <v>51</v>
      </c>
      <c r="L26" s="21">
        <f>L13</f>
        <v>0</v>
      </c>
      <c r="N26" s="46"/>
      <c r="O26" s="46"/>
    </row>
    <row r="27" spans="1:15" s="21" customFormat="1" x14ac:dyDescent="0.25">
      <c r="A27" s="46"/>
      <c r="K27" s="30" t="s">
        <v>52</v>
      </c>
      <c r="L27" s="21">
        <f>L21</f>
        <v>0</v>
      </c>
      <c r="N27" s="46"/>
      <c r="O27" s="46"/>
    </row>
    <row r="28" spans="1:15" s="21" customFormat="1" x14ac:dyDescent="0.25">
      <c r="A28" s="46"/>
      <c r="K28" s="30" t="s">
        <v>66</v>
      </c>
      <c r="L28" s="21" cm="1">
        <f t="array" ref="L28">SUMPRODUCT(
(DRPdata[First Enrollment] &lt;= 45688) *
((DRPdata[Jan. 31st Enrollment] = TRUE) + (DRPdata[Jan. 31st Enrollment] = "TRUE")) *
(DRPdata[Grad Credits Remaining] &lt;= 3) *
(DRPdata[Math Credits Remaining] &lt;= 1) *
(DRPdata[Graduation Date] &lt;= 45838)
)</f>
        <v>0</v>
      </c>
      <c r="N28" s="46"/>
      <c r="O28" s="46"/>
    </row>
    <row r="29" spans="1:15" s="21" customFormat="1" x14ac:dyDescent="0.25">
      <c r="A29" s="46"/>
      <c r="K29" s="30" t="s">
        <v>53</v>
      </c>
      <c r="L29" s="21">
        <f>SUM(L26:L27)</f>
        <v>0</v>
      </c>
      <c r="N29" s="46"/>
      <c r="O29" s="46"/>
    </row>
    <row r="30" spans="1:15" s="21" customFormat="1" x14ac:dyDescent="0.25">
      <c r="A30" s="46"/>
      <c r="K30" s="30" t="s">
        <v>68</v>
      </c>
      <c r="L30" s="32" cm="1">
        <f t="array" ref="L30">SUMPRODUCT(
(DRPdata[First Enrollment] &lt;= 45688) *
((DRPdata[Jan. 31st Enrollment] = TRUE) + (DRPdata[Jan. 31st Enrollment] = "TRUE")) *
(DRPdata[Grad Credits Remaining] &lt;= 3) *
(DRPdata[Math Credits Remaining] &lt;= 1) *
(DRPdata[Graduation Date] &lt;= 45838)) + L26</f>
        <v>0</v>
      </c>
      <c r="M30" s="32"/>
      <c r="N30" s="46"/>
      <c r="O30" s="46"/>
    </row>
    <row r="31" spans="1:15" s="21" customFormat="1" ht="18.75" x14ac:dyDescent="0.25">
      <c r="A31" s="46"/>
      <c r="K31" s="24" t="s">
        <v>54</v>
      </c>
      <c r="L31" s="33">
        <f>IFERROR(L30/L29,0)</f>
        <v>0</v>
      </c>
      <c r="M31" s="47"/>
      <c r="N31" s="46"/>
      <c r="O31" s="46"/>
    </row>
    <row r="32" spans="1:15" s="21" customFormat="1" x14ac:dyDescent="0.25">
      <c r="A32" s="46"/>
      <c r="N32" s="46"/>
      <c r="O32" s="46"/>
    </row>
    <row r="33" spans="1:15" s="21" customFormat="1" x14ac:dyDescent="0.25">
      <c r="A33" s="46"/>
      <c r="N33" s="46"/>
      <c r="O33" s="46"/>
    </row>
    <row r="34" spans="1:15" s="21" customFormat="1" ht="21" x14ac:dyDescent="0.35">
      <c r="A34" s="46"/>
      <c r="C34" s="53" t="s">
        <v>58</v>
      </c>
      <c r="D34" s="53"/>
      <c r="E34" s="53"/>
      <c r="F34" s="53"/>
      <c r="G34" s="3"/>
      <c r="N34" s="46"/>
      <c r="O34" s="46"/>
    </row>
    <row r="35" spans="1:15" s="21" customFormat="1" ht="32.25" customHeight="1" x14ac:dyDescent="0.25">
      <c r="A35" s="46"/>
      <c r="C35" s="51" t="s">
        <v>59</v>
      </c>
      <c r="D35" s="51"/>
      <c r="E35" s="51"/>
      <c r="F35" s="51"/>
      <c r="G35" s="51"/>
      <c r="H35" s="51"/>
      <c r="I35" s="51"/>
      <c r="J35" s="51"/>
      <c r="K35" s="51"/>
      <c r="L35" s="51"/>
      <c r="M35" s="2"/>
      <c r="N35" s="46"/>
      <c r="O35" s="46"/>
    </row>
    <row r="36" spans="1:15" s="21" customFormat="1" ht="49.5" customHeight="1" x14ac:dyDescent="0.25">
      <c r="A36" s="46"/>
      <c r="C36" s="37"/>
      <c r="D36" s="54" t="s">
        <v>62</v>
      </c>
      <c r="E36" s="54"/>
      <c r="F36" s="54"/>
      <c r="G36" s="54"/>
      <c r="H36" s="54"/>
      <c r="I36" s="54"/>
      <c r="J36" s="54"/>
      <c r="K36" s="54"/>
      <c r="L36" s="54"/>
      <c r="M36" s="22"/>
      <c r="N36" s="46"/>
      <c r="O36" s="46"/>
    </row>
    <row r="37" spans="1:15" s="21" customFormat="1" x14ac:dyDescent="0.25">
      <c r="A37" s="46"/>
      <c r="C37"/>
      <c r="D37"/>
      <c r="E37"/>
      <c r="K37" s="38" t="s">
        <v>51</v>
      </c>
      <c r="L37">
        <f>L13</f>
        <v>0</v>
      </c>
      <c r="M37"/>
      <c r="N37" s="46"/>
      <c r="O37" s="46"/>
    </row>
    <row r="38" spans="1:15" s="21" customFormat="1" x14ac:dyDescent="0.25">
      <c r="A38" s="46"/>
      <c r="C38"/>
      <c r="D38"/>
      <c r="E38"/>
      <c r="K38" s="38" t="s">
        <v>63</v>
      </c>
      <c r="L38" s="21">
        <f>COUNTIFS(DRPdata[Graduation Date],"&lt;="&amp;45688,DRPdata[First Enrollment],"&lt;="&amp;45688,DRPdata[CCRI Points],"&gt;="&amp;1)</f>
        <v>0</v>
      </c>
      <c r="N38" s="46"/>
      <c r="O38" s="46"/>
    </row>
    <row r="39" spans="1:15" s="21" customFormat="1" x14ac:dyDescent="0.25">
      <c r="A39" s="46"/>
      <c r="C39"/>
      <c r="D39"/>
      <c r="E39"/>
      <c r="K39" s="38" t="s">
        <v>52</v>
      </c>
      <c r="L39">
        <f>L21</f>
        <v>0</v>
      </c>
      <c r="M39"/>
      <c r="N39" s="46"/>
      <c r="O39" s="46"/>
    </row>
    <row r="40" spans="1:15" s="21" customFormat="1" x14ac:dyDescent="0.25">
      <c r="A40" s="46"/>
      <c r="C40"/>
      <c r="D40"/>
      <c r="E40"/>
      <c r="K40" s="38" t="s">
        <v>64</v>
      </c>
      <c r="L40" s="21" cm="1">
        <f t="array" ref="L40">SUMPRODUCT(
(DRPdata[First Enrollment] &lt;= 45688) *
((DRPdata[Jan. 31st Enrollment] = TRUE) + (DRPdata[Jan. 31st Enrollment] = "TRUE")) *
(DRPdata[Grad Credits Remaining] &lt;= 3) *
(DRPdata[Math Credits Remaining] &lt;= 1) *
(DRPdata[CCRI Points]&gt;=1))</f>
        <v>0</v>
      </c>
      <c r="N40" s="46"/>
      <c r="O40" s="46"/>
    </row>
    <row r="41" spans="1:15" s="21" customFormat="1" x14ac:dyDescent="0.25">
      <c r="A41" s="46"/>
      <c r="C41"/>
      <c r="D41"/>
      <c r="E41"/>
      <c r="K41" s="38" t="s">
        <v>53</v>
      </c>
      <c r="L41">
        <f>L37+L39</f>
        <v>0</v>
      </c>
      <c r="M41"/>
      <c r="N41" s="46"/>
      <c r="O41" s="46"/>
    </row>
    <row r="42" spans="1:15" s="21" customFormat="1" x14ac:dyDescent="0.25">
      <c r="A42" s="46"/>
      <c r="C42"/>
      <c r="D42"/>
      <c r="E42"/>
      <c r="K42" s="38" t="s">
        <v>67</v>
      </c>
      <c r="L42" s="9" cm="1">
        <f t="array" ref="L42">IF(COUNTIFS(DRPdata[Graduation Date],"&lt;="&amp;45688,DRPdata[First Enrollment],"&lt;="&amp;45688,DRPdata[CCRI Points],"&gt;="&amp;1)
+
SUMPRODUCT(
(DRPdata[First Enrollment] &lt;= 45688) *
((DRPdata[Jan. 31st Enrollment] = TRUE) + (DRPdata[Jan. 31st Enrollment] = "TRUE")) *
(DRPdata[Grad Credits Remaining] &lt;= 3) *
(DRPdata[Math Credits Remaining] &lt;= 1) *
(DRPdata[CCRI Points]&gt;=1))=(L40+L38),L40+L38,"ERROR")</f>
        <v>0</v>
      </c>
      <c r="M42" s="9"/>
      <c r="N42" s="46"/>
      <c r="O42" s="46"/>
    </row>
    <row r="43" spans="1:15" s="21" customFormat="1" ht="18.75" x14ac:dyDescent="0.3">
      <c r="A43" s="46"/>
      <c r="C43"/>
      <c r="D43"/>
      <c r="E43" s="39"/>
      <c r="F43" s="40"/>
      <c r="G43" s="40"/>
      <c r="H43" s="40"/>
      <c r="I43" s="40"/>
      <c r="J43" s="40"/>
      <c r="K43" s="41" t="s">
        <v>60</v>
      </c>
      <c r="L43" s="42">
        <f>IFERROR(L42/L41,0)</f>
        <v>0</v>
      </c>
      <c r="M43" s="48"/>
      <c r="N43" s="46"/>
      <c r="O43" s="46"/>
    </row>
    <row r="44" spans="1:15" x14ac:dyDescent="0.25">
      <c r="B44" s="21"/>
      <c r="C44" s="21"/>
      <c r="D44" s="21"/>
      <c r="E44" s="21"/>
      <c r="F44" s="21"/>
      <c r="G44" s="21"/>
      <c r="H44" s="21"/>
      <c r="I44" s="21"/>
      <c r="J44" s="21"/>
      <c r="K44" s="21"/>
      <c r="L44" s="21"/>
      <c r="M44" s="21"/>
    </row>
  </sheetData>
  <sheetProtection algorithmName="SHA-512" hashValue="SUFUyAGPCWQIAu4dcEojLWFWnkR+o4Fh51lAE8ghyPetxegIQf2SOk3FPB3n449lfULEMun5xsZ9uC/NWg/58g==" saltValue="KwfB9yxge5ClXi8G2EwsXw==" spinCount="100000" sheet="1" objects="1" scenarios="1"/>
  <mergeCells count="12">
    <mergeCell ref="C34:F34"/>
    <mergeCell ref="C35:L35"/>
    <mergeCell ref="D36:L36"/>
    <mergeCell ref="D5:L5"/>
    <mergeCell ref="C4:L4"/>
    <mergeCell ref="C24:L24"/>
    <mergeCell ref="C16:L16"/>
    <mergeCell ref="D25:L25"/>
    <mergeCell ref="E18:L18"/>
    <mergeCell ref="E19:L19"/>
    <mergeCell ref="C11:L11"/>
    <mergeCell ref="D6:L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ad76f2-356b-46cb-a52b-a77b86679dbc">
      <Terms xmlns="http://schemas.microsoft.com/office/infopath/2007/PartnerControls"/>
    </lcf76f155ced4ddcb4097134ff3c332f>
    <TaxCatchAll xmlns="be232188-4ca9-4557-944b-97f17a7b37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049143FDC3BB47BDF89CE1B14F56AE" ma:contentTypeVersion="14" ma:contentTypeDescription="Create a new document." ma:contentTypeScope="" ma:versionID="59f0abaa6fe8a0258d2398fa94f0ec12">
  <xsd:schema xmlns:xsd="http://www.w3.org/2001/XMLSchema" xmlns:xs="http://www.w3.org/2001/XMLSchema" xmlns:p="http://schemas.microsoft.com/office/2006/metadata/properties" xmlns:ns2="c3ad76f2-356b-46cb-a52b-a77b86679dbc" xmlns:ns3="be232188-4ca9-4557-944b-97f17a7b37f5" targetNamespace="http://schemas.microsoft.com/office/2006/metadata/properties" ma:root="true" ma:fieldsID="370b6b91a6377df1a24042ae275c7ee5" ns2:_="" ns3:_="">
    <xsd:import namespace="c3ad76f2-356b-46cb-a52b-a77b86679dbc"/>
    <xsd:import namespace="be232188-4ca9-4557-944b-97f17a7b37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d76f2-356b-46cb-a52b-a77b86679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32188-4ca9-4557-944b-97f17a7b37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8ab094e-96e2-4e96-b1ec-073fa4443d81}" ma:internalName="TaxCatchAll" ma:showField="CatchAllData" ma:web="be232188-4ca9-4557-944b-97f17a7b37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01D2C-7D15-4AB4-AEA1-7B2FB7AE9AFB}">
  <ds:schemaRefs>
    <ds:schemaRef ds:uri="http://schemas.microsoft.com/sharepoint/v3/contenttype/forms"/>
  </ds:schemaRefs>
</ds:datastoreItem>
</file>

<file path=customXml/itemProps2.xml><?xml version="1.0" encoding="utf-8"?>
<ds:datastoreItem xmlns:ds="http://schemas.openxmlformats.org/officeDocument/2006/customXml" ds:itemID="{914A957B-D69D-4595-905B-81841D2A22C8}">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be232188-4ca9-4557-944b-97f17a7b37f5"/>
    <ds:schemaRef ds:uri="http://purl.org/dc/terms/"/>
    <ds:schemaRef ds:uri="http://purl.org/dc/elements/1.1/"/>
    <ds:schemaRef ds:uri="http://schemas.openxmlformats.org/package/2006/metadata/core-properties"/>
    <ds:schemaRef ds:uri="c3ad76f2-356b-46cb-a52b-a77b86679dbc"/>
    <ds:schemaRef ds:uri="http://www.w3.org/XML/1998/namespace"/>
  </ds:schemaRefs>
</ds:datastoreItem>
</file>

<file path=customXml/itemProps3.xml><?xml version="1.0" encoding="utf-8"?>
<ds:datastoreItem xmlns:ds="http://schemas.openxmlformats.org/officeDocument/2006/customXml" ds:itemID="{52A44F6D-24FD-440F-9637-C6E2E43F9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ad76f2-356b-46cb-a52b-a77b86679dbc"/>
    <ds:schemaRef ds:uri="be232188-4ca9-4557-944b-97f17a7b3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DRP Entity Information</vt:lpstr>
      <vt:lpstr>Student Enrollment Data</vt:lpstr>
      <vt:lpstr>Reporting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Potter, Russel</dc:creator>
  <cp:keywords/>
  <dc:description/>
  <cp:lastModifiedBy>Potter, Russel</cp:lastModifiedBy>
  <cp:revision/>
  <dcterms:created xsi:type="dcterms:W3CDTF">2024-04-18T22:18:55Z</dcterms:created>
  <dcterms:modified xsi:type="dcterms:W3CDTF">2025-07-01T22:30:17Z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0x01010022049143FDC3BB47BDF89CE1B14F56AE</vt:lpwstr>
  </property>
  <property fmtid="{D5CDD505-2E9C-101B-9397-08002B2CF9AE}" pid="3" name="MediaServiceImageTags">
    <vt:lpwstr/>
  </property>
</Properties>
</file>