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6.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7.xml" ContentType="application/vnd.openxmlformats-officedocument.drawing+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adecloud.sharepoint.com/sites/ADELibrary/Documents/ESS/Operations/Data Management/Website Info and Resources/Data/"/>
    </mc:Choice>
  </mc:AlternateContent>
  <xr:revisionPtr revIDLastSave="929" documentId="8_{D69A74F6-3552-4358-AE02-1FE55CE59099}" xr6:coauthVersionLast="47" xr6:coauthVersionMax="47" xr10:uidLastSave="{9E7B7E10-E638-4DEC-9B06-A3FB067C8FC2}"/>
  <bookViews>
    <workbookView xWindow="-120" yWindow="-120" windowWidth="29040" windowHeight="15225" tabRatio="835" xr2:uid="{AEF2FC5C-BCB0-4EED-A315-F7A66F448574}"/>
  </bookViews>
  <sheets>
    <sheet name="Redaction Requirement" sheetId="16" r:id="rId1"/>
    <sheet name="5-21 Child Count Subtotals" sheetId="1" r:id="rId2"/>
    <sheet name="5-21 Data by Disability" sheetId="7" r:id="rId3"/>
    <sheet name="5-21 Data by Environment" sheetId="8" r:id="rId4"/>
    <sheet name="3-5 Oct1 Child Count Subtotals" sheetId="13" r:id="rId5"/>
    <sheet name="3-5 Disability by Data" sheetId="14" r:id="rId6"/>
    <sheet name="3-5 Data by Environment" sheetId="15" r:id="rId7"/>
  </sheets>
  <externalReferences>
    <externalReference r:id="rId8"/>
  </externalReferences>
  <definedNames>
    <definedName name="_xlnm._FilterDatabase" localSheetId="1" hidden="1">'5-21 Child Count Subtotals'!$A$77:$C$77</definedName>
    <definedName name="_xlnm._FilterDatabase" localSheetId="2" hidden="1">'5-21 Data by Disability'!$A$129:$A$143</definedName>
    <definedName name="CurrentListing_C002">[1]FS002!$AE$14:$AE$2733</definedName>
    <definedName name="CurrentListing_C089">[1]FS089!$V$14:$V$1256</definedName>
    <definedName name="Ttl_C002">[1]FS002!$X$14:$X$2733</definedName>
    <definedName name="Ttl_C089">[1]FS089!$T$14:$T$1256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 i="1" l="1"/>
  <c r="B74" i="1"/>
  <c r="B41" i="1"/>
  <c r="B24" i="1"/>
  <c r="C160" i="7"/>
  <c r="D78" i="8"/>
  <c r="D80" i="8"/>
  <c r="E72" i="14" l="1"/>
  <c r="H72" i="14"/>
  <c r="H70" i="14"/>
  <c r="G70" i="14"/>
  <c r="E70" i="14"/>
  <c r="D70" i="14"/>
  <c r="B70" i="14"/>
  <c r="H64" i="14"/>
  <c r="E64" i="14"/>
  <c r="H62" i="14"/>
  <c r="G62" i="14"/>
  <c r="F62" i="14"/>
  <c r="E62" i="14"/>
  <c r="D62" i="14"/>
  <c r="C62" i="14"/>
  <c r="B62" i="14"/>
  <c r="D36" i="14"/>
  <c r="C36" i="14"/>
  <c r="B36" i="14"/>
  <c r="C30" i="14"/>
  <c r="D28" i="14"/>
  <c r="C28" i="14"/>
  <c r="B28" i="14"/>
  <c r="B73" i="14"/>
  <c r="C73" i="14"/>
  <c r="D73" i="14"/>
  <c r="E73" i="14"/>
  <c r="F73" i="14"/>
  <c r="G73" i="14"/>
  <c r="H73" i="14"/>
  <c r="N106" i="15"/>
  <c r="N105" i="15"/>
  <c r="L109" i="15"/>
  <c r="L105" i="15"/>
  <c r="L104" i="15"/>
  <c r="L103" i="15"/>
  <c r="L102" i="15"/>
  <c r="L101" i="15"/>
  <c r="F106" i="15"/>
  <c r="D105" i="15"/>
  <c r="F105" i="15"/>
  <c r="F101" i="15"/>
  <c r="D102" i="15"/>
  <c r="D101" i="15"/>
  <c r="C76" i="15" l="1"/>
  <c r="B79" i="15"/>
  <c r="E50" i="15"/>
  <c r="H51" i="15"/>
  <c r="B50" i="15"/>
  <c r="C26" i="15"/>
  <c r="B24" i="15"/>
  <c r="C75" i="15" l="1"/>
  <c r="C77" i="15"/>
  <c r="B80" i="15"/>
  <c r="B76" i="15"/>
  <c r="I45" i="15"/>
  <c r="H54" i="15"/>
  <c r="H50" i="15"/>
  <c r="H52" i="15"/>
  <c r="F53" i="15"/>
  <c r="E49" i="15"/>
  <c r="D50" i="15"/>
  <c r="B53" i="15"/>
  <c r="C25" i="15"/>
  <c r="B31" i="15"/>
  <c r="B27" i="15"/>
  <c r="D25" i="15"/>
  <c r="C23" i="15"/>
  <c r="C28" i="15"/>
  <c r="C24" i="15"/>
  <c r="D24" i="15"/>
  <c r="H49" i="15"/>
  <c r="D49" i="15"/>
  <c r="E57" i="15"/>
  <c r="E53" i="15"/>
  <c r="E51" i="15"/>
  <c r="G50" i="15"/>
  <c r="B75" i="15"/>
  <c r="C78" i="15"/>
  <c r="B77" i="15"/>
  <c r="D23" i="15"/>
  <c r="B25" i="15"/>
  <c r="C31" i="15"/>
  <c r="C27" i="15"/>
  <c r="D31" i="15"/>
  <c r="D27" i="15"/>
  <c r="G49" i="15"/>
  <c r="H53" i="15"/>
  <c r="D53" i="15"/>
  <c r="B84" i="15"/>
  <c r="C83" i="15"/>
  <c r="C79" i="15"/>
  <c r="B78" i="15"/>
  <c r="E19" i="15"/>
  <c r="E28" i="15" s="1"/>
  <c r="B49" i="15"/>
  <c r="G57" i="15"/>
  <c r="E54" i="15"/>
  <c r="G53" i="15"/>
  <c r="C53" i="15"/>
  <c r="E52" i="15"/>
  <c r="B83" i="15"/>
  <c r="C80" i="15"/>
  <c r="D83" i="15"/>
  <c r="O109" i="15" l="1"/>
  <c r="O106" i="15"/>
  <c r="O105" i="15"/>
  <c r="O104" i="15"/>
  <c r="O103" i="15"/>
  <c r="O102" i="15"/>
  <c r="O101" i="15"/>
  <c r="O110" i="15"/>
  <c r="D77" i="15"/>
  <c r="D79" i="15"/>
  <c r="D76" i="15"/>
  <c r="E31" i="15"/>
  <c r="D80" i="15"/>
  <c r="E26" i="15"/>
  <c r="E27" i="15"/>
  <c r="E25" i="15"/>
  <c r="D78" i="15"/>
  <c r="D75" i="15"/>
  <c r="E24" i="15"/>
  <c r="E30" i="15"/>
  <c r="B59" i="13" l="1"/>
  <c r="C58" i="13" s="1"/>
  <c r="B53" i="13"/>
  <c r="C51" i="13" s="1"/>
  <c r="C57" i="13" l="1"/>
  <c r="C59" i="13"/>
  <c r="C50" i="13"/>
  <c r="C53" i="13"/>
  <c r="C52" i="13"/>
  <c r="I62" i="14" l="1"/>
  <c r="I70" i="14"/>
  <c r="I64" i="14"/>
  <c r="I72" i="14"/>
  <c r="E39" i="14"/>
  <c r="E28" i="14"/>
  <c r="E36" i="14"/>
  <c r="E30" i="14"/>
  <c r="C38" i="13" l="1"/>
  <c r="B33" i="13"/>
  <c r="C27" i="13" s="1"/>
  <c r="C45" i="13" l="1"/>
  <c r="C41" i="13"/>
  <c r="C40" i="13"/>
  <c r="C42" i="13"/>
  <c r="C37" i="13"/>
  <c r="C39" i="13"/>
  <c r="C46" i="13"/>
  <c r="C32" i="13"/>
  <c r="C28" i="13"/>
  <c r="C26" i="13"/>
  <c r="C30" i="13"/>
  <c r="C33" i="13"/>
  <c r="C29" i="13"/>
  <c r="C31" i="13"/>
  <c r="C13" i="13"/>
  <c r="C19" i="13"/>
  <c r="C11" i="13"/>
  <c r="C22" i="13"/>
  <c r="C130" i="8" l="1"/>
  <c r="D130" i="8"/>
  <c r="H123" i="8"/>
  <c r="I123" i="8"/>
  <c r="J126" i="8"/>
  <c r="K125" i="8"/>
  <c r="L130" i="8"/>
  <c r="M124" i="8"/>
  <c r="N125" i="8"/>
  <c r="B127" i="8"/>
  <c r="D88" i="8"/>
  <c r="D89" i="8"/>
  <c r="D91" i="8"/>
  <c r="D93" i="8"/>
  <c r="C75" i="8"/>
  <c r="D74" i="8"/>
  <c r="E74" i="8"/>
  <c r="F76" i="8"/>
  <c r="G75" i="8"/>
  <c r="H74" i="8"/>
  <c r="B74" i="8"/>
  <c r="C21" i="8"/>
  <c r="D21" i="8"/>
  <c r="E21" i="8"/>
  <c r="F22" i="8"/>
  <c r="G21" i="8"/>
  <c r="H21" i="8"/>
  <c r="I21" i="8"/>
  <c r="J22" i="8"/>
  <c r="K21" i="8"/>
  <c r="L21" i="8"/>
  <c r="M21" i="8"/>
  <c r="N22" i="8"/>
  <c r="O21" i="8"/>
  <c r="P21" i="8"/>
  <c r="Q21" i="8"/>
  <c r="R27" i="8"/>
  <c r="B29" i="8"/>
  <c r="C153" i="7"/>
  <c r="B151" i="7"/>
  <c r="C110" i="7"/>
  <c r="C117" i="7" s="1"/>
  <c r="B110" i="7"/>
  <c r="B121" i="7" s="1"/>
  <c r="D98" i="7"/>
  <c r="D99" i="7"/>
  <c r="D100" i="7"/>
  <c r="D101" i="7"/>
  <c r="D102" i="7"/>
  <c r="D103" i="7"/>
  <c r="D104" i="7"/>
  <c r="D105" i="7"/>
  <c r="D106" i="7"/>
  <c r="D107" i="7"/>
  <c r="D108" i="7"/>
  <c r="D109" i="7"/>
  <c r="D97" i="7"/>
  <c r="C88" i="7"/>
  <c r="D86" i="7"/>
  <c r="E84" i="7"/>
  <c r="G86" i="7"/>
  <c r="H82" i="7"/>
  <c r="B88" i="7"/>
  <c r="C28" i="7"/>
  <c r="E28" i="7"/>
  <c r="F25" i="7"/>
  <c r="G31" i="7"/>
  <c r="H27" i="7"/>
  <c r="J27" i="7"/>
  <c r="L27" i="7"/>
  <c r="N27" i="7"/>
  <c r="P27" i="7"/>
  <c r="R27" i="7"/>
  <c r="B25" i="7"/>
  <c r="B80" i="1"/>
  <c r="C78" i="1" s="1"/>
  <c r="C48" i="1"/>
  <c r="C57" i="1"/>
  <c r="C40" i="1"/>
  <c r="B35" i="1"/>
  <c r="C28" i="1" s="1"/>
  <c r="C13" i="1"/>
  <c r="J127" i="8" l="1"/>
  <c r="J123" i="8"/>
  <c r="C125" i="8"/>
  <c r="C124" i="8"/>
  <c r="C122" i="8"/>
  <c r="N124" i="8"/>
  <c r="N123" i="8"/>
  <c r="N122" i="8"/>
  <c r="N130" i="8"/>
  <c r="M122" i="8"/>
  <c r="M130" i="8"/>
  <c r="L123" i="8"/>
  <c r="L129" i="8"/>
  <c r="L122" i="8"/>
  <c r="L124" i="8"/>
  <c r="K129" i="8"/>
  <c r="K123" i="8"/>
  <c r="K126" i="8"/>
  <c r="K127" i="8"/>
  <c r="K124" i="8"/>
  <c r="K122" i="8"/>
  <c r="K128" i="8"/>
  <c r="K130" i="8"/>
  <c r="J124" i="8"/>
  <c r="J128" i="8"/>
  <c r="J129" i="8"/>
  <c r="J125" i="8"/>
  <c r="J130" i="8"/>
  <c r="J122" i="8"/>
  <c r="I124" i="8"/>
  <c r="I122" i="8"/>
  <c r="I130" i="8"/>
  <c r="H124" i="8"/>
  <c r="H130" i="8"/>
  <c r="H122" i="8"/>
  <c r="H127" i="8"/>
  <c r="H125" i="8"/>
  <c r="G127" i="8"/>
  <c r="G124" i="8"/>
  <c r="G123" i="8"/>
  <c r="G122" i="8"/>
  <c r="G130" i="8"/>
  <c r="G125" i="8"/>
  <c r="F124" i="8"/>
  <c r="F123" i="8"/>
  <c r="F125" i="8"/>
  <c r="F130" i="8"/>
  <c r="F122" i="8"/>
  <c r="E124" i="8"/>
  <c r="E126" i="8"/>
  <c r="E123" i="8"/>
  <c r="E128" i="8"/>
  <c r="E125" i="8"/>
  <c r="E122" i="8"/>
  <c r="E130" i="8"/>
  <c r="D122" i="8"/>
  <c r="D124" i="8"/>
  <c r="D129" i="8"/>
  <c r="D123" i="8"/>
  <c r="D125" i="8"/>
  <c r="B123" i="8"/>
  <c r="B122" i="8"/>
  <c r="B129" i="8"/>
  <c r="B125" i="8"/>
  <c r="B124" i="8"/>
  <c r="G74" i="8"/>
  <c r="C74" i="8"/>
  <c r="B76" i="8"/>
  <c r="B75" i="8"/>
  <c r="B82" i="8"/>
  <c r="B81" i="8"/>
  <c r="B79" i="8"/>
  <c r="I82" i="8"/>
  <c r="B77" i="8"/>
  <c r="O29" i="8"/>
  <c r="K29" i="8"/>
  <c r="G29" i="8"/>
  <c r="C29" i="8"/>
  <c r="C158" i="7"/>
  <c r="C150" i="7"/>
  <c r="C157" i="7"/>
  <c r="C152" i="7"/>
  <c r="C151" i="7"/>
  <c r="C156" i="7"/>
  <c r="C155" i="7"/>
  <c r="C148" i="7"/>
  <c r="C154" i="7"/>
  <c r="C161" i="7"/>
  <c r="B148" i="7"/>
  <c r="B156" i="7"/>
  <c r="D144" i="7"/>
  <c r="B155" i="7"/>
  <c r="B158" i="7"/>
  <c r="B157" i="7"/>
  <c r="B154" i="7"/>
  <c r="B150" i="7"/>
  <c r="B161" i="7"/>
  <c r="B153" i="7"/>
  <c r="B160" i="7"/>
  <c r="B152" i="7"/>
  <c r="D110" i="7"/>
  <c r="D117" i="7" s="1"/>
  <c r="C124" i="7"/>
  <c r="C116" i="7"/>
  <c r="B120" i="7"/>
  <c r="C123" i="7"/>
  <c r="C115" i="7"/>
  <c r="C122" i="7"/>
  <c r="C121" i="7"/>
  <c r="C114" i="7"/>
  <c r="C120" i="7"/>
  <c r="C127" i="7"/>
  <c r="C119" i="7"/>
  <c r="C126" i="7"/>
  <c r="C118" i="7"/>
  <c r="C125" i="7"/>
  <c r="B127" i="7"/>
  <c r="B119" i="7"/>
  <c r="B126" i="7"/>
  <c r="B118" i="7"/>
  <c r="B125" i="7"/>
  <c r="B117" i="7"/>
  <c r="B124" i="7"/>
  <c r="B116" i="7"/>
  <c r="B123" i="7"/>
  <c r="B115" i="7"/>
  <c r="B122" i="7"/>
  <c r="B114" i="7"/>
  <c r="H89" i="7"/>
  <c r="H88" i="7"/>
  <c r="H87" i="7"/>
  <c r="H86" i="7"/>
  <c r="H80" i="7"/>
  <c r="H93" i="7"/>
  <c r="H85" i="7"/>
  <c r="H92" i="7"/>
  <c r="H84" i="7"/>
  <c r="H83" i="7"/>
  <c r="H90" i="7"/>
  <c r="G81" i="7"/>
  <c r="G92" i="7"/>
  <c r="G88" i="7"/>
  <c r="G84" i="7"/>
  <c r="G85" i="7"/>
  <c r="G83" i="7"/>
  <c r="G89" i="7"/>
  <c r="G91" i="7"/>
  <c r="G87" i="7"/>
  <c r="G93" i="7"/>
  <c r="G80" i="7"/>
  <c r="G82" i="7"/>
  <c r="G90" i="7"/>
  <c r="F83" i="7"/>
  <c r="F89" i="7"/>
  <c r="F80" i="7"/>
  <c r="F93" i="7"/>
  <c r="F85" i="7"/>
  <c r="F88" i="7"/>
  <c r="F90" i="7"/>
  <c r="F82" i="7"/>
  <c r="E87" i="7"/>
  <c r="E85" i="7"/>
  <c r="E81" i="7"/>
  <c r="E83" i="7"/>
  <c r="E89" i="7"/>
  <c r="E91" i="7"/>
  <c r="E93" i="7"/>
  <c r="E92" i="7"/>
  <c r="E88" i="7"/>
  <c r="E82" i="7"/>
  <c r="E80" i="7"/>
  <c r="E90" i="7"/>
  <c r="E86" i="7"/>
  <c r="D87" i="7"/>
  <c r="D84" i="7"/>
  <c r="D90" i="7"/>
  <c r="D82" i="7"/>
  <c r="D93" i="7"/>
  <c r="D85" i="7"/>
  <c r="D92" i="7"/>
  <c r="D88" i="7"/>
  <c r="D89" i="7"/>
  <c r="D83" i="7"/>
  <c r="D80" i="7"/>
  <c r="C93" i="7"/>
  <c r="C89" i="7"/>
  <c r="C85" i="7"/>
  <c r="C82" i="7"/>
  <c r="C83" i="7"/>
  <c r="C87" i="7"/>
  <c r="C80" i="7"/>
  <c r="C90" i="7"/>
  <c r="B89" i="7"/>
  <c r="B90" i="7"/>
  <c r="B82" i="7"/>
  <c r="B83" i="7"/>
  <c r="I76" i="7"/>
  <c r="I89" i="7" s="1"/>
  <c r="B92" i="7"/>
  <c r="B84" i="7"/>
  <c r="B93" i="7"/>
  <c r="B85" i="7"/>
  <c r="B91" i="7"/>
  <c r="B86" i="7"/>
  <c r="B80" i="7"/>
  <c r="C32" i="7"/>
  <c r="N33" i="7"/>
  <c r="N26" i="7"/>
  <c r="N30" i="7"/>
  <c r="H34" i="7"/>
  <c r="C25" i="7"/>
  <c r="Q30" i="7"/>
  <c r="P25" i="7"/>
  <c r="P30" i="7"/>
  <c r="O30" i="7"/>
  <c r="N25" i="7"/>
  <c r="N22" i="7"/>
  <c r="N34" i="7"/>
  <c r="K25" i="7"/>
  <c r="L34" i="7"/>
  <c r="L22" i="7"/>
  <c r="L33" i="7"/>
  <c r="K30" i="7"/>
  <c r="L26" i="7"/>
  <c r="K33" i="7"/>
  <c r="L25" i="7"/>
  <c r="K32" i="7"/>
  <c r="I28" i="7"/>
  <c r="I30" i="7"/>
  <c r="H33" i="7"/>
  <c r="H25" i="7"/>
  <c r="H26" i="7"/>
  <c r="G30" i="7"/>
  <c r="F30" i="7"/>
  <c r="F29" i="7"/>
  <c r="E27" i="7"/>
  <c r="E26" i="7"/>
  <c r="E25" i="7"/>
  <c r="E34" i="7"/>
  <c r="E35" i="7"/>
  <c r="D30" i="7"/>
  <c r="D29" i="7"/>
  <c r="C24" i="7"/>
  <c r="B32" i="7"/>
  <c r="B24" i="7"/>
  <c r="R25" i="7"/>
  <c r="R30" i="7"/>
  <c r="R31" i="7"/>
  <c r="R22" i="7"/>
  <c r="R28" i="7"/>
  <c r="Q28" i="7"/>
  <c r="Q27" i="7"/>
  <c r="Q22" i="7"/>
  <c r="Q25" i="7"/>
  <c r="Q31" i="7"/>
  <c r="P31" i="7"/>
  <c r="P22" i="7"/>
  <c r="P28" i="7"/>
  <c r="O29" i="7"/>
  <c r="O22" i="7"/>
  <c r="O28" i="7"/>
  <c r="O27" i="7"/>
  <c r="O26" i="7"/>
  <c r="O25" i="7"/>
  <c r="O32" i="7"/>
  <c r="O31" i="7"/>
  <c r="N32" i="7"/>
  <c r="N31" i="7"/>
  <c r="N29" i="7"/>
  <c r="N28" i="7"/>
  <c r="M22" i="7"/>
  <c r="M30" i="7"/>
  <c r="M29" i="7"/>
  <c r="M27" i="7"/>
  <c r="M34" i="7"/>
  <c r="M26" i="7"/>
  <c r="M28" i="7"/>
  <c r="M33" i="7"/>
  <c r="M25" i="7"/>
  <c r="M32" i="7"/>
  <c r="M31" i="7"/>
  <c r="L32" i="7"/>
  <c r="L31" i="7"/>
  <c r="L30" i="7"/>
  <c r="L29" i="7"/>
  <c r="L28" i="7"/>
  <c r="K29" i="7"/>
  <c r="K22" i="7"/>
  <c r="K28" i="7"/>
  <c r="K27" i="7"/>
  <c r="K34" i="7"/>
  <c r="K26" i="7"/>
  <c r="K31" i="7"/>
  <c r="J32" i="7"/>
  <c r="J25" i="7"/>
  <c r="J31" i="7"/>
  <c r="J34" i="7"/>
  <c r="J30" i="7"/>
  <c r="J26" i="7"/>
  <c r="J29" i="7"/>
  <c r="J22" i="7"/>
  <c r="J28" i="7"/>
  <c r="J33" i="7"/>
  <c r="I29" i="7"/>
  <c r="I27" i="7"/>
  <c r="I22" i="7"/>
  <c r="I34" i="7"/>
  <c r="I26" i="7"/>
  <c r="I25" i="7"/>
  <c r="I32" i="7"/>
  <c r="I31" i="7"/>
  <c r="H32" i="7"/>
  <c r="H22" i="7"/>
  <c r="H31" i="7"/>
  <c r="H30" i="7"/>
  <c r="H29" i="7"/>
  <c r="H28" i="7"/>
  <c r="H35" i="7"/>
  <c r="G29" i="7"/>
  <c r="G28" i="7"/>
  <c r="G35" i="7"/>
  <c r="G27" i="7"/>
  <c r="G34" i="7"/>
  <c r="G26" i="7"/>
  <c r="G33" i="7"/>
  <c r="G25" i="7"/>
  <c r="G32" i="7"/>
  <c r="G22" i="7"/>
  <c r="F32" i="7"/>
  <c r="F24" i="7"/>
  <c r="F33" i="7"/>
  <c r="F31" i="7"/>
  <c r="F22" i="7"/>
  <c r="F28" i="7"/>
  <c r="F35" i="7"/>
  <c r="F27" i="7"/>
  <c r="F34" i="7"/>
  <c r="F26" i="7"/>
  <c r="E32" i="7"/>
  <c r="E24" i="7"/>
  <c r="E31" i="7"/>
  <c r="E22" i="7"/>
  <c r="E30" i="7"/>
  <c r="E29" i="7"/>
  <c r="D28" i="7"/>
  <c r="D22" i="7"/>
  <c r="D27" i="7"/>
  <c r="D34" i="7"/>
  <c r="D26" i="7"/>
  <c r="D25" i="7"/>
  <c r="D32" i="7"/>
  <c r="D24" i="7"/>
  <c r="D31" i="7"/>
  <c r="C22" i="7"/>
  <c r="C27" i="7"/>
  <c r="C34" i="7"/>
  <c r="C26" i="7"/>
  <c r="C31" i="7"/>
  <c r="C30" i="7"/>
  <c r="C29" i="7"/>
  <c r="B31" i="7"/>
  <c r="B30" i="7"/>
  <c r="B22" i="7"/>
  <c r="B29" i="7"/>
  <c r="B28" i="7"/>
  <c r="B35" i="7"/>
  <c r="B27" i="7"/>
  <c r="B26" i="7"/>
  <c r="S22" i="7"/>
  <c r="C79" i="1"/>
  <c r="C58" i="1"/>
  <c r="C66" i="1"/>
  <c r="C59" i="1"/>
  <c r="C67" i="1"/>
  <c r="C63" i="1"/>
  <c r="C60" i="1"/>
  <c r="C68" i="1"/>
  <c r="C62" i="1"/>
  <c r="C64" i="1"/>
  <c r="C61" i="1"/>
  <c r="C69" i="1"/>
  <c r="C70" i="1"/>
  <c r="C65" i="1"/>
  <c r="C73" i="1"/>
  <c r="C71" i="1"/>
  <c r="C72" i="1"/>
  <c r="C45" i="1"/>
  <c r="C47" i="1"/>
  <c r="C46" i="1"/>
  <c r="C52" i="1"/>
  <c r="C50" i="1"/>
  <c r="C49" i="1"/>
  <c r="C51" i="1"/>
  <c r="C39" i="1"/>
  <c r="C33" i="1"/>
  <c r="C34" i="1"/>
  <c r="C32" i="1"/>
  <c r="C31" i="1"/>
  <c r="C30" i="1"/>
  <c r="C29" i="1"/>
  <c r="C20" i="1"/>
  <c r="C12" i="1"/>
  <c r="C22" i="1"/>
  <c r="C19" i="1"/>
  <c r="C18" i="1"/>
  <c r="C17" i="1"/>
  <c r="C11" i="1"/>
  <c r="C16" i="1"/>
  <c r="C15" i="1"/>
  <c r="C14" i="1"/>
  <c r="C23" i="1"/>
  <c r="C21" i="1"/>
  <c r="I74" i="8"/>
  <c r="R29" i="8"/>
  <c r="N29" i="8"/>
  <c r="J29" i="8"/>
  <c r="F29" i="8"/>
  <c r="F74" i="8"/>
  <c r="E82" i="8"/>
  <c r="E81" i="8"/>
  <c r="E80" i="8"/>
  <c r="E79" i="8"/>
  <c r="E78" i="8"/>
  <c r="E77" i="8"/>
  <c r="E76" i="8"/>
  <c r="E75" i="8"/>
  <c r="F75" i="8"/>
  <c r="Q29" i="8"/>
  <c r="M29" i="8"/>
  <c r="I29" i="8"/>
  <c r="E29" i="8"/>
  <c r="H82" i="8"/>
  <c r="D82" i="8"/>
  <c r="H81" i="8"/>
  <c r="H80" i="8"/>
  <c r="H79" i="8"/>
  <c r="H78" i="8"/>
  <c r="H77" i="8"/>
  <c r="D77" i="8"/>
  <c r="H76" i="8"/>
  <c r="D76" i="8"/>
  <c r="H75" i="8"/>
  <c r="D75" i="8"/>
  <c r="F82" i="8"/>
  <c r="P29" i="8"/>
  <c r="L29" i="8"/>
  <c r="H29" i="8"/>
  <c r="D29" i="8"/>
  <c r="G82" i="8"/>
  <c r="C82" i="8"/>
  <c r="G81" i="8"/>
  <c r="G77" i="8"/>
  <c r="G76" i="8"/>
  <c r="C76" i="8"/>
  <c r="O118" i="8"/>
  <c r="D94" i="8"/>
  <c r="M27" i="8"/>
  <c r="M25" i="8"/>
  <c r="M22" i="8"/>
  <c r="I28" i="8"/>
  <c r="I26" i="8"/>
  <c r="I24" i="8"/>
  <c r="I23" i="8"/>
  <c r="I22" i="8"/>
  <c r="M23" i="8"/>
  <c r="E28" i="8"/>
  <c r="E24" i="8"/>
  <c r="E23" i="8"/>
  <c r="E22" i="8"/>
  <c r="M28" i="8"/>
  <c r="M26" i="8"/>
  <c r="M24" i="8"/>
  <c r="Q27" i="8"/>
  <c r="Q24" i="8"/>
  <c r="Q23" i="8"/>
  <c r="Q22" i="8"/>
  <c r="R23" i="8"/>
  <c r="L28" i="8"/>
  <c r="H28" i="8"/>
  <c r="D28" i="8"/>
  <c r="L27" i="8"/>
  <c r="L26" i="8"/>
  <c r="H26" i="8"/>
  <c r="D26" i="8"/>
  <c r="L25" i="8"/>
  <c r="P24" i="8"/>
  <c r="L24" i="8"/>
  <c r="H24" i="8"/>
  <c r="D24" i="8"/>
  <c r="P23" i="8"/>
  <c r="L23" i="8"/>
  <c r="H23" i="8"/>
  <c r="D23" i="8"/>
  <c r="P22" i="8"/>
  <c r="L22" i="8"/>
  <c r="H22" i="8"/>
  <c r="D22" i="8"/>
  <c r="R21" i="8"/>
  <c r="J21" i="8"/>
  <c r="K28" i="8"/>
  <c r="G28" i="8"/>
  <c r="C28" i="8"/>
  <c r="O27" i="8"/>
  <c r="O26" i="8"/>
  <c r="K26" i="8"/>
  <c r="G26" i="8"/>
  <c r="C26" i="8"/>
  <c r="O24" i="8"/>
  <c r="K24" i="8"/>
  <c r="G24" i="8"/>
  <c r="C24" i="8"/>
  <c r="O23" i="8"/>
  <c r="K23" i="8"/>
  <c r="G23" i="8"/>
  <c r="C23" i="8"/>
  <c r="O22" i="8"/>
  <c r="K22" i="8"/>
  <c r="G22" i="8"/>
  <c r="C22" i="8"/>
  <c r="R24" i="8"/>
  <c r="R22" i="8"/>
  <c r="N21" i="8"/>
  <c r="F21" i="8"/>
  <c r="N28" i="8"/>
  <c r="J28" i="8"/>
  <c r="F28" i="8"/>
  <c r="B28" i="8"/>
  <c r="N27" i="8"/>
  <c r="N26" i="8"/>
  <c r="F26" i="8"/>
  <c r="N25" i="8"/>
  <c r="N24" i="8"/>
  <c r="J24" i="8"/>
  <c r="F24" i="8"/>
  <c r="B24" i="8"/>
  <c r="N23" i="8"/>
  <c r="J23" i="8"/>
  <c r="F23" i="8"/>
  <c r="B23" i="8"/>
  <c r="B22" i="8"/>
  <c r="S17" i="8"/>
  <c r="B21" i="8"/>
  <c r="D118" i="7" l="1"/>
  <c r="D125" i="7"/>
  <c r="D121" i="7"/>
  <c r="O126" i="8"/>
  <c r="O127" i="8"/>
  <c r="O128" i="8"/>
  <c r="O129" i="8"/>
  <c r="O125" i="8"/>
  <c r="O130" i="8"/>
  <c r="O124" i="8"/>
  <c r="O123" i="8"/>
  <c r="O122" i="8"/>
  <c r="I76" i="8"/>
  <c r="I80" i="8"/>
  <c r="I77" i="8"/>
  <c r="I81" i="8"/>
  <c r="I75" i="8"/>
  <c r="I79" i="8"/>
  <c r="I78" i="8"/>
  <c r="D153" i="7"/>
  <c r="D161" i="7"/>
  <c r="D160" i="7"/>
  <c r="D154" i="7"/>
  <c r="D159" i="7"/>
  <c r="D152" i="7"/>
  <c r="D155" i="7"/>
  <c r="D156" i="7"/>
  <c r="D151" i="7"/>
  <c r="D149" i="7"/>
  <c r="D157" i="7"/>
  <c r="D150" i="7"/>
  <c r="D158" i="7"/>
  <c r="D148" i="7"/>
  <c r="D119" i="7"/>
  <c r="D122" i="7"/>
  <c r="D127" i="7"/>
  <c r="D116" i="7"/>
  <c r="D124" i="7"/>
  <c r="D126" i="7"/>
  <c r="D120" i="7"/>
  <c r="D115" i="7"/>
  <c r="D123" i="7"/>
  <c r="I88" i="7"/>
  <c r="I85" i="7"/>
  <c r="I80" i="7"/>
  <c r="I91" i="7"/>
  <c r="I83" i="7"/>
  <c r="I86" i="7"/>
  <c r="I93" i="7"/>
  <c r="I82" i="7"/>
  <c r="I90" i="7"/>
  <c r="I84" i="7"/>
  <c r="I87" i="7"/>
  <c r="I92" i="7"/>
  <c r="I81" i="7"/>
  <c r="S27" i="7"/>
  <c r="S28" i="7"/>
  <c r="S35" i="7"/>
  <c r="S29" i="7"/>
  <c r="S30" i="7"/>
  <c r="S31" i="7"/>
  <c r="S23" i="7"/>
  <c r="S24" i="7"/>
  <c r="S32" i="7"/>
  <c r="S34" i="7"/>
  <c r="S25" i="7"/>
  <c r="S33" i="7"/>
  <c r="S26" i="7"/>
  <c r="S21" i="8"/>
  <c r="S29" i="8"/>
  <c r="S25" i="8"/>
  <c r="S24" i="8"/>
  <c r="S27" i="8"/>
  <c r="S28" i="8"/>
  <c r="S22" i="8"/>
  <c r="S26" i="8"/>
  <c r="S23" i="8"/>
  <c r="C84" i="15" l="1"/>
  <c r="D84" i="15"/>
  <c r="I50" i="15"/>
  <c r="I51" i="15"/>
  <c r="I52" i="15"/>
  <c r="I53" i="15"/>
  <c r="I54" i="15"/>
  <c r="I57" i="15"/>
  <c r="I49" i="15"/>
  <c r="E32" i="15"/>
  <c r="E23" i="15"/>
  <c r="B23" i="15"/>
  <c r="I73" i="14"/>
  <c r="B130" i="8"/>
  <c r="G99" i="8"/>
  <c r="G100" i="8"/>
  <c r="G101" i="8"/>
  <c r="G102" i="8"/>
  <c r="G103" i="8"/>
  <c r="G104" i="8"/>
  <c r="G105" i="8"/>
  <c r="G106" i="8"/>
  <c r="G98" i="8"/>
  <c r="F99" i="8"/>
  <c r="F100" i="8"/>
  <c r="F101" i="8"/>
  <c r="F106" i="8"/>
  <c r="F98" i="8"/>
  <c r="E99" i="8"/>
  <c r="E100" i="8"/>
  <c r="E101" i="8"/>
  <c r="E106" i="8"/>
  <c r="E98" i="8"/>
  <c r="G87" i="8"/>
  <c r="G88" i="8"/>
  <c r="G89" i="8"/>
  <c r="G90" i="8"/>
  <c r="G91" i="8"/>
  <c r="G92" i="8"/>
  <c r="G93" i="8"/>
  <c r="G94" i="8"/>
  <c r="G86" i="8"/>
  <c r="F87" i="8"/>
  <c r="F88" i="8"/>
  <c r="F89" i="8"/>
  <c r="F91" i="8"/>
  <c r="F93" i="8"/>
  <c r="F94" i="8"/>
  <c r="F86" i="8"/>
  <c r="E87" i="8"/>
  <c r="E88" i="8"/>
  <c r="E89" i="8"/>
  <c r="E91" i="8"/>
  <c r="E93" i="8"/>
  <c r="E94" i="8"/>
  <c r="E86" i="8"/>
  <c r="D114" i="7"/>
</calcChain>
</file>

<file path=xl/sharedStrings.xml><?xml version="1.0" encoding="utf-8"?>
<sst xmlns="http://schemas.openxmlformats.org/spreadsheetml/2006/main" count="1672" uniqueCount="145">
  <si>
    <t xml:space="preserve"> Children with Disabilities by Disability Category</t>
  </si>
  <si>
    <t xml:space="preserve">Disability Category </t>
  </si>
  <si>
    <t>Student
Count</t>
  </si>
  <si>
    <t>Percentage</t>
  </si>
  <si>
    <t>Autism</t>
  </si>
  <si>
    <t>Deaf-Blindness</t>
  </si>
  <si>
    <t>Developmental Delay</t>
  </si>
  <si>
    <t>Emotional Disturbance</t>
  </si>
  <si>
    <t>Hearing Impairment</t>
  </si>
  <si>
    <t>Intellectual Disability</t>
  </si>
  <si>
    <t>Multiple Disabilities</t>
  </si>
  <si>
    <t>Orthopedic Impairment</t>
  </si>
  <si>
    <t xml:space="preserve">Other Health Impairment </t>
  </si>
  <si>
    <t>Specific Learning Disability</t>
  </si>
  <si>
    <t>Speech or Language Impairment</t>
  </si>
  <si>
    <t>Traumatic Brain Injury</t>
  </si>
  <si>
    <t>Visual Impairment</t>
  </si>
  <si>
    <t>Total Students</t>
  </si>
  <si>
    <t>Children with Disabilities by Race/Ethnicity</t>
  </si>
  <si>
    <t>Disability Category</t>
  </si>
  <si>
    <t xml:space="preserve">American Indian or Alaska Native </t>
  </si>
  <si>
    <t xml:space="preserve">Asian </t>
  </si>
  <si>
    <t xml:space="preserve">Black or African American </t>
  </si>
  <si>
    <t xml:space="preserve">Hispanic/Latino </t>
  </si>
  <si>
    <t xml:space="preserve">Native Hawaiian or Other Pacific Islander </t>
  </si>
  <si>
    <t>Two or More Races</t>
  </si>
  <si>
    <t xml:space="preserve">White </t>
  </si>
  <si>
    <t xml:space="preserve"> Children with Disabilities by English Learner Status </t>
  </si>
  <si>
    <t>English Learner Status</t>
  </si>
  <si>
    <t xml:space="preserve">English Learner </t>
  </si>
  <si>
    <t xml:space="preserve">Non–English Learner </t>
  </si>
  <si>
    <t>Calculated Subtotal</t>
  </si>
  <si>
    <t xml:space="preserve"> Children with Disabilities by Least Restrictive Environment </t>
  </si>
  <si>
    <t>Education Environment</t>
  </si>
  <si>
    <t xml:space="preserve">(A) Inside regular class 80% or more of the day </t>
  </si>
  <si>
    <t xml:space="preserve">(B) Inside regular class 40% through 79% of the day </t>
  </si>
  <si>
    <t xml:space="preserve">(C) Inside regular class less than 40% of the day </t>
  </si>
  <si>
    <t xml:space="preserve">(D) Separate School </t>
  </si>
  <si>
    <t xml:space="preserve">(E) Residential Facility </t>
  </si>
  <si>
    <t xml:space="preserve">(F) Homebound/Hospital </t>
  </si>
  <si>
    <t>(G) Correctional Facilities</t>
  </si>
  <si>
    <t xml:space="preserve">(H) Parentally Placed In Private Schools </t>
  </si>
  <si>
    <t xml:space="preserve"> Children with Disabilities by Age </t>
  </si>
  <si>
    <t>Age</t>
  </si>
  <si>
    <t>5  (In Kindergarten)</t>
  </si>
  <si>
    <t xml:space="preserve"> Children with Disabilities by Gender</t>
  </si>
  <si>
    <t>Sex</t>
  </si>
  <si>
    <t>Female</t>
  </si>
  <si>
    <t>Male</t>
  </si>
  <si>
    <t xml:space="preserve"> </t>
  </si>
  <si>
    <t>Student Count By Age and Disability Status Ages 5-21</t>
  </si>
  <si>
    <t>5 (In Kindergarten)</t>
  </si>
  <si>
    <t>6</t>
  </si>
  <si>
    <t>7</t>
  </si>
  <si>
    <t>8</t>
  </si>
  <si>
    <t>9</t>
  </si>
  <si>
    <t>10</t>
  </si>
  <si>
    <t>11</t>
  </si>
  <si>
    <t>12</t>
  </si>
  <si>
    <t>13</t>
  </si>
  <si>
    <t>14</t>
  </si>
  <si>
    <t>15</t>
  </si>
  <si>
    <t>16</t>
  </si>
  <si>
    <t>17</t>
  </si>
  <si>
    <t>18</t>
  </si>
  <si>
    <t>19</t>
  </si>
  <si>
    <t>20</t>
  </si>
  <si>
    <t>21</t>
  </si>
  <si>
    <t xml:space="preserve"> Calculated
Total</t>
  </si>
  <si>
    <t>*</t>
  </si>
  <si>
    <t>Other Health Impairment</t>
  </si>
  <si>
    <t>Student Percent by Age and Disability Category</t>
  </si>
  <si>
    <t>Disability</t>
  </si>
  <si>
    <t>Student Count by Race/Ethnicity and Disability Category
by Racial Ethnic and Disability Category</t>
  </si>
  <si>
    <t>American Indian or Alaska Native</t>
  </si>
  <si>
    <t>Asian</t>
  </si>
  <si>
    <t>Black or African American</t>
  </si>
  <si>
    <t>Hispanic/
Latino</t>
  </si>
  <si>
    <t>Native Hawaiian or Other Pacific Islander</t>
  </si>
  <si>
    <t>White</t>
  </si>
  <si>
    <t>Two or more races</t>
  </si>
  <si>
    <t>Student Percentage by Race/Ethnicity and Disability Category</t>
  </si>
  <si>
    <t>Student Count by Gender</t>
  </si>
  <si>
    <t>Calculated Total</t>
  </si>
  <si>
    <t>Student Percentage by Sex Ages 5-21</t>
  </si>
  <si>
    <t>Student Count by English Learner Status Ages 5-21</t>
  </si>
  <si>
    <t>Yes</t>
  </si>
  <si>
    <t>No</t>
  </si>
  <si>
    <t>Student Percentage by English Learner Status</t>
  </si>
  <si>
    <t>Student Count by Age and Least Restrictive Environment</t>
  </si>
  <si>
    <t>Educational Environment</t>
  </si>
  <si>
    <t>Student Percentage by Age and Least Restrictive Environment</t>
  </si>
  <si>
    <t>5 in Kindergarten</t>
  </si>
  <si>
    <t>Student Count by Race/Ethnicity and Least Restrictive Environment</t>
  </si>
  <si>
    <t>Environment</t>
  </si>
  <si>
    <t>Student Count and Percentage by Race/Ethnicity and Least Restrictive Environment 5-21</t>
  </si>
  <si>
    <t>Student Count and Percentage by Gender and Least Restrictive Environment 5-21</t>
  </si>
  <si>
    <t>Female Student Count</t>
  </si>
  <si>
    <t>Male Student Count</t>
  </si>
  <si>
    <t>Female Student Percentage</t>
  </si>
  <si>
    <t>Male Student Percentage</t>
  </si>
  <si>
    <t>Total</t>
  </si>
  <si>
    <t xml:space="preserve">Student Count and Percentage by English Learner Status by Least Restrictive Environment </t>
  </si>
  <si>
    <t>Non-English Learner</t>
  </si>
  <si>
    <t>English Learner Percentage</t>
  </si>
  <si>
    <t>Non-English Learner Percentage</t>
  </si>
  <si>
    <t>Calculated Percentage</t>
  </si>
  <si>
    <t>Student Count by Disability and Least Restrictive Environment</t>
  </si>
  <si>
    <t>Student Percentage by Disability and Least Restrictive Environment</t>
  </si>
  <si>
    <t xml:space="preserve"> Children with Disabilities by Disability Category </t>
  </si>
  <si>
    <t xml:space="preserve"> Children with Disabilities by Race/Ethnicity</t>
  </si>
  <si>
    <t>Racial Ethnic</t>
  </si>
  <si>
    <t>Children with Disabilities by Least Restrictive Environment</t>
  </si>
  <si>
    <t>(A1) Children attending a Regular Early Childhood Program at least 10 hrs. per week and receiving the majority of hours of special education and related services in the Regular Early Childhood Program</t>
  </si>
  <si>
    <t xml:space="preserve">(A2) Children attending a Regular Early Childhood Program at least 10 hrs. per weekand receiving the majority of hours of special education and related services in some Other Location </t>
  </si>
  <si>
    <t>(B1) Children attending a Regular Early Childhood Program less than 10 hrs. per week and receiving the majority of hours of special education and related services in the Regular Early Childhood Program</t>
  </si>
  <si>
    <t>(B2) Children attending a Regular Early Childhood Program less than 10 hrs. per week and receiving the majority of hours of special education and related services in some Other Location</t>
  </si>
  <si>
    <t>(C1)  Children attending a Special Education Program (NOT in any Regular Early Childhood Program) specifically, a Separate Special Education Class</t>
  </si>
  <si>
    <t>(C2)  Children attending a Special Education Program (NOT in any Regular Early Childhood Program) specifically, a Separate School</t>
  </si>
  <si>
    <t>(C3)Children attending a Special Education Program (NOT in any Regular Early Childhood Program) specifically, a Residential Facility</t>
  </si>
  <si>
    <t>(D1) Children attending neither a Regular Early Childhood Program nor a Special Education Program (not included in (A), (B), or (C)) and receiving the majority of hours of special education and related services at Home</t>
  </si>
  <si>
    <r>
      <t xml:space="preserve">(D2) Children attending neither a Regular Early Childhood Program nor a Special Education Program (not included in (A), (B), or (C))and receiving the majority of hours of special education and related services at the Service Provider Location or some Other Location </t>
    </r>
    <r>
      <rPr>
        <u/>
        <sz val="11"/>
        <color theme="1"/>
        <rFont val="Arial"/>
        <family val="2"/>
      </rPr>
      <t>not</t>
    </r>
    <r>
      <rPr>
        <sz val="11"/>
        <color theme="1"/>
        <rFont val="Arial"/>
        <family val="2"/>
      </rPr>
      <t xml:space="preserve"> in any other category</t>
    </r>
  </si>
  <si>
    <t>5 In Preschool</t>
  </si>
  <si>
    <t>Children with Disabilities by Gender</t>
  </si>
  <si>
    <t>Student 
Count</t>
  </si>
  <si>
    <t xml:space="preserve">Student Count by Age and Disability Category
</t>
  </si>
  <si>
    <t>3</t>
  </si>
  <si>
    <t>4</t>
  </si>
  <si>
    <t>5 in Preschool</t>
  </si>
  <si>
    <t>Student Count by Race/Ethnicity and Disability Category</t>
  </si>
  <si>
    <t xml:space="preserve">Student Count by Least Restrictive Environment </t>
  </si>
  <si>
    <t>Student Percent by Least Restrictive Environment and Age</t>
  </si>
  <si>
    <t xml:space="preserve">Student Count by Least Restrictive Environment and Race/Ethnicity </t>
  </si>
  <si>
    <t xml:space="preserve">Student Percent by Least Restrictive Environment and Race/Ethnicity </t>
  </si>
  <si>
    <t>Student Count by Least Restrictive Environment and Gender</t>
  </si>
  <si>
    <t>Calculated 
Total</t>
  </si>
  <si>
    <t xml:space="preserve">Student Percent by Least Restrictive Environment and Gender </t>
  </si>
  <si>
    <t>Student Count by Least Restrictive Environment and Disability</t>
  </si>
  <si>
    <t>Student Percent by Least Restrictive Environment and Disability</t>
  </si>
  <si>
    <t>October 1 Child Count Subtotals Aged 5 (In Kindergarten) to 21
School Year 2023 - 2024</t>
  </si>
  <si>
    <t>October 1 Child Count by Disability Aged 5 (In Kindergarten) to 21
School Year 2023 - 2024</t>
  </si>
  <si>
    <t>October 1 Child by Educational Environment 
Aged 5 (In Kindergarten) to 21
School Year 2023 - 2024</t>
  </si>
  <si>
    <r>
      <t>October 1 Child Count Subtotals Aged 3</t>
    </r>
    <r>
      <rPr>
        <b/>
        <sz val="18"/>
        <color rgb="FF012169"/>
        <rFont val="Calibri"/>
        <family val="2"/>
      </rPr>
      <t>–</t>
    </r>
    <r>
      <rPr>
        <b/>
        <sz val="18"/>
        <color rgb="FF012169"/>
        <rFont val="Arial"/>
        <family val="2"/>
      </rPr>
      <t>5 (In Preschool)
School Year 2023 - 2024</t>
    </r>
  </si>
  <si>
    <r>
      <t>October 1 Child Counts by Disability Category 
Aged 3</t>
    </r>
    <r>
      <rPr>
        <b/>
        <sz val="18"/>
        <color rgb="FF012169"/>
        <rFont val="Calibri"/>
        <family val="2"/>
      </rPr>
      <t>–</t>
    </r>
    <r>
      <rPr>
        <b/>
        <sz val="18"/>
        <color rgb="FF012169"/>
        <rFont val="Arial"/>
        <family val="2"/>
      </rPr>
      <t>5 (In Preschool)
School Year 2023 - 2024</t>
    </r>
  </si>
  <si>
    <r>
      <t>October 1 Child Counts by Educational Environment Aged 3</t>
    </r>
    <r>
      <rPr>
        <b/>
        <sz val="18"/>
        <color rgb="FF012169"/>
        <rFont val="Calibri"/>
        <family val="2"/>
      </rPr>
      <t>–</t>
    </r>
    <r>
      <rPr>
        <b/>
        <sz val="18"/>
        <color rgb="FF012169"/>
        <rFont val="Arial"/>
        <family val="2"/>
      </rPr>
      <t>5 (In Preschool)
School Year 2023 - 2024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</si>
</sst>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0.0%"/>
  </numFmts>
  <fonts count="30">
    <font>
      <sz val="11"/>
      <color theme="1"/>
      <name val="Arial"/>
      <family val="2"/>
      <scheme val="minor"/>
    </font>
    <font>
      <sz val="11"/>
      <color theme="1"/>
      <name val="Arial"/>
      <family val="2"/>
      <scheme val="minor"/>
    </font>
    <font>
      <b/>
      <sz val="11"/>
      <color theme="1"/>
      <name val="Arial"/>
      <family val="2"/>
      <scheme val="minor"/>
    </font>
    <font>
      <b/>
      <sz val="14"/>
      <color theme="0"/>
      <name val="Arial"/>
      <family val="2"/>
    </font>
    <font>
      <sz val="10"/>
      <name val="Arial"/>
      <family val="2"/>
    </font>
    <font>
      <sz val="9"/>
      <color theme="1"/>
      <name val="Arial"/>
      <family val="2"/>
    </font>
    <font>
      <b/>
      <sz val="9"/>
      <color theme="1"/>
      <name val="Arial"/>
      <family val="2"/>
    </font>
    <font>
      <b/>
      <sz val="18"/>
      <color rgb="FF012169"/>
      <name val="Arial"/>
      <family val="2"/>
    </font>
    <font>
      <b/>
      <sz val="18"/>
      <color rgb="FF012169"/>
      <name val="Raleway"/>
    </font>
    <font>
      <b/>
      <sz val="13"/>
      <color theme="0"/>
      <name val="Arial"/>
      <family val="2"/>
    </font>
    <font>
      <b/>
      <sz val="12"/>
      <color theme="0"/>
      <name val="Arial"/>
      <family val="2"/>
    </font>
    <font>
      <sz val="11"/>
      <color theme="1"/>
      <name val="Arial"/>
      <family val="2"/>
    </font>
    <font>
      <b/>
      <sz val="11"/>
      <color theme="1"/>
      <name val="Arial"/>
      <family val="2"/>
    </font>
    <font>
      <sz val="11"/>
      <color rgb="FF000000"/>
      <name val="Arial"/>
      <family val="2"/>
    </font>
    <font>
      <sz val="11"/>
      <name val="Arial"/>
      <family val="2"/>
    </font>
    <font>
      <b/>
      <sz val="11"/>
      <name val="Arial"/>
      <family val="2"/>
    </font>
    <font>
      <b/>
      <sz val="12"/>
      <color theme="1"/>
      <name val="Arial"/>
      <family val="2"/>
    </font>
    <font>
      <sz val="11"/>
      <color theme="1" tint="4.9989318521683403E-2"/>
      <name val="Arial"/>
      <family val="2"/>
    </font>
    <font>
      <b/>
      <sz val="13"/>
      <color theme="0"/>
      <name val="Raleway"/>
    </font>
    <font>
      <b/>
      <sz val="12"/>
      <color theme="0"/>
      <name val="Arial "/>
    </font>
    <font>
      <u/>
      <sz val="11"/>
      <color theme="1"/>
      <name val="Arial"/>
      <family val="2"/>
    </font>
    <font>
      <sz val="12"/>
      <color theme="0"/>
      <name val="Arial"/>
      <family val="2"/>
    </font>
    <font>
      <b/>
      <sz val="18"/>
      <color rgb="FF012169"/>
      <name val="Calibri"/>
      <family val="2"/>
    </font>
    <font>
      <sz val="8"/>
      <name val="Arial"/>
      <family val="2"/>
      <scheme val="minor"/>
    </font>
    <font>
      <sz val="12"/>
      <color theme="1"/>
      <name val="Arial"/>
      <family val="2"/>
    </font>
    <font>
      <sz val="12"/>
      <name val="Arial"/>
      <family val="2"/>
    </font>
    <font>
      <b/>
      <sz val="12"/>
      <name val="Arial"/>
      <family val="2"/>
    </font>
    <font>
      <b/>
      <sz val="12"/>
      <name val="Arial Narrow"/>
      <family val="2"/>
    </font>
    <font>
      <b/>
      <i/>
      <sz val="10"/>
      <color theme="1"/>
      <name val="Arial"/>
      <family val="2"/>
    </font>
    <font>
      <b/>
      <sz val="11"/>
      <color theme="0"/>
      <name val="Arial"/>
      <family val="2"/>
    </font>
  </fonts>
  <fills count="9">
    <fill>
      <patternFill patternType="none"/>
    </fill>
    <fill>
      <patternFill patternType="gray125"/>
    </fill>
    <fill>
      <patternFill patternType="solid">
        <fgColor theme="1" tint="4.9989318521683403E-2"/>
        <bgColor indexed="64"/>
      </patternFill>
    </fill>
    <fill>
      <patternFill patternType="solid">
        <fgColor rgb="FF002060"/>
        <bgColor indexed="64"/>
      </patternFill>
    </fill>
    <fill>
      <patternFill patternType="solid">
        <fgColor rgb="FF8090B4"/>
        <bgColor indexed="64"/>
      </patternFill>
    </fill>
    <fill>
      <patternFill patternType="solid">
        <fgColor theme="0"/>
        <bgColor indexed="64"/>
      </patternFill>
    </fill>
    <fill>
      <patternFill patternType="solid">
        <fgColor rgb="FF41598F"/>
        <bgColor indexed="64"/>
      </patternFill>
    </fill>
    <fill>
      <patternFill patternType="solid">
        <fgColor rgb="FF012169"/>
        <bgColor indexed="64"/>
      </patternFill>
    </fill>
    <fill>
      <patternFill patternType="solid">
        <fgColor theme="1"/>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0" fontId="1"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281">
    <xf numFmtId="0" fontId="0" fillId="0" borderId="0" xfId="0"/>
    <xf numFmtId="9" fontId="6" fillId="0" borderId="0" xfId="5" applyFont="1" applyFill="1" applyBorder="1" applyAlignment="1">
      <alignment horizontal="right" vertical="center"/>
    </xf>
    <xf numFmtId="3" fontId="6" fillId="0" borderId="0" xfId="2" applyNumberFormat="1" applyFont="1" applyAlignment="1">
      <alignment horizontal="right" vertical="center"/>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left" vertical="center" wrapText="1"/>
    </xf>
    <xf numFmtId="0" fontId="0" fillId="0" borderId="0" xfId="0" applyAlignment="1">
      <alignment wrapText="1"/>
    </xf>
    <xf numFmtId="0" fontId="1" fillId="0" borderId="0" xfId="2" applyAlignment="1">
      <alignment wrapText="1"/>
    </xf>
    <xf numFmtId="0" fontId="1" fillId="0" borderId="0" xfId="0" applyFont="1" applyAlignment="1">
      <alignment wrapText="1"/>
    </xf>
    <xf numFmtId="0" fontId="0" fillId="5" borderId="0" xfId="0" applyFill="1"/>
    <xf numFmtId="3" fontId="0" fillId="0" borderId="0" xfId="0" applyNumberFormat="1" applyAlignment="1">
      <alignment wrapText="1"/>
    </xf>
    <xf numFmtId="0" fontId="0" fillId="0" borderId="0" xfId="0" applyAlignment="1">
      <alignment horizontal="center"/>
    </xf>
    <xf numFmtId="0" fontId="8" fillId="5" borderId="0" xfId="0" applyFont="1" applyFill="1" applyAlignment="1">
      <alignment horizontal="center" wrapText="1"/>
    </xf>
    <xf numFmtId="0" fontId="8" fillId="5" borderId="0" xfId="0" applyFont="1" applyFill="1" applyAlignment="1">
      <alignment wrapText="1"/>
    </xf>
    <xf numFmtId="0" fontId="10" fillId="6" borderId="19" xfId="2" applyFont="1" applyFill="1" applyBorder="1" applyAlignment="1">
      <alignment vertical="center"/>
    </xf>
    <xf numFmtId="0" fontId="10" fillId="6" borderId="21" xfId="2" applyFont="1" applyFill="1" applyBorder="1" applyAlignment="1">
      <alignment horizontal="center" vertical="center" wrapText="1"/>
    </xf>
    <xf numFmtId="0" fontId="10" fillId="6" borderId="27" xfId="2" applyFont="1" applyFill="1" applyBorder="1" applyAlignment="1">
      <alignment horizontal="center" vertical="center"/>
    </xf>
    <xf numFmtId="0" fontId="11" fillId="0" borderId="23" xfId="2" applyFont="1" applyBorder="1"/>
    <xf numFmtId="3" fontId="11" fillId="0" borderId="10" xfId="0" applyNumberFormat="1" applyFont="1" applyBorder="1" applyAlignment="1">
      <alignment horizontal="center"/>
    </xf>
    <xf numFmtId="0" fontId="11" fillId="0" borderId="24" xfId="2" applyFont="1" applyBorder="1"/>
    <xf numFmtId="3" fontId="11" fillId="0" borderId="25" xfId="0" applyNumberFormat="1" applyFont="1" applyBorder="1" applyAlignment="1">
      <alignment horizontal="center"/>
    </xf>
    <xf numFmtId="0" fontId="12" fillId="4" borderId="13" xfId="2" applyFont="1" applyFill="1" applyBorder="1" applyAlignment="1">
      <alignment vertical="center"/>
    </xf>
    <xf numFmtId="3" fontId="12" fillId="4" borderId="16" xfId="2" applyNumberFormat="1" applyFont="1" applyFill="1" applyBorder="1" applyAlignment="1">
      <alignment horizontal="center" vertical="center"/>
    </xf>
    <xf numFmtId="9" fontId="12" fillId="4" borderId="12" xfId="2" applyNumberFormat="1" applyFont="1" applyFill="1" applyBorder="1" applyAlignment="1">
      <alignment horizontal="center" vertical="center"/>
    </xf>
    <xf numFmtId="0" fontId="10" fillId="6" borderId="17" xfId="2" applyFont="1" applyFill="1" applyBorder="1" applyAlignment="1">
      <alignment horizontal="left" vertical="center"/>
    </xf>
    <xf numFmtId="0" fontId="10" fillId="6" borderId="18" xfId="2" applyFont="1" applyFill="1" applyBorder="1" applyAlignment="1">
      <alignment horizontal="center" vertical="center" wrapText="1"/>
    </xf>
    <xf numFmtId="0" fontId="10" fillId="6" borderId="28" xfId="2" applyFont="1" applyFill="1" applyBorder="1" applyAlignment="1">
      <alignment horizontal="center" vertical="center"/>
    </xf>
    <xf numFmtId="0" fontId="13" fillId="0" borderId="23" xfId="2" applyFont="1" applyBorder="1" applyAlignment="1">
      <alignment horizontal="left" vertical="center" wrapText="1"/>
    </xf>
    <xf numFmtId="0" fontId="13" fillId="0" borderId="23" xfId="2" applyFont="1" applyBorder="1" applyAlignment="1">
      <alignment horizontal="left" vertical="center"/>
    </xf>
    <xf numFmtId="0" fontId="13" fillId="0" borderId="23" xfId="2" applyFont="1" applyBorder="1" applyAlignment="1">
      <alignment horizontal="left"/>
    </xf>
    <xf numFmtId="0" fontId="13" fillId="0" borderId="24" xfId="2" applyFont="1" applyBorder="1" applyAlignment="1">
      <alignment horizontal="left" vertical="center"/>
    </xf>
    <xf numFmtId="0" fontId="12" fillId="4" borderId="13" xfId="2" applyFont="1" applyFill="1" applyBorder="1" applyAlignment="1">
      <alignment horizontal="left" vertical="center"/>
    </xf>
    <xf numFmtId="0" fontId="10" fillId="6" borderId="19" xfId="2" applyFont="1" applyFill="1" applyBorder="1" applyAlignment="1">
      <alignment horizontal="left"/>
    </xf>
    <xf numFmtId="0" fontId="11" fillId="0" borderId="23" xfId="0" applyFont="1" applyBorder="1" applyAlignment="1">
      <alignment horizontal="left" wrapText="1"/>
    </xf>
    <xf numFmtId="3" fontId="14" fillId="0" borderId="10" xfId="4" quotePrefix="1" applyNumberFormat="1" applyFont="1" applyBorder="1" applyAlignment="1">
      <alignment horizontal="center"/>
    </xf>
    <xf numFmtId="49" fontId="11" fillId="0" borderId="23" xfId="0" applyNumberFormat="1" applyFont="1" applyBorder="1" applyAlignment="1">
      <alignment horizontal="left" wrapText="1"/>
    </xf>
    <xf numFmtId="0" fontId="11" fillId="0" borderId="24" xfId="0" applyFont="1" applyBorder="1" applyAlignment="1">
      <alignment horizontal="left" wrapText="1"/>
    </xf>
    <xf numFmtId="3" fontId="14" fillId="0" borderId="25" xfId="4" quotePrefix="1" applyNumberFormat="1" applyFont="1" applyBorder="1" applyAlignment="1">
      <alignment horizontal="center"/>
    </xf>
    <xf numFmtId="0" fontId="12" fillId="0" borderId="13" xfId="2" applyFont="1" applyBorder="1" applyAlignment="1">
      <alignment horizontal="left"/>
    </xf>
    <xf numFmtId="3" fontId="12" fillId="0" borderId="16" xfId="2" applyNumberFormat="1" applyFont="1" applyBorder="1" applyAlignment="1">
      <alignment horizontal="center"/>
    </xf>
    <xf numFmtId="9" fontId="15" fillId="0" borderId="12" xfId="5" quotePrefix="1" applyFont="1" applyFill="1" applyBorder="1" applyAlignment="1" applyProtection="1">
      <alignment horizontal="center"/>
    </xf>
    <xf numFmtId="0" fontId="16" fillId="6" borderId="19" xfId="2" applyFont="1" applyFill="1" applyBorder="1" applyAlignment="1">
      <alignment horizontal="left"/>
    </xf>
    <xf numFmtId="0" fontId="16" fillId="6" borderId="21" xfId="2" applyFont="1" applyFill="1" applyBorder="1" applyAlignment="1">
      <alignment horizontal="center" wrapText="1"/>
    </xf>
    <xf numFmtId="0" fontId="16" fillId="6" borderId="27" xfId="2" applyFont="1" applyFill="1" applyBorder="1" applyAlignment="1">
      <alignment horizontal="center"/>
    </xf>
    <xf numFmtId="0" fontId="11" fillId="0" borderId="23" xfId="2" applyFont="1" applyBorder="1" applyAlignment="1">
      <alignment horizontal="left"/>
    </xf>
    <xf numFmtId="0" fontId="11" fillId="0" borderId="24" xfId="2" applyFont="1" applyBorder="1" applyAlignment="1">
      <alignment horizontal="left"/>
    </xf>
    <xf numFmtId="9" fontId="12" fillId="0" borderId="12" xfId="5" applyFont="1" applyFill="1" applyBorder="1" applyAlignment="1">
      <alignment horizontal="center"/>
    </xf>
    <xf numFmtId="0" fontId="11" fillId="4" borderId="23" xfId="2" applyFont="1" applyFill="1" applyBorder="1" applyAlignment="1">
      <alignment horizontal="left"/>
    </xf>
    <xf numFmtId="3" fontId="11" fillId="4" borderId="10" xfId="0" applyNumberFormat="1" applyFont="1" applyFill="1" applyBorder="1" applyAlignment="1">
      <alignment horizontal="center"/>
    </xf>
    <xf numFmtId="0" fontId="11" fillId="4" borderId="24" xfId="2" applyFont="1" applyFill="1" applyBorder="1" applyAlignment="1">
      <alignment horizontal="left"/>
    </xf>
    <xf numFmtId="0" fontId="10" fillId="6" borderId="21" xfId="2" applyFont="1" applyFill="1" applyBorder="1" applyAlignment="1">
      <alignment horizontal="center" wrapText="1"/>
    </xf>
    <xf numFmtId="0" fontId="10" fillId="6" borderId="27" xfId="2" applyFont="1" applyFill="1" applyBorder="1" applyAlignment="1">
      <alignment horizontal="center"/>
    </xf>
    <xf numFmtId="0" fontId="10" fillId="6" borderId="19" xfId="2" applyFont="1" applyFill="1" applyBorder="1" applyAlignment="1">
      <alignment horizontal="left" wrapText="1"/>
    </xf>
    <xf numFmtId="0" fontId="10" fillId="6" borderId="27" xfId="2" applyFont="1" applyFill="1" applyBorder="1" applyAlignment="1">
      <alignment horizontal="center" wrapText="1"/>
    </xf>
    <xf numFmtId="0" fontId="14" fillId="0" borderId="23" xfId="4" applyFont="1" applyBorder="1" applyAlignment="1">
      <alignment horizontal="left" wrapText="1"/>
    </xf>
    <xf numFmtId="3" fontId="14" fillId="0" borderId="10" xfId="5" quotePrefix="1" applyNumberFormat="1" applyFont="1" applyFill="1" applyBorder="1" applyAlignment="1" applyProtection="1">
      <alignment horizontal="center" wrapText="1"/>
    </xf>
    <xf numFmtId="3" fontId="17" fillId="2" borderId="10" xfId="5" quotePrefix="1" applyNumberFormat="1" applyFont="1" applyFill="1" applyBorder="1" applyAlignment="1" applyProtection="1">
      <alignment horizontal="center" wrapText="1"/>
    </xf>
    <xf numFmtId="3" fontId="15" fillId="0" borderId="22" xfId="5" quotePrefix="1" applyNumberFormat="1" applyFont="1" applyFill="1" applyBorder="1" applyAlignment="1" applyProtection="1">
      <alignment horizontal="center" wrapText="1"/>
    </xf>
    <xf numFmtId="1" fontId="15" fillId="4" borderId="24" xfId="5" quotePrefix="1" applyNumberFormat="1" applyFont="1" applyFill="1" applyBorder="1" applyAlignment="1" applyProtection="1">
      <alignment horizontal="left" wrapText="1"/>
    </xf>
    <xf numFmtId="3" fontId="15" fillId="4" borderId="25" xfId="5" quotePrefix="1" applyNumberFormat="1" applyFont="1" applyFill="1" applyBorder="1" applyAlignment="1" applyProtection="1">
      <alignment horizontal="center" wrapText="1"/>
    </xf>
    <xf numFmtId="3" fontId="15" fillId="4" borderId="26" xfId="5" quotePrefix="1" applyNumberFormat="1" applyFont="1" applyFill="1" applyBorder="1" applyAlignment="1" applyProtection="1">
      <alignment horizontal="center" wrapText="1"/>
    </xf>
    <xf numFmtId="9" fontId="11" fillId="0" borderId="10" xfId="0" applyNumberFormat="1" applyFont="1" applyBorder="1" applyAlignment="1">
      <alignment horizontal="center" wrapText="1"/>
    </xf>
    <xf numFmtId="3" fontId="12" fillId="0" borderId="22" xfId="0" applyNumberFormat="1" applyFont="1" applyBorder="1" applyAlignment="1">
      <alignment horizontal="center" wrapText="1"/>
    </xf>
    <xf numFmtId="9" fontId="14" fillId="0" borderId="10" xfId="5" quotePrefix="1" applyFont="1" applyFill="1" applyBorder="1" applyAlignment="1" applyProtection="1">
      <alignment horizontal="center" wrapText="1"/>
    </xf>
    <xf numFmtId="9" fontId="15" fillId="0" borderId="10" xfId="5" quotePrefix="1" applyFont="1" applyFill="1" applyBorder="1" applyAlignment="1" applyProtection="1">
      <alignment horizontal="center" wrapText="1"/>
    </xf>
    <xf numFmtId="0" fontId="14" fillId="0" borderId="23" xfId="4" applyFont="1" applyBorder="1" applyAlignment="1">
      <alignment horizontal="left" vertical="center" wrapText="1"/>
    </xf>
    <xf numFmtId="3" fontId="11" fillId="0" borderId="10" xfId="0" applyNumberFormat="1" applyFont="1" applyBorder="1" applyAlignment="1">
      <alignment horizontal="center" wrapText="1"/>
    </xf>
    <xf numFmtId="0" fontId="15" fillId="4" borderId="24" xfId="2" applyFont="1" applyFill="1" applyBorder="1" applyAlignment="1">
      <alignment horizontal="left" vertical="center" wrapText="1"/>
    </xf>
    <xf numFmtId="3" fontId="12" fillId="4" borderId="25" xfId="0" applyNumberFormat="1" applyFont="1" applyFill="1" applyBorder="1" applyAlignment="1">
      <alignment horizontal="center" wrapText="1"/>
    </xf>
    <xf numFmtId="3" fontId="10" fillId="6" borderId="21" xfId="2" applyNumberFormat="1" applyFont="1" applyFill="1" applyBorder="1" applyAlignment="1">
      <alignment horizontal="center" wrapText="1"/>
    </xf>
    <xf numFmtId="3" fontId="10" fillId="6" borderId="27" xfId="2" applyNumberFormat="1" applyFont="1" applyFill="1" applyBorder="1" applyAlignment="1">
      <alignment horizontal="center" wrapText="1"/>
    </xf>
    <xf numFmtId="0" fontId="11" fillId="0" borderId="9" xfId="0" applyFont="1" applyBorder="1" applyAlignment="1">
      <alignment horizontal="left" wrapText="1"/>
    </xf>
    <xf numFmtId="3" fontId="14" fillId="0" borderId="10" xfId="0" applyNumberFormat="1" applyFont="1" applyBorder="1" applyAlignment="1">
      <alignment horizontal="center" wrapText="1"/>
    </xf>
    <xf numFmtId="3" fontId="12" fillId="0" borderId="11" xfId="0" applyNumberFormat="1" applyFont="1" applyBorder="1" applyAlignment="1">
      <alignment horizontal="center" wrapText="1"/>
    </xf>
    <xf numFmtId="3" fontId="14" fillId="4" borderId="10" xfId="5" quotePrefix="1" applyNumberFormat="1" applyFont="1" applyFill="1" applyBorder="1" applyAlignment="1" applyProtection="1">
      <alignment horizontal="center" wrapText="1"/>
    </xf>
    <xf numFmtId="49" fontId="11" fillId="0" borderId="9" xfId="0" applyNumberFormat="1" applyFont="1" applyBorder="1" applyAlignment="1">
      <alignment horizontal="left" wrapText="1"/>
    </xf>
    <xf numFmtId="0" fontId="10" fillId="6" borderId="10" xfId="2" applyFont="1" applyFill="1" applyBorder="1" applyAlignment="1">
      <alignment horizontal="left" wrapText="1"/>
    </xf>
    <xf numFmtId="0" fontId="10" fillId="6" borderId="10" xfId="2" applyFont="1" applyFill="1" applyBorder="1" applyAlignment="1">
      <alignment horizontal="center" wrapText="1"/>
    </xf>
    <xf numFmtId="0" fontId="11" fillId="0" borderId="10" xfId="0" applyFont="1" applyBorder="1" applyAlignment="1">
      <alignment horizontal="left" vertical="center" wrapText="1"/>
    </xf>
    <xf numFmtId="3" fontId="15" fillId="5" borderId="10" xfId="5" quotePrefix="1" applyNumberFormat="1" applyFont="1" applyFill="1" applyBorder="1" applyAlignment="1" applyProtection="1">
      <alignment horizontal="center" wrapText="1"/>
    </xf>
    <xf numFmtId="49" fontId="11" fillId="0" borderId="10" xfId="0" applyNumberFormat="1" applyFont="1" applyBorder="1" applyAlignment="1">
      <alignment horizontal="left" vertical="center" wrapText="1"/>
    </xf>
    <xf numFmtId="0" fontId="10" fillId="6" borderId="9" xfId="2" applyFont="1" applyFill="1" applyBorder="1" applyAlignment="1">
      <alignment horizontal="left" wrapText="1"/>
    </xf>
    <xf numFmtId="0" fontId="10" fillId="6" borderId="11" xfId="2" applyFont="1" applyFill="1" applyBorder="1" applyAlignment="1">
      <alignment horizontal="center" wrapText="1"/>
    </xf>
    <xf numFmtId="0" fontId="11" fillId="0" borderId="10" xfId="0" applyFont="1" applyBorder="1" applyAlignment="1">
      <alignment horizontal="left" wrapText="1"/>
    </xf>
    <xf numFmtId="3" fontId="15" fillId="0" borderId="10" xfId="0" applyNumberFormat="1" applyFont="1" applyBorder="1" applyAlignment="1">
      <alignment horizontal="center" wrapText="1"/>
    </xf>
    <xf numFmtId="9" fontId="15" fillId="0" borderId="10" xfId="0" applyNumberFormat="1" applyFont="1" applyBorder="1" applyAlignment="1">
      <alignment horizontal="center" wrapText="1"/>
    </xf>
    <xf numFmtId="49" fontId="11" fillId="0" borderId="10" xfId="0" applyNumberFormat="1" applyFont="1" applyBorder="1" applyAlignment="1">
      <alignment horizontal="left" wrapText="1"/>
    </xf>
    <xf numFmtId="0" fontId="11" fillId="0" borderId="9" xfId="0" applyFont="1" applyBorder="1" applyAlignment="1">
      <alignment vertical="center" wrapText="1"/>
    </xf>
    <xf numFmtId="9" fontId="15" fillId="0" borderId="11" xfId="0" applyNumberFormat="1" applyFont="1" applyBorder="1" applyAlignment="1">
      <alignment horizontal="center" wrapText="1"/>
    </xf>
    <xf numFmtId="49" fontId="11" fillId="0" borderId="9" xfId="0" applyNumberFormat="1" applyFont="1" applyBorder="1" applyAlignment="1">
      <alignment vertical="center" wrapText="1"/>
    </xf>
    <xf numFmtId="0" fontId="10" fillId="6" borderId="10" xfId="4" applyFont="1" applyFill="1" applyBorder="1" applyAlignment="1">
      <alignment horizontal="center" wrapText="1"/>
    </xf>
    <xf numFmtId="0" fontId="12" fillId="0" borderId="10" xfId="0" applyFont="1" applyBorder="1" applyAlignment="1">
      <alignment horizontal="left" vertical="center" wrapText="1"/>
    </xf>
    <xf numFmtId="3" fontId="12" fillId="0" borderId="10" xfId="0" applyNumberFormat="1" applyFont="1" applyBorder="1" applyAlignment="1">
      <alignment horizontal="center" wrapText="1"/>
    </xf>
    <xf numFmtId="49" fontId="12" fillId="0" borderId="10" xfId="0" applyNumberFormat="1" applyFont="1" applyBorder="1" applyAlignment="1">
      <alignment horizontal="left" vertical="center" wrapText="1"/>
    </xf>
    <xf numFmtId="10" fontId="10" fillId="6" borderId="10" xfId="0" applyNumberFormat="1" applyFont="1" applyFill="1" applyBorder="1" applyAlignment="1">
      <alignment horizontal="center" wrapText="1"/>
    </xf>
    <xf numFmtId="0" fontId="11" fillId="0" borderId="10" xfId="0" applyFont="1" applyBorder="1" applyAlignment="1">
      <alignment vertical="center" wrapText="1"/>
    </xf>
    <xf numFmtId="49" fontId="11" fillId="0" borderId="10" xfId="0" applyNumberFormat="1" applyFont="1" applyBorder="1" applyAlignment="1">
      <alignment vertical="center" wrapText="1"/>
    </xf>
    <xf numFmtId="9" fontId="0" fillId="0" borderId="18" xfId="0" applyNumberFormat="1" applyBorder="1" applyAlignment="1">
      <alignment wrapText="1"/>
    </xf>
    <xf numFmtId="0" fontId="10" fillId="6" borderId="11" xfId="2" applyFont="1" applyFill="1" applyBorder="1" applyAlignment="1">
      <alignment horizontal="center"/>
    </xf>
    <xf numFmtId="0" fontId="11" fillId="0" borderId="9" xfId="2" applyFont="1" applyBorder="1" applyAlignment="1">
      <alignment horizontal="left" wrapText="1"/>
    </xf>
    <xf numFmtId="37" fontId="14" fillId="0" borderId="10" xfId="3" applyNumberFormat="1" applyFont="1" applyFill="1" applyBorder="1" applyAlignment="1">
      <alignment horizontal="center"/>
    </xf>
    <xf numFmtId="0" fontId="19" fillId="6" borderId="10" xfId="2" applyFont="1" applyFill="1" applyBorder="1" applyAlignment="1">
      <alignment horizontal="left" wrapText="1"/>
    </xf>
    <xf numFmtId="0" fontId="19" fillId="6" borderId="10" xfId="2" applyFont="1" applyFill="1" applyBorder="1" applyAlignment="1">
      <alignment horizontal="center" wrapText="1"/>
    </xf>
    <xf numFmtId="0" fontId="19" fillId="6" borderId="10" xfId="2" applyFont="1" applyFill="1" applyBorder="1" applyAlignment="1">
      <alignment horizontal="center"/>
    </xf>
    <xf numFmtId="0" fontId="13" fillId="0" borderId="10" xfId="2" applyFont="1" applyBorder="1" applyAlignment="1">
      <alignment horizontal="left" wrapText="1"/>
    </xf>
    <xf numFmtId="37" fontId="14" fillId="0" borderId="10" xfId="1" applyNumberFormat="1" applyFont="1" applyFill="1" applyBorder="1" applyAlignment="1">
      <alignment horizontal="center"/>
    </xf>
    <xf numFmtId="0" fontId="11" fillId="0" borderId="10" xfId="2" applyFont="1" applyBorder="1" applyAlignment="1">
      <alignment horizontal="left" wrapText="1"/>
    </xf>
    <xf numFmtId="0" fontId="11" fillId="0" borderId="0" xfId="0" applyFont="1" applyAlignment="1">
      <alignment wrapText="1"/>
    </xf>
    <xf numFmtId="0" fontId="11" fillId="0" borderId="0" xfId="0" applyFont="1"/>
    <xf numFmtId="0" fontId="14" fillId="0" borderId="9" xfId="4" applyFont="1" applyBorder="1" applyAlignment="1">
      <alignment horizontal="left" wrapText="1"/>
    </xf>
    <xf numFmtId="0" fontId="14" fillId="4" borderId="9" xfId="4" applyFont="1" applyFill="1" applyBorder="1" applyAlignment="1">
      <alignment horizontal="left" wrapText="1"/>
    </xf>
    <xf numFmtId="37" fontId="14" fillId="4" borderId="10" xfId="1" applyNumberFormat="1" applyFont="1" applyFill="1" applyBorder="1" applyAlignment="1">
      <alignment horizontal="center"/>
    </xf>
    <xf numFmtId="0" fontId="14" fillId="4" borderId="9" xfId="4" applyFont="1" applyFill="1" applyBorder="1" applyAlignment="1" applyProtection="1">
      <alignment horizontal="left" wrapText="1"/>
      <protection locked="0"/>
    </xf>
    <xf numFmtId="0" fontId="15" fillId="0" borderId="13" xfId="2" applyFont="1" applyBorder="1" applyAlignment="1">
      <alignment horizontal="left" wrapText="1"/>
    </xf>
    <xf numFmtId="37" fontId="15" fillId="0" borderId="16" xfId="1" applyNumberFormat="1" applyFont="1" applyFill="1" applyBorder="1" applyAlignment="1">
      <alignment horizontal="center"/>
    </xf>
    <xf numFmtId="0" fontId="10" fillId="6" borderId="10" xfId="2" applyFont="1" applyFill="1" applyBorder="1" applyAlignment="1">
      <alignment horizontal="center" vertical="center" wrapText="1"/>
    </xf>
    <xf numFmtId="0" fontId="10" fillId="6" borderId="10" xfId="2" applyFont="1" applyFill="1" applyBorder="1" applyAlignment="1">
      <alignment horizontal="center" vertical="center"/>
    </xf>
    <xf numFmtId="37" fontId="11" fillId="0" borderId="10" xfId="1" applyNumberFormat="1" applyFont="1" applyFill="1" applyBorder="1" applyAlignment="1">
      <alignment horizontal="center"/>
    </xf>
    <xf numFmtId="0" fontId="10" fillId="6" borderId="9" xfId="2" applyFont="1" applyFill="1" applyBorder="1" applyAlignment="1">
      <alignment horizontal="left" vertical="center" wrapText="1"/>
    </xf>
    <xf numFmtId="0" fontId="10" fillId="6" borderId="17" xfId="2" applyFont="1" applyFill="1" applyBorder="1" applyAlignment="1">
      <alignment wrapText="1"/>
    </xf>
    <xf numFmtId="0" fontId="10" fillId="6" borderId="18" xfId="2" applyFont="1" applyFill="1" applyBorder="1" applyAlignment="1">
      <alignment horizontal="center" wrapText="1"/>
    </xf>
    <xf numFmtId="0" fontId="21" fillId="6" borderId="9" xfId="0" applyFont="1" applyFill="1" applyBorder="1" applyAlignment="1">
      <alignment horizontal="left" wrapText="1"/>
    </xf>
    <xf numFmtId="0" fontId="10" fillId="6" borderId="11" xfId="0" applyFont="1" applyFill="1" applyBorder="1" applyAlignment="1">
      <alignment horizontal="center" wrapText="1"/>
    </xf>
    <xf numFmtId="0" fontId="11" fillId="4" borderId="13" xfId="0" applyFont="1" applyFill="1" applyBorder="1" applyAlignment="1">
      <alignment horizontal="left" wrapText="1"/>
    </xf>
    <xf numFmtId="3" fontId="12" fillId="4" borderId="16" xfId="0" applyNumberFormat="1" applyFont="1" applyFill="1" applyBorder="1" applyAlignment="1">
      <alignment horizontal="center" wrapText="1"/>
    </xf>
    <xf numFmtId="3" fontId="12" fillId="4" borderId="12" xfId="0" applyNumberFormat="1" applyFont="1" applyFill="1" applyBorder="1" applyAlignment="1">
      <alignment horizontal="center" wrapText="1"/>
    </xf>
    <xf numFmtId="0" fontId="10" fillId="6" borderId="9" xfId="0" applyFont="1" applyFill="1" applyBorder="1" applyAlignment="1">
      <alignment horizontal="left" wrapText="1"/>
    </xf>
    <xf numFmtId="0" fontId="10" fillId="6" borderId="10" xfId="0" applyFont="1" applyFill="1" applyBorder="1" applyAlignment="1">
      <alignment horizontal="center" wrapText="1"/>
    </xf>
    <xf numFmtId="0" fontId="11" fillId="4" borderId="10" xfId="0" applyFont="1" applyFill="1" applyBorder="1" applyAlignment="1">
      <alignment horizontal="left" wrapText="1"/>
    </xf>
    <xf numFmtId="0" fontId="11" fillId="5" borderId="10" xfId="2" applyFont="1" applyFill="1" applyBorder="1" applyAlignment="1">
      <alignment horizontal="left" wrapText="1"/>
    </xf>
    <xf numFmtId="0" fontId="11" fillId="4" borderId="10" xfId="2" applyFont="1" applyFill="1" applyBorder="1" applyAlignment="1">
      <alignment horizontal="left" wrapText="1"/>
    </xf>
    <xf numFmtId="0" fontId="11" fillId="5" borderId="10" xfId="0" applyFont="1" applyFill="1" applyBorder="1" applyAlignment="1">
      <alignment horizontal="left" wrapText="1"/>
    </xf>
    <xf numFmtId="0" fontId="10" fillId="6" borderId="10" xfId="0" applyFont="1" applyFill="1" applyBorder="1" applyAlignment="1">
      <alignment wrapText="1"/>
    </xf>
    <xf numFmtId="3" fontId="14" fillId="0" borderId="10" xfId="2" applyNumberFormat="1" applyFont="1" applyBorder="1" applyAlignment="1">
      <alignment horizontal="center" wrapText="1"/>
    </xf>
    <xf numFmtId="3" fontId="15" fillId="0" borderId="11" xfId="2" applyNumberFormat="1" applyFont="1" applyBorder="1" applyAlignment="1">
      <alignment horizontal="center" wrapText="1"/>
    </xf>
    <xf numFmtId="0" fontId="14" fillId="4" borderId="13" xfId="2" applyFont="1" applyFill="1" applyBorder="1" applyAlignment="1">
      <alignment vertical="center" wrapText="1"/>
    </xf>
    <xf numFmtId="3" fontId="15" fillId="4" borderId="16" xfId="2" applyNumberFormat="1" applyFont="1" applyFill="1" applyBorder="1" applyAlignment="1">
      <alignment horizontal="center" wrapText="1"/>
    </xf>
    <xf numFmtId="9" fontId="14" fillId="0" borderId="10" xfId="2" applyNumberFormat="1" applyFont="1" applyBorder="1" applyAlignment="1">
      <alignment horizontal="center" wrapText="1"/>
    </xf>
    <xf numFmtId="0" fontId="10" fillId="0" borderId="9" xfId="0" applyFont="1" applyBorder="1" applyAlignment="1">
      <alignment horizontal="left" wrapText="1"/>
    </xf>
    <xf numFmtId="0" fontId="10" fillId="0" borderId="10" xfId="4" applyFont="1" applyBorder="1" applyAlignment="1">
      <alignment horizontal="center" wrapText="1"/>
    </xf>
    <xf numFmtId="0" fontId="10" fillId="0" borderId="11" xfId="0" applyFont="1" applyBorder="1" applyAlignment="1">
      <alignment horizontal="center" wrapText="1"/>
    </xf>
    <xf numFmtId="0" fontId="10" fillId="0" borderId="10" xfId="0" applyFont="1" applyBorder="1" applyAlignment="1">
      <alignment horizontal="left" wrapText="1"/>
    </xf>
    <xf numFmtId="0" fontId="10" fillId="0" borderId="10" xfId="0" applyFont="1" applyBorder="1" applyAlignment="1">
      <alignment horizontal="center" wrapText="1"/>
    </xf>
    <xf numFmtId="0" fontId="11" fillId="0" borderId="23" xfId="2" applyFont="1" applyBorder="1" applyAlignment="1">
      <alignment horizontal="left" wrapText="1"/>
    </xf>
    <xf numFmtId="3" fontId="14" fillId="0" borderId="10" xfId="4" applyNumberFormat="1" applyFont="1" applyBorder="1" applyAlignment="1">
      <alignment horizontal="center"/>
    </xf>
    <xf numFmtId="0" fontId="11" fillId="0" borderId="24" xfId="2" applyFont="1" applyBorder="1" applyAlignment="1">
      <alignment horizontal="left" wrapText="1"/>
    </xf>
    <xf numFmtId="3" fontId="14" fillId="0" borderId="25" xfId="4" applyNumberFormat="1" applyFont="1" applyBorder="1" applyAlignment="1">
      <alignment horizontal="center"/>
    </xf>
    <xf numFmtId="9" fontId="12" fillId="0" borderId="12" xfId="2" applyNumberFormat="1" applyFont="1" applyBorder="1" applyAlignment="1">
      <alignment horizontal="center"/>
    </xf>
    <xf numFmtId="9" fontId="12" fillId="4" borderId="10" xfId="0" applyNumberFormat="1" applyFont="1" applyFill="1" applyBorder="1" applyAlignment="1">
      <alignment horizontal="center" wrapText="1"/>
    </xf>
    <xf numFmtId="3" fontId="15" fillId="0" borderId="16" xfId="5" quotePrefix="1" applyNumberFormat="1" applyFont="1" applyFill="1" applyBorder="1" applyAlignment="1" applyProtection="1">
      <alignment horizontal="center" wrapText="1"/>
    </xf>
    <xf numFmtId="0" fontId="15" fillId="0" borderId="10" xfId="2" applyFont="1" applyBorder="1" applyAlignment="1">
      <alignment horizontal="left" wrapText="1"/>
    </xf>
    <xf numFmtId="3" fontId="15" fillId="0" borderId="10" xfId="5" quotePrefix="1" applyNumberFormat="1" applyFont="1" applyFill="1" applyBorder="1" applyAlignment="1" applyProtection="1">
      <alignment horizontal="center" wrapText="1"/>
    </xf>
    <xf numFmtId="0" fontId="12" fillId="4" borderId="24" xfId="2" applyFont="1" applyFill="1" applyBorder="1" applyAlignment="1">
      <alignment horizontal="left" wrapText="1"/>
    </xf>
    <xf numFmtId="37" fontId="15" fillId="4" borderId="25" xfId="1" applyNumberFormat="1" applyFont="1" applyFill="1" applyBorder="1" applyAlignment="1">
      <alignment horizontal="center"/>
    </xf>
    <xf numFmtId="0" fontId="12" fillId="4" borderId="10" xfId="2" applyFont="1" applyFill="1" applyBorder="1" applyAlignment="1">
      <alignment horizontal="left" wrapText="1"/>
    </xf>
    <xf numFmtId="37" fontId="15" fillId="4" borderId="10" xfId="1" applyNumberFormat="1" applyFont="1" applyFill="1" applyBorder="1" applyAlignment="1">
      <alignment horizontal="center"/>
    </xf>
    <xf numFmtId="0" fontId="12" fillId="4" borderId="13" xfId="2" applyFont="1" applyFill="1" applyBorder="1" applyAlignment="1">
      <alignment horizontal="left" wrapText="1"/>
    </xf>
    <xf numFmtId="37" fontId="15" fillId="4" borderId="16" xfId="1" applyNumberFormat="1" applyFont="1" applyFill="1" applyBorder="1" applyAlignment="1">
      <alignment horizontal="center"/>
    </xf>
    <xf numFmtId="0" fontId="12" fillId="0" borderId="10" xfId="2" applyFont="1" applyBorder="1" applyAlignment="1">
      <alignment horizontal="left" wrapText="1"/>
    </xf>
    <xf numFmtId="37" fontId="12" fillId="0" borderId="10" xfId="1" applyNumberFormat="1" applyFont="1" applyFill="1" applyBorder="1" applyAlignment="1">
      <alignment horizontal="center" vertical="center"/>
    </xf>
    <xf numFmtId="0" fontId="15" fillId="0" borderId="10" xfId="2" applyFont="1" applyBorder="1" applyAlignment="1">
      <alignment horizontal="left" vertical="center" wrapText="1"/>
    </xf>
    <xf numFmtId="9" fontId="15" fillId="0" borderId="16" xfId="5" quotePrefix="1" applyFont="1" applyFill="1" applyBorder="1" applyAlignment="1" applyProtection="1">
      <alignment horizontal="center" wrapText="1"/>
    </xf>
    <xf numFmtId="0" fontId="12" fillId="4" borderId="10" xfId="0" applyFont="1" applyFill="1" applyBorder="1" applyAlignment="1">
      <alignment horizontal="left" wrapText="1"/>
    </xf>
    <xf numFmtId="0" fontId="12" fillId="4" borderId="10" xfId="0" applyFont="1" applyFill="1" applyBorder="1" applyAlignment="1">
      <alignment wrapText="1"/>
    </xf>
    <xf numFmtId="0" fontId="15" fillId="0" borderId="13" xfId="2" applyFont="1" applyBorder="1" applyAlignment="1">
      <alignment vertical="center" wrapText="1"/>
    </xf>
    <xf numFmtId="9" fontId="15" fillId="0" borderId="10" xfId="2" applyNumberFormat="1" applyFont="1" applyBorder="1" applyAlignment="1">
      <alignment horizontal="center" wrapText="1"/>
    </xf>
    <xf numFmtId="3" fontId="12" fillId="0" borderId="16" xfId="0" applyNumberFormat="1" applyFont="1" applyBorder="1" applyAlignment="1">
      <alignment horizontal="center"/>
    </xf>
    <xf numFmtId="9" fontId="15" fillId="0" borderId="12" xfId="0" applyNumberFormat="1" applyFont="1" applyBorder="1" applyAlignment="1">
      <alignment horizontal="center" wrapText="1"/>
    </xf>
    <xf numFmtId="0" fontId="12" fillId="0" borderId="10" xfId="0" applyFont="1" applyBorder="1" applyAlignment="1">
      <alignment wrapText="1"/>
    </xf>
    <xf numFmtId="9" fontId="12" fillId="0" borderId="10" xfId="0" applyNumberFormat="1" applyFont="1" applyBorder="1" applyAlignment="1">
      <alignment horizontal="center" wrapText="1"/>
    </xf>
    <xf numFmtId="3" fontId="14" fillId="4" borderId="10" xfId="4" quotePrefix="1" applyNumberFormat="1" applyFont="1" applyFill="1" applyBorder="1" applyAlignment="1">
      <alignment horizontal="center"/>
    </xf>
    <xf numFmtId="3" fontId="15" fillId="4" borderId="10" xfId="5" quotePrefix="1" applyNumberFormat="1" applyFont="1" applyFill="1" applyBorder="1" applyAlignment="1" applyProtection="1">
      <alignment horizontal="center" wrapText="1"/>
    </xf>
    <xf numFmtId="9" fontId="12" fillId="0" borderId="11" xfId="5" applyFont="1" applyFill="1" applyBorder="1" applyAlignment="1">
      <alignment horizontal="center"/>
    </xf>
    <xf numFmtId="9" fontId="15" fillId="4" borderId="25" xfId="1" applyNumberFormat="1" applyFont="1" applyFill="1" applyBorder="1" applyAlignment="1">
      <alignment horizontal="center"/>
    </xf>
    <xf numFmtId="9" fontId="15" fillId="0" borderId="11" xfId="7" quotePrefix="1" applyFont="1" applyFill="1" applyBorder="1" applyAlignment="1" applyProtection="1">
      <alignment horizontal="center"/>
    </xf>
    <xf numFmtId="9" fontId="12" fillId="0" borderId="10" xfId="7" applyFont="1" applyFill="1" applyBorder="1" applyAlignment="1">
      <alignment horizontal="center"/>
    </xf>
    <xf numFmtId="0" fontId="12" fillId="4" borderId="13" xfId="0" applyFont="1" applyFill="1" applyBorder="1" applyAlignment="1">
      <alignment horizontal="left" wrapText="1"/>
    </xf>
    <xf numFmtId="1" fontId="11" fillId="0" borderId="10" xfId="0" applyNumberFormat="1" applyFont="1" applyBorder="1" applyAlignment="1">
      <alignment horizontal="center" wrapText="1"/>
    </xf>
    <xf numFmtId="10" fontId="12" fillId="0" borderId="10" xfId="0" applyNumberFormat="1" applyFont="1" applyBorder="1" applyAlignment="1">
      <alignment horizontal="center" wrapText="1"/>
    </xf>
    <xf numFmtId="10" fontId="11" fillId="0" borderId="10" xfId="0" applyNumberFormat="1" applyFont="1" applyBorder="1" applyAlignment="1">
      <alignment horizontal="center" wrapText="1"/>
    </xf>
    <xf numFmtId="0" fontId="24" fillId="0" borderId="10" xfId="0" applyFont="1" applyBorder="1" applyAlignment="1">
      <alignment horizontal="center"/>
    </xf>
    <xf numFmtId="3" fontId="16" fillId="0" borderId="11" xfId="0" applyNumberFormat="1" applyFont="1" applyBorder="1" applyAlignment="1">
      <alignment horizontal="center" wrapText="1"/>
    </xf>
    <xf numFmtId="3" fontId="16" fillId="4" borderId="16" xfId="0" applyNumberFormat="1" applyFont="1" applyFill="1" applyBorder="1" applyAlignment="1">
      <alignment horizontal="center" wrapText="1"/>
    </xf>
    <xf numFmtId="9" fontId="24" fillId="0" borderId="10" xfId="0" applyNumberFormat="1" applyFont="1" applyBorder="1" applyAlignment="1">
      <alignment horizontal="center" wrapText="1"/>
    </xf>
    <xf numFmtId="9" fontId="16" fillId="0" borderId="10" xfId="0" applyNumberFormat="1" applyFont="1" applyBorder="1" applyAlignment="1">
      <alignment horizontal="center" wrapText="1"/>
    </xf>
    <xf numFmtId="10" fontId="24" fillId="0" borderId="10" xfId="0" applyNumberFormat="1" applyFont="1" applyBorder="1" applyAlignment="1">
      <alignment horizontal="center" wrapText="1"/>
    </xf>
    <xf numFmtId="10" fontId="16" fillId="0" borderId="10" xfId="0" applyNumberFormat="1" applyFont="1" applyBorder="1" applyAlignment="1">
      <alignment horizontal="center" wrapText="1"/>
    </xf>
    <xf numFmtId="0" fontId="25" fillId="0" borderId="9" xfId="4" applyFont="1" applyBorder="1" applyAlignment="1">
      <alignment horizontal="left" wrapText="1"/>
    </xf>
    <xf numFmtId="9" fontId="25" fillId="0" borderId="10" xfId="5" quotePrefix="1" applyFont="1" applyFill="1" applyBorder="1" applyAlignment="1" applyProtection="1">
      <alignment horizontal="center"/>
    </xf>
    <xf numFmtId="9" fontId="26" fillId="0" borderId="10" xfId="5" quotePrefix="1" applyFont="1" applyFill="1" applyBorder="1" applyAlignment="1" applyProtection="1">
      <alignment horizontal="center"/>
    </xf>
    <xf numFmtId="0" fontId="27" fillId="4" borderId="13" xfId="2" applyFont="1" applyFill="1" applyBorder="1" applyAlignment="1">
      <alignment horizontal="left" wrapText="1"/>
    </xf>
    <xf numFmtId="9" fontId="26" fillId="4" borderId="16" xfId="5" quotePrefix="1" applyFont="1" applyFill="1" applyBorder="1" applyAlignment="1" applyProtection="1">
      <alignment horizontal="center"/>
    </xf>
    <xf numFmtId="0" fontId="25" fillId="0" borderId="23" xfId="4" applyFont="1" applyBorder="1" applyAlignment="1">
      <alignment wrapText="1"/>
    </xf>
    <xf numFmtId="3" fontId="26" fillId="0" borderId="10" xfId="5" quotePrefix="1" applyNumberFormat="1" applyFont="1" applyFill="1" applyBorder="1" applyAlignment="1" applyProtection="1">
      <alignment horizontal="center"/>
    </xf>
    <xf numFmtId="0" fontId="25" fillId="0" borderId="24" xfId="4" applyFont="1" applyBorder="1" applyAlignment="1">
      <alignment wrapText="1"/>
    </xf>
    <xf numFmtId="0" fontId="26" fillId="4" borderId="10" xfId="2" applyFont="1" applyFill="1" applyBorder="1" applyAlignment="1">
      <alignment wrapText="1"/>
    </xf>
    <xf numFmtId="3" fontId="26" fillId="4" borderId="10" xfId="5" quotePrefix="1" applyNumberFormat="1" applyFont="1" applyFill="1" applyBorder="1" applyAlignment="1" applyProtection="1">
      <alignment horizontal="center"/>
    </xf>
    <xf numFmtId="0" fontId="25" fillId="0" borderId="10" xfId="4" applyFont="1" applyBorder="1" applyAlignment="1">
      <alignment horizontal="left" wrapText="1"/>
    </xf>
    <xf numFmtId="0" fontId="26" fillId="4" borderId="10" xfId="2" applyFont="1" applyFill="1" applyBorder="1" applyAlignment="1">
      <alignment horizontal="left" wrapText="1"/>
    </xf>
    <xf numFmtId="9" fontId="26" fillId="4" borderId="10" xfId="5" quotePrefix="1" applyFont="1" applyFill="1" applyBorder="1" applyAlignment="1" applyProtection="1">
      <alignment horizontal="center"/>
    </xf>
    <xf numFmtId="3" fontId="25" fillId="0" borderId="10" xfId="5" quotePrefix="1" applyNumberFormat="1" applyFont="1" applyFill="1" applyBorder="1" applyAlignment="1" applyProtection="1">
      <alignment horizontal="center"/>
    </xf>
    <xf numFmtId="0" fontId="25" fillId="0" borderId="23" xfId="4" applyFont="1" applyBorder="1" applyAlignment="1">
      <alignment horizontal="left" wrapText="1"/>
    </xf>
    <xf numFmtId="0" fontId="26" fillId="4" borderId="13" xfId="2" applyFont="1" applyFill="1" applyBorder="1" applyAlignment="1">
      <alignment horizontal="left" wrapText="1"/>
    </xf>
    <xf numFmtId="3" fontId="26" fillId="4" borderId="16" xfId="5" quotePrefix="1" applyNumberFormat="1" applyFont="1" applyFill="1" applyBorder="1" applyAlignment="1" applyProtection="1">
      <alignment horizontal="center"/>
    </xf>
    <xf numFmtId="0" fontId="10" fillId="6" borderId="10" xfId="0" applyFont="1" applyFill="1" applyBorder="1" applyAlignment="1">
      <alignment horizontal="left" wrapText="1"/>
    </xf>
    <xf numFmtId="0" fontId="10" fillId="6" borderId="10" xfId="0" applyFont="1" applyFill="1" applyBorder="1" applyAlignment="1">
      <alignment horizontal="center" vertical="center" wrapText="1"/>
    </xf>
    <xf numFmtId="10" fontId="14" fillId="0" borderId="10" xfId="5" quotePrefix="1" applyNumberFormat="1" applyFont="1" applyFill="1" applyBorder="1" applyAlignment="1" applyProtection="1">
      <alignment horizontal="center" wrapText="1"/>
    </xf>
    <xf numFmtId="10" fontId="15" fillId="0" borderId="10" xfId="5" quotePrefix="1" applyNumberFormat="1" applyFont="1" applyFill="1" applyBorder="1" applyAlignment="1" applyProtection="1">
      <alignment horizontal="center" wrapText="1"/>
    </xf>
    <xf numFmtId="9" fontId="11" fillId="8" borderId="10" xfId="0" applyNumberFormat="1" applyFont="1" applyFill="1" applyBorder="1" applyAlignment="1">
      <alignment horizontal="center" wrapText="1"/>
    </xf>
    <xf numFmtId="0" fontId="11" fillId="0" borderId="0" xfId="0" applyFont="1" applyAlignment="1">
      <alignment vertical="center" wrapText="1"/>
    </xf>
    <xf numFmtId="0" fontId="12" fillId="0" borderId="0" xfId="0" applyFont="1" applyAlignment="1">
      <alignment wrapText="1"/>
    </xf>
    <xf numFmtId="0" fontId="11" fillId="0" borderId="5" xfId="0" applyFont="1" applyBorder="1"/>
    <xf numFmtId="0" fontId="11" fillId="0" borderId="6" xfId="0" applyFont="1" applyBorder="1"/>
    <xf numFmtId="0" fontId="11" fillId="0" borderId="14" xfId="0" applyFont="1" applyBorder="1"/>
    <xf numFmtId="0" fontId="12" fillId="0" borderId="14" xfId="0" applyFont="1" applyBorder="1"/>
    <xf numFmtId="0" fontId="11" fillId="0" borderId="0" xfId="2" applyFont="1"/>
    <xf numFmtId="0" fontId="11" fillId="0" borderId="0" xfId="2" applyFont="1" applyAlignment="1">
      <alignment vertical="center"/>
    </xf>
    <xf numFmtId="0" fontId="28" fillId="0" borderId="14" xfId="2" applyFont="1" applyBorder="1" applyAlignment="1">
      <alignment horizontal="left" vertical="center"/>
    </xf>
    <xf numFmtId="9" fontId="12" fillId="0" borderId="10" xfId="5" applyFont="1" applyFill="1" applyBorder="1" applyAlignment="1">
      <alignment horizontal="center"/>
    </xf>
    <xf numFmtId="10" fontId="12" fillId="0" borderId="10" xfId="5" applyNumberFormat="1" applyFont="1" applyFill="1" applyBorder="1" applyAlignment="1">
      <alignment horizontal="center"/>
    </xf>
    <xf numFmtId="9" fontId="2" fillId="0" borderId="22" xfId="7" applyFont="1" applyFill="1" applyBorder="1" applyAlignment="1">
      <alignment horizontal="center"/>
    </xf>
    <xf numFmtId="9" fontId="15" fillId="4" borderId="11" xfId="7" quotePrefix="1" applyFont="1" applyFill="1" applyBorder="1" applyAlignment="1" applyProtection="1">
      <alignment horizontal="center"/>
    </xf>
    <xf numFmtId="164" fontId="12" fillId="0" borderId="22" xfId="5" applyNumberFormat="1" applyFont="1" applyFill="1" applyBorder="1" applyAlignment="1">
      <alignment horizontal="center"/>
    </xf>
    <xf numFmtId="164" fontId="12" fillId="0" borderId="22" xfId="5" applyNumberFormat="1" applyFont="1" applyFill="1" applyBorder="1" applyAlignment="1">
      <alignment horizontal="center" vertical="center"/>
    </xf>
    <xf numFmtId="164" fontId="12" fillId="0" borderId="26" xfId="5" applyNumberFormat="1" applyFont="1" applyFill="1" applyBorder="1" applyAlignment="1">
      <alignment horizontal="center"/>
    </xf>
    <xf numFmtId="164" fontId="15" fillId="0" borderId="22" xfId="5" quotePrefix="1" applyNumberFormat="1" applyFont="1" applyFill="1" applyBorder="1" applyAlignment="1" applyProtection="1">
      <alignment horizontal="center"/>
    </xf>
    <xf numFmtId="164" fontId="12" fillId="4" borderId="22" xfId="5" applyNumberFormat="1" applyFont="1" applyFill="1" applyBorder="1" applyAlignment="1">
      <alignment horizontal="center"/>
    </xf>
    <xf numFmtId="0" fontId="9" fillId="7" borderId="10" xfId="2" applyFont="1" applyFill="1" applyBorder="1" applyAlignment="1">
      <alignment horizontal="center" vertical="center" wrapText="1"/>
    </xf>
    <xf numFmtId="0" fontId="9" fillId="7" borderId="1" xfId="2" applyFont="1" applyFill="1" applyBorder="1" applyAlignment="1">
      <alignment horizontal="center" vertical="center" wrapText="1"/>
    </xf>
    <xf numFmtId="0" fontId="9" fillId="7" borderId="2" xfId="2" applyFont="1" applyFill="1" applyBorder="1" applyAlignment="1">
      <alignment horizontal="center" vertical="center" wrapText="1"/>
    </xf>
    <xf numFmtId="0" fontId="9" fillId="7" borderId="3" xfId="2" applyFont="1" applyFill="1" applyBorder="1" applyAlignment="1">
      <alignment horizontal="center" vertical="center" wrapText="1"/>
    </xf>
    <xf numFmtId="0" fontId="7" fillId="0" borderId="0" xfId="0" applyFont="1" applyAlignment="1">
      <alignment horizontal="center" vertical="center" wrapText="1"/>
    </xf>
    <xf numFmtId="0" fontId="9" fillId="7" borderId="8" xfId="4" applyFont="1" applyFill="1" applyBorder="1" applyAlignment="1">
      <alignment horizontal="center" vertical="center" wrapText="1"/>
    </xf>
    <xf numFmtId="0" fontId="9" fillId="7" borderId="15" xfId="4" applyFont="1" applyFill="1" applyBorder="1" applyAlignment="1">
      <alignment horizontal="center" vertical="center" wrapText="1"/>
    </xf>
    <xf numFmtId="0" fontId="9" fillId="7" borderId="7" xfId="4" applyFont="1" applyFill="1" applyBorder="1" applyAlignment="1">
      <alignment horizontal="center" vertical="center" wrapText="1"/>
    </xf>
    <xf numFmtId="0" fontId="9" fillId="7" borderId="8" xfId="2" applyFont="1" applyFill="1" applyBorder="1" applyAlignment="1">
      <alignment horizontal="center" vertical="center" wrapText="1"/>
    </xf>
    <xf numFmtId="0" fontId="9" fillId="7" borderId="15" xfId="2" applyFont="1" applyFill="1" applyBorder="1" applyAlignment="1">
      <alignment horizontal="center" vertical="center" wrapText="1"/>
    </xf>
    <xf numFmtId="0" fontId="9" fillId="7" borderId="7" xfId="2" applyFont="1" applyFill="1" applyBorder="1" applyAlignment="1">
      <alignment horizontal="center" vertical="center" wrapText="1"/>
    </xf>
    <xf numFmtId="0" fontId="9" fillId="7" borderId="22" xfId="4" applyFont="1" applyFill="1" applyBorder="1" applyAlignment="1">
      <alignment horizontal="center" vertical="center" wrapText="1"/>
    </xf>
    <xf numFmtId="0" fontId="9" fillId="7" borderId="4" xfId="4" applyFont="1" applyFill="1" applyBorder="1" applyAlignment="1">
      <alignment horizontal="center" vertical="center" wrapText="1"/>
    </xf>
    <xf numFmtId="0" fontId="9" fillId="7" borderId="23" xfId="4" applyFont="1" applyFill="1" applyBorder="1" applyAlignment="1">
      <alignment horizontal="center" vertical="center" wrapText="1"/>
    </xf>
    <xf numFmtId="0" fontId="9" fillId="3" borderId="22" xfId="4" applyFont="1" applyFill="1" applyBorder="1" applyAlignment="1">
      <alignment horizontal="center" vertical="center" wrapText="1"/>
    </xf>
    <xf numFmtId="0" fontId="9" fillId="3" borderId="4" xfId="4" applyFont="1" applyFill="1" applyBorder="1" applyAlignment="1">
      <alignment horizontal="center" vertical="center" wrapText="1"/>
    </xf>
    <xf numFmtId="0" fontId="9" fillId="3" borderId="23" xfId="4" applyFont="1" applyFill="1" applyBorder="1" applyAlignment="1">
      <alignment horizontal="center" vertical="center" wrapText="1"/>
    </xf>
    <xf numFmtId="0" fontId="9" fillId="7" borderId="22" xfId="4" applyFont="1" applyFill="1" applyBorder="1" applyAlignment="1">
      <alignment horizontal="center" wrapText="1"/>
    </xf>
    <xf numFmtId="0" fontId="9" fillId="7" borderId="4" xfId="4" applyFont="1" applyFill="1" applyBorder="1" applyAlignment="1">
      <alignment horizontal="center" wrapText="1"/>
    </xf>
    <xf numFmtId="0" fontId="9" fillId="7" borderId="23" xfId="4" applyFont="1" applyFill="1" applyBorder="1" applyAlignment="1">
      <alignment horizontal="center" wrapText="1"/>
    </xf>
    <xf numFmtId="0" fontId="9" fillId="7" borderId="22" xfId="4" applyFont="1" applyFill="1" applyBorder="1" applyAlignment="1">
      <alignment horizontal="center" vertical="top" wrapText="1"/>
    </xf>
    <xf numFmtId="0" fontId="9" fillId="7" borderId="4" xfId="4" applyFont="1" applyFill="1" applyBorder="1" applyAlignment="1">
      <alignment horizontal="center" vertical="top" wrapText="1"/>
    </xf>
    <xf numFmtId="0" fontId="9" fillId="7" borderId="23" xfId="4" applyFont="1" applyFill="1" applyBorder="1" applyAlignment="1">
      <alignment horizontal="center" vertical="top" wrapText="1"/>
    </xf>
    <xf numFmtId="0" fontId="11" fillId="0" borderId="0" xfId="0" applyFont="1" applyAlignment="1">
      <alignment horizontal="center" wrapText="1"/>
    </xf>
    <xf numFmtId="0" fontId="9" fillId="7" borderId="5" xfId="2" applyFont="1" applyFill="1" applyBorder="1" applyAlignment="1">
      <alignment horizontal="center" vertical="center" wrapText="1"/>
    </xf>
    <xf numFmtId="0" fontId="9" fillId="7" borderId="6" xfId="2" applyFont="1" applyFill="1" applyBorder="1" applyAlignment="1">
      <alignment horizontal="center" vertical="center" wrapText="1"/>
    </xf>
    <xf numFmtId="0" fontId="0" fillId="0" borderId="0" xfId="0" applyAlignment="1">
      <alignment horizontal="center" wrapText="1"/>
    </xf>
    <xf numFmtId="0" fontId="9" fillId="7" borderId="10" xfId="4" applyFont="1" applyFill="1" applyBorder="1" applyAlignment="1">
      <alignment horizontal="center" vertical="center" wrapText="1"/>
    </xf>
    <xf numFmtId="0" fontId="9" fillId="7" borderId="8" xfId="4" applyFont="1" applyFill="1" applyBorder="1" applyAlignment="1">
      <alignment horizontal="center" wrapText="1"/>
    </xf>
    <xf numFmtId="0" fontId="9" fillId="7" borderId="15" xfId="4" applyFont="1" applyFill="1" applyBorder="1" applyAlignment="1">
      <alignment horizontal="center" wrapText="1"/>
    </xf>
    <xf numFmtId="0" fontId="9" fillId="7" borderId="7" xfId="4" applyFont="1" applyFill="1" applyBorder="1" applyAlignment="1">
      <alignment horizontal="center" wrapText="1"/>
    </xf>
    <xf numFmtId="0" fontId="9" fillId="7" borderId="22" xfId="2" applyFont="1" applyFill="1" applyBorder="1" applyAlignment="1">
      <alignment horizontal="center" vertical="center" wrapText="1"/>
    </xf>
    <xf numFmtId="0" fontId="9" fillId="7" borderId="4" xfId="2" applyFont="1" applyFill="1" applyBorder="1" applyAlignment="1">
      <alignment horizontal="center" vertical="center" wrapText="1"/>
    </xf>
    <xf numFmtId="0" fontId="9" fillId="7" borderId="23" xfId="2" applyFont="1" applyFill="1" applyBorder="1" applyAlignment="1">
      <alignment horizontal="center" vertical="center" wrapText="1"/>
    </xf>
    <xf numFmtId="0" fontId="9" fillId="7" borderId="1" xfId="4" applyFont="1" applyFill="1" applyBorder="1" applyAlignment="1">
      <alignment horizontal="center" vertical="center" wrapText="1"/>
    </xf>
    <xf numFmtId="0" fontId="9" fillId="7" borderId="2" xfId="4" applyFont="1" applyFill="1" applyBorder="1" applyAlignment="1">
      <alignment horizontal="center" vertical="center" wrapText="1"/>
    </xf>
    <xf numFmtId="0" fontId="9" fillId="7" borderId="20" xfId="4" applyFont="1" applyFill="1" applyBorder="1" applyAlignment="1">
      <alignment horizontal="center" vertical="center" wrapText="1"/>
    </xf>
    <xf numFmtId="0" fontId="18" fillId="7" borderId="22" xfId="2" applyFont="1" applyFill="1" applyBorder="1" applyAlignment="1">
      <alignment horizontal="center" wrapText="1"/>
    </xf>
    <xf numFmtId="0" fontId="18" fillId="7" borderId="4" xfId="2" applyFont="1" applyFill="1" applyBorder="1" applyAlignment="1">
      <alignment horizontal="center" wrapText="1"/>
    </xf>
    <xf numFmtId="0" fontId="18" fillId="7" borderId="23" xfId="2" applyFont="1" applyFill="1" applyBorder="1" applyAlignment="1">
      <alignment horizontal="center" wrapText="1"/>
    </xf>
    <xf numFmtId="0" fontId="3" fillId="7" borderId="8" xfId="0" applyFont="1" applyFill="1" applyBorder="1" applyAlignment="1">
      <alignment horizontal="center" vertical="top" wrapText="1"/>
    </xf>
    <xf numFmtId="0" fontId="3" fillId="7" borderId="15" xfId="0" applyFont="1" applyFill="1" applyBorder="1" applyAlignment="1">
      <alignment horizontal="center" vertical="top" wrapText="1"/>
    </xf>
    <xf numFmtId="0" fontId="3" fillId="7" borderId="7" xfId="0" applyFont="1" applyFill="1" applyBorder="1" applyAlignment="1">
      <alignment horizontal="center" vertical="top" wrapText="1"/>
    </xf>
    <xf numFmtId="0" fontId="0" fillId="0" borderId="0" xfId="0" applyAlignment="1">
      <alignment horizontal="center"/>
    </xf>
    <xf numFmtId="0" fontId="7" fillId="5" borderId="0" xfId="0" applyFont="1" applyFill="1" applyAlignment="1">
      <alignment horizontal="center" wrapText="1"/>
    </xf>
    <xf numFmtId="0" fontId="7" fillId="0" borderId="0" xfId="0" applyFont="1" applyAlignment="1">
      <alignment horizontal="center" wrapText="1"/>
    </xf>
    <xf numFmtId="0" fontId="9" fillId="7" borderId="8" xfId="0" applyFont="1" applyFill="1" applyBorder="1" applyAlignment="1">
      <alignment horizontal="center" wrapText="1"/>
    </xf>
    <xf numFmtId="0" fontId="9" fillId="7" borderId="15" xfId="0" applyFont="1" applyFill="1" applyBorder="1" applyAlignment="1">
      <alignment horizontal="center" wrapText="1"/>
    </xf>
    <xf numFmtId="0" fontId="9" fillId="7" borderId="7" xfId="0" applyFont="1" applyFill="1" applyBorder="1" applyAlignment="1">
      <alignment horizontal="center" wrapText="1"/>
    </xf>
    <xf numFmtId="0" fontId="9" fillId="7" borderId="10" xfId="0" applyFont="1" applyFill="1" applyBorder="1" applyAlignment="1">
      <alignment horizontal="center" wrapText="1"/>
    </xf>
    <xf numFmtId="0" fontId="9" fillId="7" borderId="10" xfId="0" applyFont="1" applyFill="1" applyBorder="1" applyAlignment="1">
      <alignment horizontal="center" vertical="center" wrapText="1"/>
    </xf>
    <xf numFmtId="0" fontId="29" fillId="7" borderId="8" xfId="4" applyFont="1" applyFill="1" applyBorder="1" applyAlignment="1">
      <alignment horizontal="center" vertical="center" wrapText="1"/>
    </xf>
    <xf numFmtId="0" fontId="29" fillId="7" borderId="15" xfId="4" applyFont="1" applyFill="1" applyBorder="1" applyAlignment="1">
      <alignment horizontal="center" vertical="center" wrapText="1"/>
    </xf>
    <xf numFmtId="0" fontId="29" fillId="7" borderId="7" xfId="4" applyFont="1" applyFill="1" applyBorder="1" applyAlignment="1">
      <alignment horizontal="center" vertical="center" wrapText="1"/>
    </xf>
  </cellXfs>
  <cellStyles count="9">
    <cellStyle name="Comma" xfId="1" builtinId="3"/>
    <cellStyle name="Comma 2" xfId="3" xr:uid="{37DD9B8A-CB74-4D3C-9D31-D0DACA0E295F}"/>
    <cellStyle name="Normal" xfId="0" builtinId="0"/>
    <cellStyle name="Normal 2" xfId="4" xr:uid="{A4EA321B-62A0-4E26-88F8-8867EC27ACDD}"/>
    <cellStyle name="Normal 4" xfId="8" xr:uid="{E260E89E-F8F5-48CC-872F-C020B5E72C1F}"/>
    <cellStyle name="Normal 5" xfId="6" xr:uid="{D77DD14D-0323-4F73-A91F-D1FABF9DBEED}"/>
    <cellStyle name="Normal 6 3 2" xfId="2" xr:uid="{EB41F236-AD25-462F-BA8E-7078A4827C02}"/>
    <cellStyle name="Percent" xfId="7" builtinId="5"/>
    <cellStyle name="Percent 2" xfId="5" xr:uid="{F3CEF970-7742-4084-A97F-B7DB975FAF2B}"/>
  </cellStyles>
  <dxfs count="476">
    <dxf>
      <font>
        <strike val="0"/>
        <color rgb="FF963634"/>
      </font>
      <fill>
        <patternFill>
          <bgColor rgb="FFE6B8B7"/>
        </patternFill>
      </fill>
    </dxf>
    <dxf>
      <font>
        <color theme="9" tint="-0.499984740745262"/>
      </font>
      <fill>
        <patternFill>
          <bgColor rgb="FFC6E0B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ill>
        <patternFill>
          <bgColor theme="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ont>
        <b/>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color theme="1"/>
        <name val="Arial"/>
        <family val="2"/>
        <scheme val="none"/>
      </font>
      <alignment textRotation="0" wrapText="1" justifyLastLine="0" shrinkToFit="0" readingOrder="0"/>
    </dxf>
    <dxf>
      <font>
        <b/>
        <i val="0"/>
        <strike val="0"/>
        <condense val="0"/>
        <extend val="0"/>
        <outline val="0"/>
        <shadow val="0"/>
        <u val="none"/>
        <vertAlign val="baseline"/>
        <sz val="12"/>
        <color theme="0"/>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color theme="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2"/>
        <color theme="0"/>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rgb="FFFFFFCC"/>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ttom style="medium">
          <color indexed="64"/>
        </bottom>
      </border>
    </dxf>
    <dxf>
      <font>
        <strike val="0"/>
        <outline val="0"/>
        <shadow val="0"/>
        <u val="none"/>
        <vertAlign val="baseline"/>
        <sz val="11"/>
        <color auto="1"/>
        <name val="Arial"/>
        <family val="2"/>
        <scheme val="none"/>
      </font>
      <alignment textRotation="0" wrapText="1"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solid">
          <fgColor indexed="64"/>
          <bgColor rgb="FFFFFFCC"/>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medium">
          <color indexed="64"/>
        </right>
        <bottom style="medium">
          <color indexed="64"/>
        </bottom>
      </border>
    </dxf>
    <dxf>
      <font>
        <strike val="0"/>
        <outline val="0"/>
        <shadow val="0"/>
        <vertAlign val="baseline"/>
        <sz val="11"/>
        <name val="Arial"/>
        <family val="2"/>
        <scheme val="none"/>
      </font>
      <alignment textRotation="0" wrapText="1" justifyLastLine="0" shrinkToFit="0" readingOrder="0"/>
    </dxf>
    <dxf>
      <font>
        <b/>
        <strike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border>
    </dxf>
    <dxf>
      <font>
        <strike val="0"/>
        <outline val="0"/>
        <shadow val="0"/>
        <vertAlign val="baseline"/>
        <sz val="11"/>
        <color theme="1"/>
        <name val="Arial"/>
        <family val="2"/>
        <scheme val="none"/>
      </font>
      <alignment textRotation="0" wrapText="1"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alignment textRotation="0" wrapText="1" justifyLastLine="0" shrinkToFit="0" readingOrder="0"/>
    </dxf>
    <dxf>
      <font>
        <strike val="0"/>
        <outline val="0"/>
        <shadow val="0"/>
        <u val="none"/>
        <vertAlign val="baseline"/>
        <sz val="12"/>
        <color theme="0"/>
        <name val="Arial"/>
        <family val="2"/>
        <scheme val="none"/>
      </font>
      <alignment textRotation="0" wrapText="1"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alignment textRotation="0" wrapText="1" justifyLastLine="0" shrinkToFit="0" readingOrder="0"/>
    </dxf>
    <dxf>
      <font>
        <b/>
        <strike val="0"/>
        <outline val="0"/>
        <shadow val="0"/>
        <u val="none"/>
        <vertAlign val="baseline"/>
        <sz val="12"/>
        <color theme="0"/>
        <name val="Arial"/>
        <family val="2"/>
        <scheme val="none"/>
      </font>
      <fill>
        <patternFill>
          <fgColor indexed="64"/>
          <bgColor rgb="FF41598F"/>
        </patternFill>
      </fill>
      <alignment textRotation="0" wrapText="1"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rial"/>
        <family val="2"/>
        <scheme val="none"/>
      </font>
      <numFmt numFmtId="13" formatCode="0%"/>
      <fill>
        <patternFill patternType="solid">
          <fgColor indexed="64"/>
          <bgColor theme="4" tint="0.79998168889431442"/>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0"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color theme="1"/>
        <name val="Arial"/>
        <family val="2"/>
        <scheme val="none"/>
      </font>
      <border diagonalUp="0" diagonalDown="0" outline="0">
        <left style="thin">
          <color indexed="64"/>
        </left>
        <right/>
        <top style="thin">
          <color indexed="64"/>
        </top>
        <bottom style="thin">
          <color indexed="64"/>
        </bottom>
      </border>
    </dxf>
    <dxf>
      <font>
        <strike val="0"/>
        <outline val="0"/>
        <shadow val="0"/>
        <u val="none"/>
        <vertAlign val="baseline"/>
        <sz val="11"/>
        <color theme="1"/>
        <name val="Arial"/>
        <family val="2"/>
        <scheme val="none"/>
      </font>
      <border diagonalUp="0" diagonalDown="0" outline="0">
        <left style="thin">
          <color indexed="64"/>
        </left>
        <right/>
        <top style="thin">
          <color indexed="64"/>
        </top>
        <bottom style="thin">
          <color indexed="64"/>
        </bottom>
      </border>
    </dxf>
    <dxf>
      <font>
        <strike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family val="2"/>
        <scheme val="none"/>
      </font>
    </dxf>
    <dxf>
      <font>
        <b/>
        <strike val="0"/>
        <outline val="0"/>
        <shadow val="0"/>
        <u val="none"/>
        <vertAlign val="baseline"/>
        <sz val="12"/>
        <color theme="0"/>
        <name val="Arial"/>
        <family val="2"/>
        <scheme val="none"/>
      </font>
      <fill>
        <patternFill patternType="solid">
          <fgColor indexed="64"/>
          <bgColor rgb="FF41598F"/>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strike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strike val="0"/>
        <outline val="0"/>
        <shadow val="0"/>
        <u val="none"/>
        <vertAlign val="baseline"/>
        <sz val="11"/>
        <color auto="1"/>
        <name val="Arial"/>
        <family val="2"/>
        <scheme val="none"/>
      </font>
    </dxf>
    <dxf>
      <border outline="0">
        <bottom style="medium">
          <color indexed="64"/>
        </bottom>
      </border>
    </dxf>
    <dxf>
      <font>
        <b/>
        <strike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font>
      <alignment horizontal="left" vertical="bottom" textRotation="0" wrapText="1" indent="0" justifyLastLine="0" shrinkToFit="0" readingOrder="0"/>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font>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dxf>
    <dxf>
      <font>
        <b/>
        <strike val="0"/>
        <outline val="0"/>
        <shadow val="0"/>
        <u val="none"/>
        <vertAlign val="baseline"/>
        <sz val="12"/>
        <color theme="0"/>
        <name val="Arial "/>
        <scheme val="none"/>
      </font>
      <fill>
        <patternFill patternType="solid">
          <fgColor indexed="64"/>
          <bgColor rgb="FF41598F"/>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dxf>
    <dxf>
      <border outline="0">
        <bottom style="medium">
          <color indexed="64"/>
        </bottom>
      </border>
    </dxf>
    <dxf>
      <font>
        <b/>
        <strike val="0"/>
        <outline val="0"/>
        <shadow val="0"/>
        <u val="none"/>
        <vertAlign val="baseline"/>
        <sz val="12"/>
        <color theme="0"/>
        <name val="Arial"/>
        <family val="2"/>
        <scheme val="none"/>
      </font>
      <fill>
        <patternFill patternType="solid">
          <fgColor indexed="64"/>
          <bgColor rgb="FF41598F"/>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1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color theme="1"/>
      </font>
      <numFmt numFmtId="1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bottom"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9"/>
        <color theme="1"/>
        <name val="Arial"/>
        <family val="2"/>
        <scheme val="none"/>
      </font>
      <numFmt numFmtId="13" formatCode="0%"/>
      <alignment horizontal="center" vertical="bottom" textRotation="0" wrapText="0" indent="0" justifyLastLine="0" shrinkToFit="0" readingOrder="0"/>
      <border diagonalUp="0" diagonalDown="0" outline="0">
        <left style="thin">
          <color indexed="64"/>
        </left>
        <right/>
        <top style="thin">
          <color indexed="64"/>
        </top>
        <bottom/>
      </border>
    </dxf>
    <dxf>
      <font>
        <b/>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alignment textRotation="0" wrapText="1"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textRotation="0" wrapText="1"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color theme="1"/>
        <name val="Arial"/>
        <family val="2"/>
        <scheme val="none"/>
      </font>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dxf>
    <dxf>
      <font>
        <b/>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color theme="1"/>
        <name val="Arial"/>
        <family val="2"/>
        <scheme val="none"/>
      </font>
    </dxf>
    <dxf>
      <border outline="0">
        <bottom style="thin">
          <color indexed="64"/>
        </bottom>
      </border>
    </dxf>
    <dxf>
      <font>
        <b/>
        <strike val="0"/>
        <outline val="0"/>
        <shadow val="0"/>
        <u val="none"/>
        <vertAlign val="baseline"/>
        <sz val="12"/>
        <color theme="1"/>
        <name val="Arial"/>
        <family val="2"/>
        <scheme val="none"/>
      </font>
      <fill>
        <patternFill patternType="solid">
          <fgColor indexed="64"/>
          <bgColor rgb="FF41598F"/>
        </patternFill>
      </fill>
    </dxf>
    <dxf>
      <font>
        <b/>
        <i val="0"/>
        <strike val="0"/>
        <condense val="0"/>
        <extend val="0"/>
        <outline val="0"/>
        <shadow val="0"/>
        <u val="none"/>
        <vertAlign val="baseline"/>
        <sz val="11"/>
        <color auto="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dxf>
    <dxf>
      <font>
        <b/>
        <strike val="0"/>
        <outline val="0"/>
        <shadow val="0"/>
        <u val="none"/>
        <vertAlign val="baseline"/>
        <sz val="11"/>
        <name val="Arial"/>
        <family val="2"/>
        <scheme val="none"/>
      </font>
      <numFmt numFmtId="164" formatCode="0.0%"/>
    </dxf>
    <dxf>
      <font>
        <strike val="0"/>
        <outline val="0"/>
        <shadow val="0"/>
        <u val="none"/>
        <vertAlign val="baseline"/>
        <sz val="11"/>
        <name val="Arial"/>
        <family val="2"/>
        <scheme val="none"/>
      </font>
      <border outline="0">
        <left style="thin">
          <color indexed="64"/>
        </left>
        <right/>
      </border>
    </dxf>
    <dxf>
      <font>
        <strike val="0"/>
        <outline val="0"/>
        <shadow val="0"/>
        <u val="none"/>
        <vertAlign val="baseline"/>
        <sz val="11"/>
        <name val="Arial"/>
        <family val="2"/>
        <scheme val="none"/>
      </font>
      <alignment horizontal="left" vertical="bottom" textRotation="0" indent="0" justifyLastLine="0" shrinkToFit="0" readingOrder="0"/>
    </dxf>
    <dxf>
      <border outline="0">
        <top style="thin">
          <color indexed="64"/>
        </top>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dxf>
    <dxf>
      <font>
        <b/>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dxf>
    <dxf>
      <font>
        <b/>
        <i val="0"/>
        <strike val="0"/>
        <outline val="0"/>
        <shadow val="0"/>
        <u val="none"/>
        <vertAlign val="baseline"/>
        <sz val="12"/>
        <color theme="0"/>
        <name val="Arial"/>
        <family val="2"/>
        <scheme val="none"/>
      </font>
      <fill>
        <patternFill patternType="solid">
          <fgColor indexed="64"/>
          <bgColor rgb="FF41598F"/>
        </patternFill>
      </fill>
    </dxf>
    <dxf>
      <font>
        <b/>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dxf>
    <dxf>
      <border outline="0">
        <left style="medium">
          <color indexed="64"/>
        </left>
        <right style="medium">
          <color indexed="64"/>
        </right>
        <top style="thin">
          <color indexed="64"/>
        </top>
        <bottom style="thin">
          <color indexed="64"/>
        </bottom>
      </border>
    </dxf>
    <dxf>
      <font>
        <strike val="0"/>
        <outline val="0"/>
        <shadow val="0"/>
        <u val="none"/>
        <vertAlign val="baseline"/>
        <sz val="11"/>
        <color theme="1"/>
        <name val="Arial"/>
        <family val="2"/>
        <scheme val="none"/>
      </font>
      <alignment horizontal="center" vertical="bottom" textRotation="0" wrapText="0" indent="0" justifyLastLine="0" shrinkToFit="0" readingOrder="0"/>
    </dxf>
    <dxf>
      <border outline="0">
        <bottom style="thin">
          <color indexed="64"/>
        </bottom>
      </border>
    </dxf>
    <dxf>
      <font>
        <b/>
        <strike val="0"/>
        <outline val="0"/>
        <shadow val="0"/>
        <u val="none"/>
        <vertAlign val="baseline"/>
        <sz val="12"/>
        <color theme="0"/>
        <name val="Arial"/>
        <family val="2"/>
        <scheme val="none"/>
      </font>
      <fill>
        <patternFill patternType="solid">
          <fgColor indexed="64"/>
          <bgColor rgb="FF41598F"/>
        </patternFill>
      </fill>
      <alignment horizontal="center" vertical="center" textRotation="0" indent="0" justifyLastLine="0" shrinkToFit="0" readingOrder="0"/>
    </dxf>
    <dxf>
      <fill>
        <patternFill>
          <bgColor rgb="FF8090B4"/>
        </patternFill>
      </fill>
    </dxf>
    <dxf>
      <fill>
        <patternFill>
          <bgColor theme="0"/>
        </patternFill>
      </fill>
    </dxf>
    <dxf>
      <fill>
        <patternFill>
          <bgColor rgb="FF41598F"/>
        </patternFill>
      </fill>
    </dxf>
  </dxfs>
  <tableStyles count="1" defaultTableStyle="TableStyleMedium2" defaultPivotStyle="PivotStyleLight16">
    <tableStyle name="TableFormatOct1" pivot="0" count="3" xr9:uid="{49D4EA9C-3F47-462A-980F-0DBD3BA4CA2C}">
      <tableStyleElement type="headerRow" dxfId="475"/>
      <tableStyleElement type="firstRowStripe" dxfId="474"/>
      <tableStyleElement type="secondRowStripe" dxfId="473"/>
    </tableStyle>
  </tableStyles>
  <colors>
    <mruColors>
      <color rgb="FF012169"/>
      <color rgb="FF8090B4"/>
      <color rgb="FF4159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cap="none" baseline="0">
                <a:solidFill>
                  <a:srgbClr val="012169"/>
                </a:solidFill>
                <a:latin typeface="Arial" panose="020B0604020202020204" pitchFamily="34" charset="0"/>
                <a:cs typeface="Arial" panose="020B0604020202020204" pitchFamily="34" charset="0"/>
              </a:rPr>
              <a:t>Children with Disabilities by Disability Category</a:t>
            </a:r>
            <a:endParaRPr lang="en-US" sz="1400" cap="none" baseline="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78C-4319-B0D5-0C99197F1FC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78C-4319-B0D5-0C99197F1FC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78C-4319-B0D5-0C99197F1FC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78C-4319-B0D5-0C99197F1FC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78C-4319-B0D5-0C99197F1FCA}"/>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B78C-4319-B0D5-0C99197F1FC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B78C-4319-B0D5-0C99197F1F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B78C-4319-B0D5-0C99197F1FC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B78C-4319-B0D5-0C99197F1FCA}"/>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B78C-4319-B0D5-0C99197F1FCA}"/>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B78C-4319-B0D5-0C99197F1FCA}"/>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B78C-4319-B0D5-0C99197F1FCA}"/>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B78C-4319-B0D5-0C99197F1FCA}"/>
              </c:ext>
            </c:extLst>
          </c:dPt>
          <c:dLbls>
            <c:dLbl>
              <c:idx val="0"/>
              <c:layout>
                <c:manualLayout>
                  <c:x val="0.22884671049274413"/>
                  <c:y val="-4.869793073879153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78C-4319-B0D5-0C99197F1FCA}"/>
                </c:ext>
              </c:extLst>
            </c:dLbl>
            <c:dLbl>
              <c:idx val="1"/>
              <c:layout>
                <c:manualLayout>
                  <c:x val="0.15207161885305612"/>
                  <c:y val="5.0201221235284896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78C-4319-B0D5-0C99197F1FCA}"/>
                </c:ext>
              </c:extLst>
            </c:dLbl>
            <c:dLbl>
              <c:idx val="2"/>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3-B78C-4319-B0D5-0C99197F1FCA}"/>
                </c:ext>
              </c:extLst>
            </c:dLbl>
            <c:dLbl>
              <c:idx val="3"/>
              <c:layout>
                <c:manualLayout>
                  <c:x val="2.1988885408766739E-2"/>
                  <c:y val="-1.969130427207933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78C-4319-B0D5-0C99197F1FCA}"/>
                </c:ext>
              </c:extLst>
            </c:dLbl>
            <c:dLbl>
              <c:idx val="4"/>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5-B78C-4319-B0D5-0C99197F1FCA}"/>
                </c:ext>
              </c:extLst>
            </c:dLbl>
            <c:dLbl>
              <c:idx val="5"/>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6-B78C-4319-B0D5-0C99197F1FCA}"/>
                </c:ext>
              </c:extLst>
            </c:dLbl>
            <c:dLbl>
              <c:idx val="6"/>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7-B78C-4319-B0D5-0C99197F1FCA}"/>
                </c:ext>
              </c:extLst>
            </c:dLbl>
            <c:dLbl>
              <c:idx val="7"/>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8-B78C-4319-B0D5-0C99197F1FCA}"/>
                </c:ext>
              </c:extLst>
            </c:dLbl>
            <c:dLbl>
              <c:idx val="8"/>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9-B78C-4319-B0D5-0C99197F1FCA}"/>
                </c:ext>
              </c:extLst>
            </c:dLbl>
            <c:dLbl>
              <c:idx val="9"/>
              <c:layout>
                <c:manualLayout>
                  <c:x val="-6.8612673415823028E-2"/>
                  <c:y val="-3.7584976236535873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B78C-4319-B0D5-0C99197F1FCA}"/>
                </c:ext>
              </c:extLst>
            </c:dLbl>
            <c:dLbl>
              <c:idx val="10"/>
              <c:layout>
                <c:manualLayout>
                  <c:x val="-0.20563860052949243"/>
                  <c:y val="0.36984866399159871"/>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78C-4319-B0D5-0C99197F1FCA}"/>
                </c:ext>
              </c:extLst>
            </c:dLbl>
            <c:dLbl>
              <c:idx val="11"/>
              <c:layout>
                <c:manualLayout>
                  <c:x val="3.9125529863260476E-2"/>
                  <c:y val="-3.1610144892873327E-4"/>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7107467882676089"/>
                      <c:h val="0.11514833145385109"/>
                    </c:manualLayout>
                  </c15:layout>
                </c:ext>
                <c:ext xmlns:c16="http://schemas.microsoft.com/office/drawing/2014/chart" uri="{C3380CC4-5D6E-409C-BE32-E72D297353CC}">
                  <c16:uniqueId val="{0000000C-B78C-4319-B0D5-0C99197F1FCA}"/>
                </c:ext>
              </c:extLst>
            </c:dLbl>
            <c:dLbl>
              <c:idx val="12"/>
              <c:layout>
                <c:manualLayout>
                  <c:x val="-0.21667140295650059"/>
                  <c:y val="4.177234140373849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78C-4319-B0D5-0C99197F1FC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Subtotals'!$A$11:$A$24</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 </c:v>
                </c:pt>
                <c:pt idx="9">
                  <c:v>Specific Learning Disability</c:v>
                </c:pt>
                <c:pt idx="10">
                  <c:v>Speech or Language Impairment</c:v>
                </c:pt>
                <c:pt idx="11">
                  <c:v>Traumatic Brain Injury</c:v>
                </c:pt>
                <c:pt idx="12">
                  <c:v>Visual Impairment</c:v>
                </c:pt>
                <c:pt idx="13">
                  <c:v>Total Students</c:v>
                </c:pt>
              </c:strCache>
            </c:strRef>
          </c:cat>
          <c:val>
            <c:numRef>
              <c:f>'5-21 Child Count Subtotals'!$B$11:$B$23</c:f>
              <c:numCache>
                <c:formatCode>#,##0</c:formatCode>
                <c:ptCount val="13"/>
                <c:pt idx="0">
                  <c:v>19257</c:v>
                </c:pt>
                <c:pt idx="1">
                  <c:v>147</c:v>
                </c:pt>
                <c:pt idx="2">
                  <c:v>11097</c:v>
                </c:pt>
                <c:pt idx="3">
                  <c:v>6622</c:v>
                </c:pt>
                <c:pt idx="4">
                  <c:v>1197</c:v>
                </c:pt>
                <c:pt idx="5">
                  <c:v>7217</c:v>
                </c:pt>
                <c:pt idx="6">
                  <c:v>1792</c:v>
                </c:pt>
                <c:pt idx="7">
                  <c:v>474</c:v>
                </c:pt>
                <c:pt idx="8">
                  <c:v>18735</c:v>
                </c:pt>
                <c:pt idx="9">
                  <c:v>55357</c:v>
                </c:pt>
                <c:pt idx="10">
                  <c:v>21904</c:v>
                </c:pt>
                <c:pt idx="11">
                  <c:v>234</c:v>
                </c:pt>
                <c:pt idx="12">
                  <c:v>429</c:v>
                </c:pt>
              </c:numCache>
            </c:numRef>
          </c:val>
          <c:extLst>
            <c:ext xmlns:c16="http://schemas.microsoft.com/office/drawing/2014/chart" uri="{C3380CC4-5D6E-409C-BE32-E72D297353CC}">
              <c16:uniqueId val="{00000000-B78C-4319-B0D5-0C99197F1FCA}"/>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t>
            </a:r>
            <a:r>
              <a:rPr lang="en-US" b="1" baseline="0">
                <a:solidFill>
                  <a:srgbClr val="012169"/>
                </a:solidFill>
                <a:latin typeface="Arial" panose="020B0604020202020204" pitchFamily="34" charset="0"/>
                <a:cs typeface="Arial" panose="020B0604020202020204" pitchFamily="34" charset="0"/>
              </a:rPr>
              <a:t> by Age and Disability Category</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Data by Disability'!$A$22</c:f>
              <c:strCache>
                <c:ptCount val="1"/>
                <c:pt idx="0">
                  <c:v>Autism</c:v>
                </c:pt>
              </c:strCache>
            </c:strRef>
          </c:tx>
          <c:spPr>
            <a:solidFill>
              <a:schemeClr val="accent1"/>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Disability'!$B$22:$R$22</c:f>
              <c:numCache>
                <c:formatCode>0%</c:formatCode>
                <c:ptCount val="17"/>
                <c:pt idx="0">
                  <c:v>0.17209088117899907</c:v>
                </c:pt>
                <c:pt idx="1">
                  <c:v>0.16311179804224626</c:v>
                </c:pt>
                <c:pt idx="2">
                  <c:v>0.15038845726970032</c:v>
                </c:pt>
                <c:pt idx="3">
                  <c:v>0.14002324037184594</c:v>
                </c:pt>
                <c:pt idx="4">
                  <c:v>0.12755500078015292</c:v>
                </c:pt>
                <c:pt idx="5">
                  <c:v>0.12842273819055244</c:v>
                </c:pt>
                <c:pt idx="6">
                  <c:v>0.12271016311166875</c:v>
                </c:pt>
                <c:pt idx="7">
                  <c:v>0.12067585593597155</c:v>
                </c:pt>
                <c:pt idx="8">
                  <c:v>0.12578729530322116</c:v>
                </c:pt>
                <c:pt idx="9">
                  <c:v>0.11958586626139818</c:v>
                </c:pt>
                <c:pt idx="10">
                  <c:v>0.12211036539895601</c:v>
                </c:pt>
                <c:pt idx="11">
                  <c:v>0.12297797700253361</c:v>
                </c:pt>
                <c:pt idx="12">
                  <c:v>0.12152204992851644</c:v>
                </c:pt>
                <c:pt idx="13">
                  <c:v>0.14217071791972866</c:v>
                </c:pt>
                <c:pt idx="14">
                  <c:v>0.20271682340647859</c:v>
                </c:pt>
                <c:pt idx="15">
                  <c:v>0.21962616822429906</c:v>
                </c:pt>
                <c:pt idx="16">
                  <c:v>0.22807017543859648</c:v>
                </c:pt>
              </c:numCache>
            </c:numRef>
          </c:val>
          <c:extLst>
            <c:ext xmlns:c16="http://schemas.microsoft.com/office/drawing/2014/chart" uri="{C3380CC4-5D6E-409C-BE32-E72D297353CC}">
              <c16:uniqueId val="{00000000-8BC6-417A-A631-39C20854669A}"/>
            </c:ext>
          </c:extLst>
        </c:ser>
        <c:ser>
          <c:idx val="1"/>
          <c:order val="1"/>
          <c:tx>
            <c:strRef>
              <c:f>'5-21 Data by Disability'!$A$23</c:f>
              <c:strCache>
                <c:ptCount val="1"/>
                <c:pt idx="0">
                  <c:v>Deaf-Blindness</c:v>
                </c:pt>
              </c:strCache>
            </c:strRef>
          </c:tx>
          <c:spPr>
            <a:solidFill>
              <a:schemeClr val="accent2"/>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Disability'!$B$23:$R$23</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8BC6-417A-A631-39C20854669A}"/>
            </c:ext>
          </c:extLst>
        </c:ser>
        <c:ser>
          <c:idx val="2"/>
          <c:order val="2"/>
          <c:tx>
            <c:strRef>
              <c:f>'5-21 Data by Disability'!$A$24</c:f>
              <c:strCache>
                <c:ptCount val="1"/>
                <c:pt idx="0">
                  <c:v>Developmental Delay</c:v>
                </c:pt>
              </c:strCache>
            </c:strRef>
          </c:tx>
          <c:spPr>
            <a:solidFill>
              <a:schemeClr val="accent3"/>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Disability'!$B$24:$R$24</c:f>
              <c:numCache>
                <c:formatCode>0%</c:formatCode>
                <c:ptCount val="17"/>
                <c:pt idx="0">
                  <c:v>0.408197727970525</c:v>
                </c:pt>
                <c:pt idx="1">
                  <c:v>0.31581658938691398</c:v>
                </c:pt>
                <c:pt idx="2">
                  <c:v>0.24371069182389937</c:v>
                </c:pt>
                <c:pt idx="3">
                  <c:v>0.15579349269588313</c:v>
                </c:pt>
                <c:pt idx="4">
                  <c:v>6.7171165548447501E-2</c:v>
                </c:pt>
              </c:numCache>
            </c:numRef>
          </c:val>
          <c:extLst>
            <c:ext xmlns:c16="http://schemas.microsoft.com/office/drawing/2014/chart" uri="{C3380CC4-5D6E-409C-BE32-E72D297353CC}">
              <c16:uniqueId val="{00000002-8BC6-417A-A631-39C20854669A}"/>
            </c:ext>
          </c:extLst>
        </c:ser>
        <c:ser>
          <c:idx val="3"/>
          <c:order val="3"/>
          <c:tx>
            <c:strRef>
              <c:f>'5-21 Data by Disability'!$A$25</c:f>
              <c:strCache>
                <c:ptCount val="1"/>
                <c:pt idx="0">
                  <c:v>Emotional Disturbance</c:v>
                </c:pt>
              </c:strCache>
            </c:strRef>
          </c:tx>
          <c:spPr>
            <a:solidFill>
              <a:schemeClr val="accent4"/>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Disability'!$B$25:$R$25</c:f>
              <c:numCache>
                <c:formatCode>0%</c:formatCode>
                <c:ptCount val="17"/>
                <c:pt idx="0">
                  <c:v>3.2238256063862451E-3</c:v>
                </c:pt>
                <c:pt idx="1">
                  <c:v>1.0819165378670788E-2</c:v>
                </c:pt>
                <c:pt idx="2">
                  <c:v>1.9885312615612282E-2</c:v>
                </c:pt>
                <c:pt idx="3">
                  <c:v>2.2908366533864542E-2</c:v>
                </c:pt>
                <c:pt idx="4">
                  <c:v>2.9255734123888284E-2</c:v>
                </c:pt>
                <c:pt idx="5">
                  <c:v>3.4427542033626898E-2</c:v>
                </c:pt>
                <c:pt idx="6">
                  <c:v>4.6675031367628607E-2</c:v>
                </c:pt>
                <c:pt idx="7">
                  <c:v>5.460204535349044E-2</c:v>
                </c:pt>
                <c:pt idx="8">
                  <c:v>6.4243296742846859E-2</c:v>
                </c:pt>
                <c:pt idx="9">
                  <c:v>7.29483282674772E-2</c:v>
                </c:pt>
                <c:pt idx="10">
                  <c:v>6.9817300521998513E-2</c:v>
                </c:pt>
                <c:pt idx="11">
                  <c:v>7.1915805885792244E-2</c:v>
                </c:pt>
                <c:pt idx="12">
                  <c:v>7.4452875838557128E-2</c:v>
                </c:pt>
                <c:pt idx="13">
                  <c:v>7.5183719615602038E-2</c:v>
                </c:pt>
                <c:pt idx="14">
                  <c:v>6.3740856844305124E-2</c:v>
                </c:pt>
                <c:pt idx="15">
                  <c:v>7.0093457943925228E-2</c:v>
                </c:pt>
                <c:pt idx="16">
                  <c:v>0.10964912280701754</c:v>
                </c:pt>
              </c:numCache>
            </c:numRef>
          </c:val>
          <c:extLst>
            <c:ext xmlns:c16="http://schemas.microsoft.com/office/drawing/2014/chart" uri="{C3380CC4-5D6E-409C-BE32-E72D297353CC}">
              <c16:uniqueId val="{00000003-8BC6-417A-A631-39C20854669A}"/>
            </c:ext>
          </c:extLst>
        </c:ser>
        <c:ser>
          <c:idx val="4"/>
          <c:order val="4"/>
          <c:tx>
            <c:strRef>
              <c:f>'5-21 Data by Disability'!$A$26</c:f>
              <c:strCache>
                <c:ptCount val="1"/>
                <c:pt idx="0">
                  <c:v>Hearing Impairment</c:v>
                </c:pt>
              </c:strCache>
            </c:strRef>
          </c:tx>
          <c:spPr>
            <a:solidFill>
              <a:schemeClr val="accent5"/>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Disability'!$B$26:$R$26</c:f>
              <c:numCache>
                <c:formatCode>0%</c:formatCode>
                <c:ptCount val="17"/>
                <c:pt idx="0">
                  <c:v>8.9038992938286765E-3</c:v>
                </c:pt>
                <c:pt idx="1">
                  <c:v>9.0674909840288507E-3</c:v>
                </c:pt>
                <c:pt idx="2">
                  <c:v>9.7114317425083235E-3</c:v>
                </c:pt>
                <c:pt idx="3">
                  <c:v>9.130146082337318E-3</c:v>
                </c:pt>
                <c:pt idx="4">
                  <c:v>7.4894679357154006E-3</c:v>
                </c:pt>
                <c:pt idx="5">
                  <c:v>6.3250600480384304E-3</c:v>
                </c:pt>
                <c:pt idx="6">
                  <c:v>7.4445838561271434E-3</c:v>
                </c:pt>
                <c:pt idx="7">
                  <c:v>8.3592707870164523E-3</c:v>
                </c:pt>
                <c:pt idx="8">
                  <c:v>8.7277307899946022E-3</c:v>
                </c:pt>
                <c:pt idx="9">
                  <c:v>8.5486322188449843E-3</c:v>
                </c:pt>
                <c:pt idx="10">
                  <c:v>8.2960477255779267E-3</c:v>
                </c:pt>
                <c:pt idx="11">
                  <c:v>7.6983044240888712E-3</c:v>
                </c:pt>
                <c:pt idx="12">
                  <c:v>8.9079511712306172E-3</c:v>
                </c:pt>
                <c:pt idx="13">
                  <c:v>9.3273035613340872E-3</c:v>
                </c:pt>
                <c:pt idx="14">
                  <c:v>0</c:v>
                </c:pt>
                <c:pt idx="15">
                  <c:v>0</c:v>
                </c:pt>
                <c:pt idx="16">
                  <c:v>0</c:v>
                </c:pt>
              </c:numCache>
            </c:numRef>
          </c:val>
          <c:extLst>
            <c:ext xmlns:c16="http://schemas.microsoft.com/office/drawing/2014/chart" uri="{C3380CC4-5D6E-409C-BE32-E72D297353CC}">
              <c16:uniqueId val="{00000004-8BC6-417A-A631-39C20854669A}"/>
            </c:ext>
          </c:extLst>
        </c:ser>
        <c:ser>
          <c:idx val="5"/>
          <c:order val="5"/>
          <c:tx>
            <c:strRef>
              <c:f>'5-21 Data by Disability'!$A$27</c:f>
              <c:strCache>
                <c:ptCount val="1"/>
                <c:pt idx="0">
                  <c:v>Intellectual Disability</c:v>
                </c:pt>
              </c:strCache>
            </c:strRef>
          </c:tx>
          <c:spPr>
            <a:solidFill>
              <a:schemeClr val="accent6"/>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Disability'!$B$27:$R$27</c:f>
              <c:numCache>
                <c:formatCode>0%</c:formatCode>
                <c:ptCount val="17"/>
                <c:pt idx="0">
                  <c:v>1.6426159042063248E-2</c:v>
                </c:pt>
                <c:pt idx="1">
                  <c:v>2.050489438433797E-2</c:v>
                </c:pt>
                <c:pt idx="2">
                  <c:v>2.4972253052164262E-2</c:v>
                </c:pt>
                <c:pt idx="3">
                  <c:v>2.6394422310756973E-2</c:v>
                </c:pt>
                <c:pt idx="4">
                  <c:v>3.6433140895615543E-2</c:v>
                </c:pt>
                <c:pt idx="5">
                  <c:v>5.0120096076861492E-2</c:v>
                </c:pt>
                <c:pt idx="6">
                  <c:v>5.3534086156419906E-2</c:v>
                </c:pt>
                <c:pt idx="7">
                  <c:v>5.6380613606047132E-2</c:v>
                </c:pt>
                <c:pt idx="8">
                  <c:v>5.8754723771819325E-2</c:v>
                </c:pt>
                <c:pt idx="9">
                  <c:v>6.0410334346504557E-2</c:v>
                </c:pt>
                <c:pt idx="10">
                  <c:v>6.3665175242356445E-2</c:v>
                </c:pt>
                <c:pt idx="11">
                  <c:v>6.6361333073474957E-2</c:v>
                </c:pt>
                <c:pt idx="12">
                  <c:v>6.8734191136038708E-2</c:v>
                </c:pt>
                <c:pt idx="13">
                  <c:v>9.7512719050310906E-2</c:v>
                </c:pt>
                <c:pt idx="14">
                  <c:v>0.18599791013584116</c:v>
                </c:pt>
                <c:pt idx="15">
                  <c:v>0.24065420560747663</c:v>
                </c:pt>
                <c:pt idx="16">
                  <c:v>0.22807017543859648</c:v>
                </c:pt>
              </c:numCache>
            </c:numRef>
          </c:val>
          <c:extLst>
            <c:ext xmlns:c16="http://schemas.microsoft.com/office/drawing/2014/chart" uri="{C3380CC4-5D6E-409C-BE32-E72D297353CC}">
              <c16:uniqueId val="{00000005-8BC6-417A-A631-39C20854669A}"/>
            </c:ext>
          </c:extLst>
        </c:ser>
        <c:ser>
          <c:idx val="6"/>
          <c:order val="6"/>
          <c:tx>
            <c:strRef>
              <c:f>'5-21 Data by Disability'!$A$28</c:f>
              <c:strCache>
                <c:ptCount val="1"/>
                <c:pt idx="0">
                  <c:v>Multiple Disabilities</c:v>
                </c:pt>
              </c:strCache>
            </c:strRef>
          </c:tx>
          <c:spPr>
            <a:solidFill>
              <a:schemeClr val="accent1">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Disability'!$B$28:$R$28</c:f>
              <c:numCache>
                <c:formatCode>0%</c:formatCode>
                <c:ptCount val="17"/>
                <c:pt idx="0">
                  <c:v>9.057414798894688E-3</c:v>
                </c:pt>
                <c:pt idx="1">
                  <c:v>8.5522926326635756E-3</c:v>
                </c:pt>
                <c:pt idx="2">
                  <c:v>6.9367369589345175E-3</c:v>
                </c:pt>
                <c:pt idx="3">
                  <c:v>8.0511288180610888E-3</c:v>
                </c:pt>
                <c:pt idx="4">
                  <c:v>9.0497737556561094E-3</c:v>
                </c:pt>
                <c:pt idx="5">
                  <c:v>9.3674939951961574E-3</c:v>
                </c:pt>
                <c:pt idx="6">
                  <c:v>9.87034713508992E-3</c:v>
                </c:pt>
                <c:pt idx="7">
                  <c:v>1.2716763005780347E-2</c:v>
                </c:pt>
                <c:pt idx="8">
                  <c:v>1.1606982184631996E-2</c:v>
                </c:pt>
                <c:pt idx="9">
                  <c:v>1.5482522796352583E-2</c:v>
                </c:pt>
                <c:pt idx="10">
                  <c:v>1.6032811334824759E-2</c:v>
                </c:pt>
                <c:pt idx="11">
                  <c:v>1.3350224127850321E-2</c:v>
                </c:pt>
                <c:pt idx="12">
                  <c:v>1.7815902342461234E-2</c:v>
                </c:pt>
                <c:pt idx="13">
                  <c:v>2.798191068400226E-2</c:v>
                </c:pt>
                <c:pt idx="14">
                  <c:v>6.3740856844305124E-2</c:v>
                </c:pt>
                <c:pt idx="15">
                  <c:v>9.5794392523364483E-2</c:v>
                </c:pt>
                <c:pt idx="16">
                  <c:v>8.771929824561403E-2</c:v>
                </c:pt>
              </c:numCache>
            </c:numRef>
          </c:val>
          <c:extLst>
            <c:ext xmlns:c16="http://schemas.microsoft.com/office/drawing/2014/chart" uri="{C3380CC4-5D6E-409C-BE32-E72D297353CC}">
              <c16:uniqueId val="{00000006-8BC6-417A-A631-39C20854669A}"/>
            </c:ext>
          </c:extLst>
        </c:ser>
        <c:ser>
          <c:idx val="7"/>
          <c:order val="7"/>
          <c:tx>
            <c:strRef>
              <c:f>'5-21 Data by Disability'!$A$29</c:f>
              <c:strCache>
                <c:ptCount val="1"/>
                <c:pt idx="0">
                  <c:v>Orthopedic Impairment</c:v>
                </c:pt>
              </c:strCache>
            </c:strRef>
          </c:tx>
          <c:spPr>
            <a:solidFill>
              <a:schemeClr val="accent2">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Disability'!$B$29:$R$29</c:f>
              <c:numCache>
                <c:formatCode>0.00%</c:formatCode>
                <c:ptCount val="17"/>
                <c:pt idx="0">
                  <c:v>3.68437212158428E-3</c:v>
                </c:pt>
                <c:pt idx="1">
                  <c:v>3.9155074703760952E-3</c:v>
                </c:pt>
                <c:pt idx="2">
                  <c:v>2.8671846096929338E-3</c:v>
                </c:pt>
                <c:pt idx="3">
                  <c:v>4.0670650730411685E-3</c:v>
                </c:pt>
                <c:pt idx="4">
                  <c:v>2.6525198938992041E-3</c:v>
                </c:pt>
                <c:pt idx="5">
                  <c:v>3.2826261008807047E-3</c:v>
                </c:pt>
                <c:pt idx="6">
                  <c:v>2.425763278962777E-3</c:v>
                </c:pt>
                <c:pt idx="7">
                  <c:v>2.6678523788350376E-3</c:v>
                </c:pt>
                <c:pt idx="8">
                  <c:v>3.8689940615439984E-3</c:v>
                </c:pt>
                <c:pt idx="9">
                  <c:v>3.419452887537994E-3</c:v>
                </c:pt>
                <c:pt idx="10">
                  <c:v>2.4235645041014169E-3</c:v>
                </c:pt>
                <c:pt idx="11">
                  <c:v>3.7029818748781913E-3</c:v>
                </c:pt>
                <c:pt idx="12">
                  <c:v>3.6291652919828439E-3</c:v>
                </c:pt>
                <c:pt idx="13">
                  <c:v>3.1091011871113624E-3</c:v>
                </c:pt>
                <c:pt idx="14" formatCode="0%">
                  <c:v>0</c:v>
                </c:pt>
                <c:pt idx="15" formatCode="0%">
                  <c:v>0</c:v>
                </c:pt>
                <c:pt idx="16" formatCode="0%">
                  <c:v>0</c:v>
                </c:pt>
              </c:numCache>
            </c:numRef>
          </c:val>
          <c:extLst>
            <c:ext xmlns:c16="http://schemas.microsoft.com/office/drawing/2014/chart" uri="{C3380CC4-5D6E-409C-BE32-E72D297353CC}">
              <c16:uniqueId val="{00000007-8BC6-417A-A631-39C20854669A}"/>
            </c:ext>
          </c:extLst>
        </c:ser>
        <c:ser>
          <c:idx val="8"/>
          <c:order val="8"/>
          <c:tx>
            <c:strRef>
              <c:f>'5-21 Data by Disability'!$A$30</c:f>
              <c:strCache>
                <c:ptCount val="1"/>
                <c:pt idx="0">
                  <c:v>Other Health Impairment</c:v>
                </c:pt>
              </c:strCache>
            </c:strRef>
          </c:tx>
          <c:spPr>
            <a:solidFill>
              <a:schemeClr val="accent3">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Disability'!$B$30:$R$30</c:f>
              <c:numCache>
                <c:formatCode>0%</c:formatCode>
                <c:ptCount val="17"/>
                <c:pt idx="0">
                  <c:v>1.5351550506601168E-2</c:v>
                </c:pt>
                <c:pt idx="1">
                  <c:v>3.8639876352395672E-2</c:v>
                </c:pt>
                <c:pt idx="2">
                  <c:v>7.2234554199038112E-2</c:v>
                </c:pt>
                <c:pt idx="3">
                  <c:v>0.10043160690571049</c:v>
                </c:pt>
                <c:pt idx="4">
                  <c:v>0.12287408332033078</c:v>
                </c:pt>
                <c:pt idx="5">
                  <c:v>0.14579663730984788</c:v>
                </c:pt>
                <c:pt idx="6">
                  <c:v>0.15491426181514012</c:v>
                </c:pt>
                <c:pt idx="7">
                  <c:v>0.16416184971098266</c:v>
                </c:pt>
                <c:pt idx="8">
                  <c:v>0.16789634694979305</c:v>
                </c:pt>
                <c:pt idx="9">
                  <c:v>0.16175911854103345</c:v>
                </c:pt>
                <c:pt idx="10">
                  <c:v>0.17319164802386278</c:v>
                </c:pt>
                <c:pt idx="11">
                  <c:v>0.16293120249464041</c:v>
                </c:pt>
                <c:pt idx="12">
                  <c:v>0.15528428461453866</c:v>
                </c:pt>
                <c:pt idx="13">
                  <c:v>0.13764838892029396</c:v>
                </c:pt>
                <c:pt idx="14">
                  <c:v>0.11912225705329153</c:v>
                </c:pt>
                <c:pt idx="15">
                  <c:v>9.3457943925233641E-2</c:v>
                </c:pt>
                <c:pt idx="16">
                  <c:v>0.10087719298245613</c:v>
                </c:pt>
              </c:numCache>
            </c:numRef>
          </c:val>
          <c:extLst>
            <c:ext xmlns:c16="http://schemas.microsoft.com/office/drawing/2014/chart" uri="{C3380CC4-5D6E-409C-BE32-E72D297353CC}">
              <c16:uniqueId val="{00000008-8BC6-417A-A631-39C20854669A}"/>
            </c:ext>
          </c:extLst>
        </c:ser>
        <c:ser>
          <c:idx val="9"/>
          <c:order val="9"/>
          <c:tx>
            <c:strRef>
              <c:f>'5-21 Data by Disability'!$A$32</c:f>
              <c:strCache>
                <c:ptCount val="1"/>
                <c:pt idx="0">
                  <c:v>Speech or Language Impairment</c:v>
                </c:pt>
              </c:strCache>
            </c:strRef>
          </c:tx>
          <c:spPr>
            <a:solidFill>
              <a:schemeClr val="accent4">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Disability'!$B$32:$R$32</c:f>
              <c:numCache>
                <c:formatCode>0%</c:formatCode>
                <c:ptCount val="17"/>
                <c:pt idx="0">
                  <c:v>0.33681301811482961</c:v>
                </c:pt>
                <c:pt idx="1">
                  <c:v>0.40886141164348272</c:v>
                </c:pt>
                <c:pt idx="2">
                  <c:v>0.3690344062153163</c:v>
                </c:pt>
                <c:pt idx="3">
                  <c:v>0.28386454183266935</c:v>
                </c:pt>
                <c:pt idx="4">
                  <c:v>0.19964112966141365</c:v>
                </c:pt>
                <c:pt idx="5">
                  <c:v>0.16044835868694957</c:v>
                </c:pt>
                <c:pt idx="6">
                  <c:v>0.11334169803429528</c:v>
                </c:pt>
                <c:pt idx="7">
                  <c:v>7.3543797243219203E-2</c:v>
                </c:pt>
                <c:pt idx="8">
                  <c:v>4.9127226921000543E-2</c:v>
                </c:pt>
                <c:pt idx="9">
                  <c:v>3.2009878419452888E-2</c:v>
                </c:pt>
                <c:pt idx="10">
                  <c:v>1.8829231916480237E-2</c:v>
                </c:pt>
                <c:pt idx="11">
                  <c:v>1.3447671019294484E-2</c:v>
                </c:pt>
                <c:pt idx="12">
                  <c:v>9.7877488177719133E-3</c:v>
                </c:pt>
                <c:pt idx="13">
                  <c:v>8.4793668739400786E-3</c:v>
                </c:pt>
                <c:pt idx="14">
                  <c:v>0</c:v>
                </c:pt>
                <c:pt idx="15">
                  <c:v>0</c:v>
                </c:pt>
                <c:pt idx="16">
                  <c:v>0</c:v>
                </c:pt>
              </c:numCache>
            </c:numRef>
          </c:val>
          <c:extLst>
            <c:ext xmlns:c16="http://schemas.microsoft.com/office/drawing/2014/chart" uri="{C3380CC4-5D6E-409C-BE32-E72D297353CC}">
              <c16:uniqueId val="{00000009-8BC6-417A-A631-39C20854669A}"/>
            </c:ext>
          </c:extLst>
        </c:ser>
        <c:ser>
          <c:idx val="10"/>
          <c:order val="10"/>
          <c:tx>
            <c:strRef>
              <c:f>'5-21 Data by Disability'!$A$31</c:f>
              <c:strCache>
                <c:ptCount val="1"/>
                <c:pt idx="0">
                  <c:v>Specific Learning Disability</c:v>
                </c:pt>
              </c:strCache>
            </c:strRef>
          </c:tx>
          <c:spPr>
            <a:solidFill>
              <a:schemeClr val="accent5">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Disability'!$B$31:$R$31</c:f>
              <c:numCache>
                <c:formatCode>0%</c:formatCode>
                <c:ptCount val="17"/>
                <c:pt idx="0" formatCode="0.00%">
                  <c:v>3.9914031317163029E-3</c:v>
                </c:pt>
                <c:pt idx="1">
                  <c:v>2.071097372488408E-2</c:v>
                </c:pt>
                <c:pt idx="2">
                  <c:v>9.3784683684794673E-2</c:v>
                </c:pt>
                <c:pt idx="3">
                  <c:v>0.24435590969455512</c:v>
                </c:pt>
                <c:pt idx="4">
                  <c:v>0.38531752223435795</c:v>
                </c:pt>
                <c:pt idx="5">
                  <c:v>0.45956765412329864</c:v>
                </c:pt>
                <c:pt idx="6">
                  <c:v>0.48281053952321207</c:v>
                </c:pt>
                <c:pt idx="7">
                  <c:v>0.49986660738105826</c:v>
                </c:pt>
                <c:pt idx="8">
                  <c:v>0.50611840921360451</c:v>
                </c:pt>
                <c:pt idx="9">
                  <c:v>0.52203647416413379</c:v>
                </c:pt>
                <c:pt idx="10">
                  <c:v>0.5147278150633855</c:v>
                </c:pt>
                <c:pt idx="11">
                  <c:v>0.52981874878191382</c:v>
                </c:pt>
                <c:pt idx="12">
                  <c:v>0.52941823380622455</c:v>
                </c:pt>
                <c:pt idx="13">
                  <c:v>0.48756359525155457</c:v>
                </c:pt>
                <c:pt idx="14">
                  <c:v>0.33646812957157785</c:v>
                </c:pt>
                <c:pt idx="15">
                  <c:v>0.25233644859813081</c:v>
                </c:pt>
                <c:pt idx="16">
                  <c:v>0.22368421052631579</c:v>
                </c:pt>
              </c:numCache>
            </c:numRef>
          </c:val>
          <c:extLst>
            <c:ext xmlns:c16="http://schemas.microsoft.com/office/drawing/2014/chart" uri="{C3380CC4-5D6E-409C-BE32-E72D297353CC}">
              <c16:uniqueId val="{0000000A-8BC6-417A-A631-39C20854669A}"/>
            </c:ext>
          </c:extLst>
        </c:ser>
        <c:ser>
          <c:idx val="11"/>
          <c:order val="11"/>
          <c:tx>
            <c:strRef>
              <c:f>'5-21 Data by Disability'!$A$33</c:f>
              <c:strCache>
                <c:ptCount val="1"/>
                <c:pt idx="0">
                  <c:v>Traumatic Brain Injury</c:v>
                </c:pt>
              </c:strCache>
            </c:strRef>
          </c:tx>
          <c:spPr>
            <a:solidFill>
              <a:schemeClr val="accent6">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Disability'!$B$33:$R$33</c:f>
              <c:numCache>
                <c:formatCode>0.00%</c:formatCode>
                <c:ptCount val="17"/>
                <c:pt idx="0">
                  <c:v>0</c:v>
                </c:pt>
                <c:pt idx="1">
                  <c:v>0</c:v>
                </c:pt>
                <c:pt idx="2">
                  <c:v>0</c:v>
                </c:pt>
                <c:pt idx="3">
                  <c:v>0</c:v>
                </c:pt>
                <c:pt idx="4">
                  <c:v>1.0141987829614604E-3</c:v>
                </c:pt>
                <c:pt idx="5">
                  <c:v>2.1617293835068056E-3</c:v>
                </c:pt>
                <c:pt idx="6">
                  <c:v>1.7565872020075283E-3</c:v>
                </c:pt>
                <c:pt idx="7">
                  <c:v>0</c:v>
                </c:pt>
                <c:pt idx="8">
                  <c:v>1.0797192729890229E-3</c:v>
                </c:pt>
                <c:pt idx="9">
                  <c:v>1.709726443768997E-3</c:v>
                </c:pt>
                <c:pt idx="10">
                  <c:v>2.609992542878449E-3</c:v>
                </c:pt>
                <c:pt idx="11">
                  <c:v>2.0463847203274215E-3</c:v>
                </c:pt>
                <c:pt idx="12">
                  <c:v>3.0792917628945341E-3</c:v>
                </c:pt>
                <c:pt idx="13" formatCode="0%">
                  <c:v>0</c:v>
                </c:pt>
                <c:pt idx="14" formatCode="0%">
                  <c:v>0</c:v>
                </c:pt>
                <c:pt idx="15" formatCode="0%">
                  <c:v>0</c:v>
                </c:pt>
                <c:pt idx="16" formatCode="0%">
                  <c:v>0</c:v>
                </c:pt>
              </c:numCache>
            </c:numRef>
          </c:val>
          <c:extLst>
            <c:ext xmlns:c16="http://schemas.microsoft.com/office/drawing/2014/chart" uri="{C3380CC4-5D6E-409C-BE32-E72D297353CC}">
              <c16:uniqueId val="{0000000B-8BC6-417A-A631-39C20854669A}"/>
            </c:ext>
          </c:extLst>
        </c:ser>
        <c:ser>
          <c:idx val="12"/>
          <c:order val="12"/>
          <c:tx>
            <c:strRef>
              <c:f>'5-21 Data by Disability'!$A$34</c:f>
              <c:strCache>
                <c:ptCount val="1"/>
                <c:pt idx="0">
                  <c:v>Visual Impairment</c:v>
                </c:pt>
              </c:strCache>
            </c:strRef>
          </c:tx>
          <c:spPr>
            <a:solidFill>
              <a:schemeClr val="accent1">
                <a:lumMod val="80000"/>
                <a:lumOff val="2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Disability'!$B$34:$R$34</c:f>
              <c:numCache>
                <c:formatCode>0.00%</c:formatCode>
                <c:ptCount val="17"/>
                <c:pt idx="0">
                  <c:v>0</c:v>
                </c:pt>
                <c:pt idx="1">
                  <c:v>2.3699124162802677E-3</c:v>
                </c:pt>
                <c:pt idx="2">
                  <c:v>3.0521642619311877E-3</c:v>
                </c:pt>
                <c:pt idx="3">
                  <c:v>2.3240371845949536E-3</c:v>
                </c:pt>
                <c:pt idx="4">
                  <c:v>2.0283975659229209E-3</c:v>
                </c:pt>
                <c:pt idx="5">
                  <c:v>2.9623698959167334E-3</c:v>
                </c:pt>
                <c:pt idx="6">
                  <c:v>3.7641154328732747E-3</c:v>
                </c:pt>
                <c:pt idx="7">
                  <c:v>2.8457092040907071E-3</c:v>
                </c:pt>
                <c:pt idx="8">
                  <c:v>3.2391578189670685E-3</c:v>
                </c:pt>
                <c:pt idx="9">
                  <c:v>3.7993920972644378E-3</c:v>
                </c:pt>
                <c:pt idx="10">
                  <c:v>3.7285607755406414E-3</c:v>
                </c:pt>
                <c:pt idx="11">
                  <c:v>2.8259598518807251E-3</c:v>
                </c:pt>
                <c:pt idx="12">
                  <c:v>3.4092158803475199E-3</c:v>
                </c:pt>
                <c:pt idx="13" formatCode="0%">
                  <c:v>0</c:v>
                </c:pt>
                <c:pt idx="14" formatCode="0%">
                  <c:v>0</c:v>
                </c:pt>
                <c:pt idx="15" formatCode="0%">
                  <c:v>0</c:v>
                </c:pt>
                <c:pt idx="16" formatCode="0%">
                  <c:v>0</c:v>
                </c:pt>
              </c:numCache>
            </c:numRef>
          </c:val>
          <c:extLst>
            <c:ext xmlns:c16="http://schemas.microsoft.com/office/drawing/2014/chart" uri="{C3380CC4-5D6E-409C-BE32-E72D297353CC}">
              <c16:uniqueId val="{0000000C-8BC6-417A-A631-39C20854669A}"/>
            </c:ext>
          </c:extLst>
        </c:ser>
        <c:dLbls>
          <c:showLegendKey val="0"/>
          <c:showVal val="0"/>
          <c:showCatName val="0"/>
          <c:showSerName val="0"/>
          <c:showPercent val="0"/>
          <c:showBubbleSize val="0"/>
        </c:dLbls>
        <c:gapWidth val="219"/>
        <c:overlap val="-27"/>
        <c:axId val="185162704"/>
        <c:axId val="246258304"/>
      </c:barChart>
      <c:catAx>
        <c:axId val="18516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6258304"/>
        <c:crosses val="autoZero"/>
        <c:auto val="1"/>
        <c:lblAlgn val="ctr"/>
        <c:lblOffset val="100"/>
        <c:noMultiLvlLbl val="0"/>
      </c:catAx>
      <c:valAx>
        <c:axId val="246258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16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Percentage</a:t>
            </a:r>
          </a:p>
          <a:p>
            <a:pPr>
              <a:defRPr>
                <a:latin typeface="Arial" panose="020B0604020202020204" pitchFamily="34" charset="0"/>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 by Race/Ethnicity </a:t>
            </a:r>
            <a:r>
              <a:rPr lang="en-US" b="1" baseline="0">
                <a:solidFill>
                  <a:srgbClr val="012169"/>
                </a:solidFill>
                <a:latin typeface="Arial" panose="020B0604020202020204" pitchFamily="34" charset="0"/>
                <a:cs typeface="Arial" panose="020B0604020202020204" pitchFamily="34" charset="0"/>
              </a:rPr>
              <a:t>and Least Restrictive Environment </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'5-21 Data by Environment'!$A$74:$A$74</c:f>
              <c:strCache>
                <c:ptCount val="1"/>
                <c:pt idx="0">
                  <c:v>(A) Inside regular class 80% or more of the day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Environment'!$B$74:$H$74</c:f>
              <c:numCache>
                <c:formatCode>0%</c:formatCode>
                <c:ptCount val="7"/>
                <c:pt idx="0">
                  <c:v>0.69303176885867435</c:v>
                </c:pt>
                <c:pt idx="1">
                  <c:v>0.59772389905987133</c:v>
                </c:pt>
                <c:pt idx="2">
                  <c:v>0.6051556114429425</c:v>
                </c:pt>
                <c:pt idx="3">
                  <c:v>0.68774165520237496</c:v>
                </c:pt>
                <c:pt idx="4">
                  <c:v>0.61407766990291257</c:v>
                </c:pt>
                <c:pt idx="5">
                  <c:v>0.69525488938762425</c:v>
                </c:pt>
                <c:pt idx="6">
                  <c:v>0.72450750847731304</c:v>
                </c:pt>
              </c:numCache>
            </c:numRef>
          </c:val>
          <c:extLst>
            <c:ext xmlns:c16="http://schemas.microsoft.com/office/drawing/2014/chart" uri="{C3380CC4-5D6E-409C-BE32-E72D297353CC}">
              <c16:uniqueId val="{00000000-78FA-411A-BE92-612BF693EC6C}"/>
            </c:ext>
          </c:extLst>
        </c:ser>
        <c:ser>
          <c:idx val="1"/>
          <c:order val="1"/>
          <c:tx>
            <c:strRef>
              <c:f>'5-21 Data by Environment'!$A$75:$A$75</c:f>
              <c:strCache>
                <c:ptCount val="1"/>
                <c:pt idx="0">
                  <c:v>(B) Inside regular class 40% through 79% of the day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Environment'!$B$75:$H$75</c:f>
              <c:numCache>
                <c:formatCode>0%</c:formatCode>
                <c:ptCount val="7"/>
                <c:pt idx="0">
                  <c:v>0.14773172963786116</c:v>
                </c:pt>
                <c:pt idx="1">
                  <c:v>0.10044532409698169</c:v>
                </c:pt>
                <c:pt idx="2">
                  <c:v>0.1605365189143875</c:v>
                </c:pt>
                <c:pt idx="3">
                  <c:v>0.14594164072116428</c:v>
                </c:pt>
                <c:pt idx="4">
                  <c:v>0.11893203883495146</c:v>
                </c:pt>
                <c:pt idx="5">
                  <c:v>0.13658223789676177</c:v>
                </c:pt>
                <c:pt idx="6">
                  <c:v>0.1248587114484095</c:v>
                </c:pt>
              </c:numCache>
            </c:numRef>
          </c:val>
          <c:extLst>
            <c:ext xmlns:c16="http://schemas.microsoft.com/office/drawing/2014/chart" uri="{C3380CC4-5D6E-409C-BE32-E72D297353CC}">
              <c16:uniqueId val="{00000001-78FA-411A-BE92-612BF693EC6C}"/>
            </c:ext>
          </c:extLst>
        </c:ser>
        <c:ser>
          <c:idx val="2"/>
          <c:order val="2"/>
          <c:tx>
            <c:strRef>
              <c:f>'5-21 Data by Environment'!$A$76:$A$76</c:f>
              <c:strCache>
                <c:ptCount val="1"/>
                <c:pt idx="0">
                  <c:v>(C) Inside regular class less than 40% of the day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Environment'!$B$76:$H$76</c:f>
              <c:numCache>
                <c:formatCode>0%</c:formatCode>
                <c:ptCount val="7"/>
                <c:pt idx="0">
                  <c:v>0.13426591711334815</c:v>
                </c:pt>
                <c:pt idx="1">
                  <c:v>0.2652152399802078</c:v>
                </c:pt>
                <c:pt idx="2">
                  <c:v>0.17835062349366027</c:v>
                </c:pt>
                <c:pt idx="3">
                  <c:v>0.1420751574831656</c:v>
                </c:pt>
                <c:pt idx="4">
                  <c:v>0.220873786407767</c:v>
                </c:pt>
                <c:pt idx="5">
                  <c:v>0.13081115742225072</c:v>
                </c:pt>
                <c:pt idx="6">
                  <c:v>0.11807686097206524</c:v>
                </c:pt>
              </c:numCache>
            </c:numRef>
          </c:val>
          <c:extLst>
            <c:ext xmlns:c16="http://schemas.microsoft.com/office/drawing/2014/chart" uri="{C3380CC4-5D6E-409C-BE32-E72D297353CC}">
              <c16:uniqueId val="{00000002-78FA-411A-BE92-612BF693EC6C}"/>
            </c:ext>
          </c:extLst>
        </c:ser>
        <c:ser>
          <c:idx val="3"/>
          <c:order val="3"/>
          <c:tx>
            <c:strRef>
              <c:f>'5-21 Data by Environment'!$A$77:$A$77</c:f>
              <c:strCache>
                <c:ptCount val="1"/>
                <c:pt idx="0">
                  <c:v>(D) Separate School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Environment'!$B$77:$H$77</c:f>
              <c:numCache>
                <c:formatCode>0%</c:formatCode>
                <c:ptCount val="7"/>
                <c:pt idx="0">
                  <c:v>1.8303046149823508E-2</c:v>
                </c:pt>
                <c:pt idx="1">
                  <c:v>0</c:v>
                </c:pt>
                <c:pt idx="2">
                  <c:v>4.8622026616368018E-2</c:v>
                </c:pt>
                <c:pt idx="3">
                  <c:v>1.8304250235319671E-2</c:v>
                </c:pt>
                <c:pt idx="4">
                  <c:v>0</c:v>
                </c:pt>
                <c:pt idx="5">
                  <c:v>3.2382173773645398E-2</c:v>
                </c:pt>
                <c:pt idx="6">
                  <c:v>2.5775068625867915E-2</c:v>
                </c:pt>
              </c:numCache>
            </c:numRef>
          </c:val>
          <c:extLst>
            <c:ext xmlns:c16="http://schemas.microsoft.com/office/drawing/2014/chart" uri="{C3380CC4-5D6E-409C-BE32-E72D297353CC}">
              <c16:uniqueId val="{00000003-78FA-411A-BE92-612BF693EC6C}"/>
            </c:ext>
          </c:extLst>
        </c:ser>
        <c:ser>
          <c:idx val="4"/>
          <c:order val="4"/>
          <c:tx>
            <c:strRef>
              <c:f>'5-21 Data by Environment'!$A$78:$A$78</c:f>
              <c:strCache>
                <c:ptCount val="1"/>
                <c:pt idx="0">
                  <c:v>(E) Residential Facility </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1A1F-424D-AAFF-EE070F318D0E}"/>
                </c:ext>
              </c:extLst>
            </c:dLbl>
            <c:dLbl>
              <c:idx val="1"/>
              <c:delete val="1"/>
              <c:extLst>
                <c:ext xmlns:c15="http://schemas.microsoft.com/office/drawing/2012/chart" uri="{CE6537A1-D6FC-4f65-9D91-7224C49458BB}"/>
                <c:ext xmlns:c16="http://schemas.microsoft.com/office/drawing/2014/chart" uri="{C3380CC4-5D6E-409C-BE32-E72D297353CC}">
                  <c16:uniqueId val="{00000006-1A1F-424D-AAFF-EE070F318D0E}"/>
                </c:ext>
              </c:extLst>
            </c:dLbl>
            <c:dLbl>
              <c:idx val="4"/>
              <c:delete val="1"/>
              <c:extLst>
                <c:ext xmlns:c15="http://schemas.microsoft.com/office/drawing/2012/chart" uri="{CE6537A1-D6FC-4f65-9D91-7224C49458BB}"/>
                <c:ext xmlns:c16="http://schemas.microsoft.com/office/drawing/2014/chart" uri="{C3380CC4-5D6E-409C-BE32-E72D297353CC}">
                  <c16:uniqueId val="{00000000-1A1F-424D-AAFF-EE070F318D0E}"/>
                </c:ext>
              </c:extLst>
            </c:dLbl>
            <c:dLbl>
              <c:idx val="5"/>
              <c:delete val="1"/>
              <c:extLst>
                <c:ext xmlns:c15="http://schemas.microsoft.com/office/drawing/2012/chart" uri="{CE6537A1-D6FC-4f65-9D91-7224C49458BB}"/>
                <c:ext xmlns:c16="http://schemas.microsoft.com/office/drawing/2014/chart" uri="{C3380CC4-5D6E-409C-BE32-E72D297353CC}">
                  <c16:uniqueId val="{00000003-1A1F-424D-AAFF-EE070F318D0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Environment'!$B$78:$H$78</c:f>
              <c:numCache>
                <c:formatCode>0%</c:formatCode>
                <c:ptCount val="7"/>
                <c:pt idx="0">
                  <c:v>0</c:v>
                </c:pt>
                <c:pt idx="1">
                  <c:v>0</c:v>
                </c:pt>
                <c:pt idx="2" formatCode="0.00%">
                  <c:v>1.7814104579272766E-3</c:v>
                </c:pt>
                <c:pt idx="3" formatCode="0.00%">
                  <c:v>5.5028600390992684E-4</c:v>
                </c:pt>
                <c:pt idx="4" formatCode="0.00%">
                  <c:v>0</c:v>
                </c:pt>
                <c:pt idx="5" formatCode="0.00%">
                  <c:v>0</c:v>
                </c:pt>
                <c:pt idx="6" formatCode="0.00%">
                  <c:v>9.2846762473760701E-4</c:v>
                </c:pt>
              </c:numCache>
            </c:numRef>
          </c:val>
          <c:extLst>
            <c:ext xmlns:c16="http://schemas.microsoft.com/office/drawing/2014/chart" uri="{C3380CC4-5D6E-409C-BE32-E72D297353CC}">
              <c16:uniqueId val="{00000004-78FA-411A-BE92-612BF693EC6C}"/>
            </c:ext>
          </c:extLst>
        </c:ser>
        <c:ser>
          <c:idx val="5"/>
          <c:order val="5"/>
          <c:tx>
            <c:strRef>
              <c:f>'5-21 Data by Environment'!$A$79:$A$79</c:f>
              <c:strCache>
                <c:ptCount val="1"/>
                <c:pt idx="0">
                  <c:v>(F) Homebound/Hospital </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Environment'!$B$79:$H$79</c:f>
              <c:numCache>
                <c:formatCode>0%</c:formatCode>
                <c:ptCount val="7"/>
                <c:pt idx="0">
                  <c:v>2.0917767028369723E-3</c:v>
                </c:pt>
                <c:pt idx="1">
                  <c:v>0</c:v>
                </c:pt>
                <c:pt idx="2" formatCode="0.00%">
                  <c:v>0</c:v>
                </c:pt>
                <c:pt idx="3" formatCode="0.00%">
                  <c:v>1.6943016436174064E-3</c:v>
                </c:pt>
                <c:pt idx="4" formatCode="0.00%">
                  <c:v>0</c:v>
                </c:pt>
                <c:pt idx="5" formatCode="0.00%">
                  <c:v>0</c:v>
                </c:pt>
                <c:pt idx="6" formatCode="0.00%">
                  <c:v>1.7560148554819958E-3</c:v>
                </c:pt>
              </c:numCache>
            </c:numRef>
          </c:val>
          <c:extLst>
            <c:ext xmlns:c16="http://schemas.microsoft.com/office/drawing/2014/chart" uri="{C3380CC4-5D6E-409C-BE32-E72D297353CC}">
              <c16:uniqueId val="{00000005-78FA-411A-BE92-612BF693EC6C}"/>
            </c:ext>
          </c:extLst>
        </c:ser>
        <c:ser>
          <c:idx val="6"/>
          <c:order val="6"/>
          <c:tx>
            <c:strRef>
              <c:f>'5-21 Data by Environment'!$A$80:$A$80</c:f>
              <c:strCache>
                <c:ptCount val="1"/>
                <c:pt idx="0">
                  <c:v>(G) Correctional Facilities</c:v>
                </c:pt>
              </c:strCache>
            </c:strRef>
          </c:tx>
          <c:spPr>
            <a:solidFill>
              <a:schemeClr val="accent1">
                <a:lumMod val="6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1A1F-424D-AAFF-EE070F318D0E}"/>
                </c:ext>
              </c:extLst>
            </c:dLbl>
            <c:dLbl>
              <c:idx val="1"/>
              <c:delete val="1"/>
              <c:extLst>
                <c:ext xmlns:c15="http://schemas.microsoft.com/office/drawing/2012/chart" uri="{CE6537A1-D6FC-4f65-9D91-7224C49458BB}"/>
                <c:ext xmlns:c16="http://schemas.microsoft.com/office/drawing/2014/chart" uri="{C3380CC4-5D6E-409C-BE32-E72D297353CC}">
                  <c16:uniqueId val="{00000007-1A1F-424D-AAFF-EE070F318D0E}"/>
                </c:ext>
              </c:extLst>
            </c:dLbl>
            <c:dLbl>
              <c:idx val="4"/>
              <c:delete val="1"/>
              <c:extLst>
                <c:ext xmlns:c15="http://schemas.microsoft.com/office/drawing/2012/chart" uri="{CE6537A1-D6FC-4f65-9D91-7224C49458BB}"/>
                <c:ext xmlns:c16="http://schemas.microsoft.com/office/drawing/2014/chart" uri="{C3380CC4-5D6E-409C-BE32-E72D297353CC}">
                  <c16:uniqueId val="{00000001-1A1F-424D-AAFF-EE070F318D0E}"/>
                </c:ext>
              </c:extLst>
            </c:dLbl>
            <c:dLbl>
              <c:idx val="5"/>
              <c:delete val="1"/>
              <c:extLst>
                <c:ext xmlns:c15="http://schemas.microsoft.com/office/drawing/2012/chart" uri="{CE6537A1-D6FC-4f65-9D91-7224C49458BB}"/>
                <c:ext xmlns:c16="http://schemas.microsoft.com/office/drawing/2014/chart" uri="{C3380CC4-5D6E-409C-BE32-E72D297353CC}">
                  <c16:uniqueId val="{00000004-1A1F-424D-AAFF-EE070F318D0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Environment'!$B$80:$H$80</c:f>
              <c:numCache>
                <c:formatCode>0%</c:formatCode>
                <c:ptCount val="7"/>
                <c:pt idx="0">
                  <c:v>0</c:v>
                </c:pt>
                <c:pt idx="1">
                  <c:v>0</c:v>
                </c:pt>
                <c:pt idx="2" formatCode="0.00%">
                  <c:v>4.4011317195850365E-3</c:v>
                </c:pt>
                <c:pt idx="3" formatCode="0.00%">
                  <c:v>9.5575990152776773E-4</c:v>
                </c:pt>
                <c:pt idx="4" formatCode="0.00%">
                  <c:v>0</c:v>
                </c:pt>
                <c:pt idx="5" formatCode="0.00%">
                  <c:v>0</c:v>
                </c:pt>
                <c:pt idx="6" formatCode="0.00%">
                  <c:v>7.266268367511707E-4</c:v>
                </c:pt>
              </c:numCache>
            </c:numRef>
          </c:val>
          <c:extLst>
            <c:ext xmlns:c16="http://schemas.microsoft.com/office/drawing/2014/chart" uri="{C3380CC4-5D6E-409C-BE32-E72D297353CC}">
              <c16:uniqueId val="{00000006-78FA-411A-BE92-612BF693EC6C}"/>
            </c:ext>
          </c:extLst>
        </c:ser>
        <c:ser>
          <c:idx val="7"/>
          <c:order val="7"/>
          <c:tx>
            <c:strRef>
              <c:f>'5-21 Data by Environment'!$A$81:$A$81</c:f>
              <c:strCache>
                <c:ptCount val="1"/>
                <c:pt idx="0">
                  <c:v>(H) Parentally Placed In Private Schools </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Environment'!$B$81:$H$81</c:f>
              <c:numCache>
                <c:formatCode>0%</c:formatCode>
                <c:ptCount val="7"/>
                <c:pt idx="0">
                  <c:v>2.3532487906915939E-3</c:v>
                </c:pt>
                <c:pt idx="1">
                  <c:v>0</c:v>
                </c:pt>
                <c:pt idx="2" formatCode="0.00%">
                  <c:v>0</c:v>
                </c:pt>
                <c:pt idx="3" formatCode="0.00%">
                  <c:v>2.7369488089204258E-3</c:v>
                </c:pt>
                <c:pt idx="4" formatCode="0.00%">
                  <c:v>0</c:v>
                </c:pt>
                <c:pt idx="5" formatCode="0.00%">
                  <c:v>0</c:v>
                </c:pt>
                <c:pt idx="6" formatCode="0.00%">
                  <c:v>3.3707411593734862E-3</c:v>
                </c:pt>
              </c:numCache>
            </c:numRef>
          </c:val>
          <c:extLst>
            <c:ext xmlns:c16="http://schemas.microsoft.com/office/drawing/2014/chart" uri="{C3380CC4-5D6E-409C-BE32-E72D297353CC}">
              <c16:uniqueId val="{00000007-78FA-411A-BE92-612BF693EC6C}"/>
            </c:ext>
          </c:extLst>
        </c:ser>
        <c:dLbls>
          <c:dLblPos val="outEnd"/>
          <c:showLegendKey val="0"/>
          <c:showVal val="1"/>
          <c:showCatName val="0"/>
          <c:showSerName val="0"/>
          <c:showPercent val="0"/>
          <c:showBubbleSize val="0"/>
        </c:dLbls>
        <c:gapWidth val="182"/>
        <c:axId val="69543680"/>
        <c:axId val="69546592"/>
      </c:barChart>
      <c:catAx>
        <c:axId val="695436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6592"/>
        <c:crosses val="autoZero"/>
        <c:auto val="1"/>
        <c:lblAlgn val="ctr"/>
        <c:lblOffset val="100"/>
        <c:noMultiLvlLbl val="0"/>
      </c:catAx>
      <c:valAx>
        <c:axId val="6954659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3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Percentage</a:t>
            </a:r>
          </a:p>
          <a:p>
            <a:pPr>
              <a:defRPr>
                <a:latin typeface="Arial" panose="020B0604020202020204" pitchFamily="34" charset="0"/>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 by Gender and Least</a:t>
            </a:r>
            <a:r>
              <a:rPr lang="en-US" b="1" baseline="0">
                <a:solidFill>
                  <a:srgbClr val="012169"/>
                </a:solidFill>
                <a:latin typeface="Arial" panose="020B0604020202020204" pitchFamily="34" charset="0"/>
                <a:cs typeface="Arial" panose="020B0604020202020204" pitchFamily="34" charset="0"/>
              </a:rPr>
              <a:t> Restrictive Environment</a:t>
            </a:r>
            <a:endParaRPr lang="en-US" b="1">
              <a:solidFill>
                <a:srgbClr val="012169"/>
              </a:solidFill>
              <a:latin typeface="Arial" panose="020B0604020202020204" pitchFamily="34" charset="0"/>
              <a:cs typeface="Arial" panose="020B0604020202020204" pitchFamily="34" charset="0"/>
            </a:endParaRPr>
          </a:p>
          <a:p>
            <a:pPr>
              <a:defRPr>
                <a:latin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'5-21 Data by Environment'!$E$85</c:f>
              <c:strCache>
                <c:ptCount val="1"/>
                <c:pt idx="0">
                  <c:v>Female Student Percentage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Environment'!$A$86:$A$93</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Data by Environment'!$E$86:$E$93</c:f>
              <c:numCache>
                <c:formatCode>0%</c:formatCode>
                <c:ptCount val="8"/>
                <c:pt idx="0">
                  <c:v>0.72587947084762372</c:v>
                </c:pt>
                <c:pt idx="1">
                  <c:v>0.13659970602645763</c:v>
                </c:pt>
                <c:pt idx="2">
                  <c:v>0.11617834394904458</c:v>
                </c:pt>
                <c:pt idx="3">
                  <c:v>1.5384615384615385E-2</c:v>
                </c:pt>
                <c:pt idx="4" formatCode="0.00%">
                  <c:v>8.9999999999999998E-4</c:v>
                </c:pt>
                <c:pt idx="5" formatCode="0.00%">
                  <c:v>1.9010289073983341E-3</c:v>
                </c:pt>
                <c:pt idx="6" formatCode="0.00%">
                  <c:v>1E-4</c:v>
                </c:pt>
                <c:pt idx="7" formatCode="0.00%">
                  <c:v>2.9985301322880942E-3</c:v>
                </c:pt>
              </c:numCache>
            </c:numRef>
          </c:val>
          <c:extLst>
            <c:ext xmlns:c16="http://schemas.microsoft.com/office/drawing/2014/chart" uri="{C3380CC4-5D6E-409C-BE32-E72D297353CC}">
              <c16:uniqueId val="{00000000-3E1D-4785-B8D9-5A677F9B34F5}"/>
            </c:ext>
          </c:extLst>
        </c:ser>
        <c:ser>
          <c:idx val="1"/>
          <c:order val="1"/>
          <c:tx>
            <c:strRef>
              <c:f>'5-21 Data by Environment'!$F$85</c:f>
              <c:strCache>
                <c:ptCount val="1"/>
                <c:pt idx="0">
                  <c:v>Male Student Percentage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Environment'!$A$86:$A$93</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Data by Environment'!$F$86:$F$93</c:f>
              <c:numCache>
                <c:formatCode>0%</c:formatCode>
                <c:ptCount val="8"/>
                <c:pt idx="0">
                  <c:v>0.67663773451630516</c:v>
                </c:pt>
                <c:pt idx="1">
                  <c:v>0.1397733232017295</c:v>
                </c:pt>
                <c:pt idx="2">
                  <c:v>0.14881684985605273</c:v>
                </c:pt>
                <c:pt idx="3">
                  <c:v>2.8243629397347945E-2</c:v>
                </c:pt>
                <c:pt idx="4" formatCode="0.00%">
                  <c:v>6.9999999999999999E-4</c:v>
                </c:pt>
                <c:pt idx="5" formatCode="0.00%">
                  <c:v>1.5732525659000183E-3</c:v>
                </c:pt>
                <c:pt idx="6" formatCode="0.00%">
                  <c:v>1.6000000000000001E-3</c:v>
                </c:pt>
                <c:pt idx="7" formatCode="0.00%">
                  <c:v>2.6006828130183974E-3</c:v>
                </c:pt>
              </c:numCache>
            </c:numRef>
          </c:val>
          <c:extLst>
            <c:ext xmlns:c16="http://schemas.microsoft.com/office/drawing/2014/chart" uri="{C3380CC4-5D6E-409C-BE32-E72D297353CC}">
              <c16:uniqueId val="{00000001-3E1D-4785-B8D9-5A677F9B34F5}"/>
            </c:ext>
          </c:extLst>
        </c:ser>
        <c:dLbls>
          <c:dLblPos val="outEnd"/>
          <c:showLegendKey val="0"/>
          <c:showVal val="1"/>
          <c:showCatName val="0"/>
          <c:showSerName val="0"/>
          <c:showPercent val="0"/>
          <c:showBubbleSize val="0"/>
        </c:dLbls>
        <c:gapWidth val="182"/>
        <c:axId val="59207760"/>
        <c:axId val="59204432"/>
      </c:barChart>
      <c:catAx>
        <c:axId val="592077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204432"/>
        <c:crosses val="autoZero"/>
        <c:auto val="1"/>
        <c:lblAlgn val="ctr"/>
        <c:lblOffset val="100"/>
        <c:noMultiLvlLbl val="0"/>
      </c:catAx>
      <c:valAx>
        <c:axId val="5920443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20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Percentage by English Learner Status and Least Restrictive Environment</a:t>
            </a:r>
          </a:p>
          <a:p>
            <a:pPr>
              <a:defRPr>
                <a:latin typeface="Arial" panose="020B0604020202020204" pitchFamily="34" charset="0"/>
                <a:cs typeface="Arial" panose="020B0604020202020204" pitchFamily="34" charset="0"/>
              </a:defRPr>
            </a:pP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'5-21 Data by Environment'!$E$97</c:f>
              <c:strCache>
                <c:ptCount val="1"/>
                <c:pt idx="0">
                  <c:v>English Learner Percentage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Environment'!$A$98:$A$101</c:f>
              <c:strCache>
                <c:ptCount val="4"/>
                <c:pt idx="0">
                  <c:v>(A) Inside regular class 80% or more of the day </c:v>
                </c:pt>
                <c:pt idx="1">
                  <c:v>(B) Inside regular class 40% through 79% of the day </c:v>
                </c:pt>
                <c:pt idx="2">
                  <c:v>(C) Inside regular class less than 40% of the day </c:v>
                </c:pt>
                <c:pt idx="3">
                  <c:v>(D) Separate School </c:v>
                </c:pt>
              </c:strCache>
            </c:strRef>
          </c:cat>
          <c:val>
            <c:numRef>
              <c:f>'5-21 Data by Environment'!$E$98:$E$101</c:f>
              <c:numCache>
                <c:formatCode>0%</c:formatCode>
                <c:ptCount val="4"/>
                <c:pt idx="0">
                  <c:v>0.73066776103652464</c:v>
                </c:pt>
                <c:pt idx="1">
                  <c:v>0.18356100134842002</c:v>
                </c:pt>
                <c:pt idx="2">
                  <c:v>0.15975845693850033</c:v>
                </c:pt>
                <c:pt idx="3">
                  <c:v>4.3383947939262474E-3</c:v>
                </c:pt>
              </c:numCache>
            </c:numRef>
          </c:val>
          <c:extLst>
            <c:ext xmlns:c16="http://schemas.microsoft.com/office/drawing/2014/chart" uri="{C3380CC4-5D6E-409C-BE32-E72D297353CC}">
              <c16:uniqueId val="{00000000-642E-40B4-BA96-CC5D3B1C6620}"/>
            </c:ext>
          </c:extLst>
        </c:ser>
        <c:ser>
          <c:idx val="1"/>
          <c:order val="1"/>
          <c:tx>
            <c:strRef>
              <c:f>'5-21 Data by Environment'!$F$97</c:f>
              <c:strCache>
                <c:ptCount val="1"/>
                <c:pt idx="0">
                  <c:v>Non-English Learner Percentage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Environment'!$A$98:$A$101</c:f>
              <c:strCache>
                <c:ptCount val="4"/>
                <c:pt idx="0">
                  <c:v>(A) Inside regular class 80% or more of the day </c:v>
                </c:pt>
                <c:pt idx="1">
                  <c:v>(B) Inside regular class 40% through 79% of the day </c:v>
                </c:pt>
                <c:pt idx="2">
                  <c:v>(C) Inside regular class less than 40% of the day </c:v>
                </c:pt>
                <c:pt idx="3">
                  <c:v>(D) Separate School </c:v>
                </c:pt>
              </c:strCache>
            </c:strRef>
          </c:cat>
          <c:val>
            <c:numRef>
              <c:f>'5-21 Data by Environment'!$F$98:$F$101</c:f>
              <c:numCache>
                <c:formatCode>0%</c:formatCode>
                <c:ptCount val="4"/>
                <c:pt idx="0">
                  <c:v>0.70844831759864435</c:v>
                </c:pt>
                <c:pt idx="1">
                  <c:v>0.1363592350520455</c:v>
                </c:pt>
                <c:pt idx="2">
                  <c:v>0.13804567094327444</c:v>
                </c:pt>
                <c:pt idx="3">
                  <c:v>2.7031388687162108E-2</c:v>
                </c:pt>
              </c:numCache>
            </c:numRef>
          </c:val>
          <c:extLst>
            <c:ext xmlns:c16="http://schemas.microsoft.com/office/drawing/2014/chart" uri="{C3380CC4-5D6E-409C-BE32-E72D297353CC}">
              <c16:uniqueId val="{00000001-642E-40B4-BA96-CC5D3B1C6620}"/>
            </c:ext>
          </c:extLst>
        </c:ser>
        <c:dLbls>
          <c:dLblPos val="outEnd"/>
          <c:showLegendKey val="0"/>
          <c:showVal val="1"/>
          <c:showCatName val="0"/>
          <c:showSerName val="0"/>
          <c:showPercent val="0"/>
          <c:showBubbleSize val="0"/>
        </c:dLbls>
        <c:gapWidth val="182"/>
        <c:axId val="2081786048"/>
        <c:axId val="2081784800"/>
      </c:barChart>
      <c:catAx>
        <c:axId val="2081786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81784800"/>
        <c:crosses val="autoZero"/>
        <c:auto val="1"/>
        <c:lblAlgn val="ctr"/>
        <c:lblOffset val="100"/>
        <c:noMultiLvlLbl val="0"/>
      </c:catAx>
      <c:valAx>
        <c:axId val="208178480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8178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Percentage by Age and Least Restrictive</a:t>
            </a:r>
            <a:r>
              <a:rPr lang="en-US" b="1" baseline="0">
                <a:solidFill>
                  <a:srgbClr val="012169"/>
                </a:solidFill>
                <a:latin typeface="Arial" panose="020B0604020202020204" pitchFamily="34" charset="0"/>
                <a:cs typeface="Arial" panose="020B0604020202020204" pitchFamily="34" charset="0"/>
              </a:rPr>
              <a:t> Environment </a:t>
            </a:r>
            <a:r>
              <a:rPr lang="en-US" b="1">
                <a:solidFill>
                  <a:srgbClr val="012169"/>
                </a:solidFill>
                <a:latin typeface="Arial" panose="020B0604020202020204" pitchFamily="34" charset="0"/>
                <a:cs typeface="Arial" panose="020B0604020202020204" pitchFamily="34" charset="0"/>
              </a:rPr>
              <a:t>- Regular Classroom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'5-21 Data by Environment'!$A$21</c:f>
              <c:strCache>
                <c:ptCount val="1"/>
                <c:pt idx="0">
                  <c:v>(A) Inside regular class 80% or more of the day </c:v>
                </c:pt>
              </c:strCache>
            </c:strRef>
          </c:tx>
          <c:spPr>
            <a:solidFill>
              <a:schemeClr val="accent1"/>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Environment'!$B$21:$R$21</c:f>
              <c:numCache>
                <c:formatCode>0%</c:formatCode>
                <c:ptCount val="17"/>
                <c:pt idx="0">
                  <c:v>0.71937365673933062</c:v>
                </c:pt>
                <c:pt idx="1">
                  <c:v>0.73446676970633695</c:v>
                </c:pt>
                <c:pt idx="2">
                  <c:v>0.73954864964853861</c:v>
                </c:pt>
                <c:pt idx="3">
                  <c:v>0.74784196547144755</c:v>
                </c:pt>
                <c:pt idx="4">
                  <c:v>0.75393977219535024</c:v>
                </c:pt>
                <c:pt idx="5">
                  <c:v>0.73730984787830267</c:v>
                </c:pt>
                <c:pt idx="6">
                  <c:v>0.72990380593893767</c:v>
                </c:pt>
                <c:pt idx="7">
                  <c:v>0.71009337483325918</c:v>
                </c:pt>
                <c:pt idx="8">
                  <c:v>0.68904084937916144</c:v>
                </c:pt>
                <c:pt idx="9">
                  <c:v>0.66147416413373861</c:v>
                </c:pt>
                <c:pt idx="10">
                  <c:v>0.62863534675615218</c:v>
                </c:pt>
                <c:pt idx="11">
                  <c:v>0.61294094718378489</c:v>
                </c:pt>
                <c:pt idx="12">
                  <c:v>0.60936984493566482</c:v>
                </c:pt>
                <c:pt idx="13">
                  <c:v>0.56529112492933864</c:v>
                </c:pt>
                <c:pt idx="14">
                  <c:v>0.44665271966527198</c:v>
                </c:pt>
                <c:pt idx="15">
                  <c:v>0.33878504672897197</c:v>
                </c:pt>
                <c:pt idx="16">
                  <c:v>0.38596491228070173</c:v>
                </c:pt>
              </c:numCache>
            </c:numRef>
          </c:val>
          <c:extLst>
            <c:ext xmlns:c16="http://schemas.microsoft.com/office/drawing/2014/chart" uri="{C3380CC4-5D6E-409C-BE32-E72D297353CC}">
              <c16:uniqueId val="{00000000-7B50-408E-81EC-E9790B03F476}"/>
            </c:ext>
          </c:extLst>
        </c:ser>
        <c:ser>
          <c:idx val="1"/>
          <c:order val="1"/>
          <c:tx>
            <c:strRef>
              <c:f>'5-21 Data by Environment'!$A$22</c:f>
              <c:strCache>
                <c:ptCount val="1"/>
                <c:pt idx="0">
                  <c:v>(B) Inside regular class 40% through 79% of the day </c:v>
                </c:pt>
              </c:strCache>
            </c:strRef>
          </c:tx>
          <c:spPr>
            <a:solidFill>
              <a:schemeClr val="accent2"/>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Environment'!$B$22:$R$22</c:f>
              <c:numCache>
                <c:formatCode>0%</c:formatCode>
                <c:ptCount val="17"/>
                <c:pt idx="0">
                  <c:v>5.4498004298434141E-2</c:v>
                </c:pt>
                <c:pt idx="1">
                  <c:v>6.5121071612570844E-2</c:v>
                </c:pt>
                <c:pt idx="2">
                  <c:v>8.2223455419903807E-2</c:v>
                </c:pt>
                <c:pt idx="3">
                  <c:v>9.5451527224435589E-2</c:v>
                </c:pt>
                <c:pt idx="4">
                  <c:v>0.10968949914183179</c:v>
                </c:pt>
                <c:pt idx="5">
                  <c:v>0.12369895916733387</c:v>
                </c:pt>
                <c:pt idx="6">
                  <c:v>0.12613969050606441</c:v>
                </c:pt>
                <c:pt idx="7">
                  <c:v>0.14077367718986217</c:v>
                </c:pt>
                <c:pt idx="8">
                  <c:v>0.15862875652330394</c:v>
                </c:pt>
                <c:pt idx="9">
                  <c:v>0.18256079027355623</c:v>
                </c:pt>
                <c:pt idx="10">
                  <c:v>0.20413870246085011</c:v>
                </c:pt>
                <c:pt idx="11">
                  <c:v>0.21516273630871174</c:v>
                </c:pt>
                <c:pt idx="12">
                  <c:v>0.21368085340371715</c:v>
                </c:pt>
                <c:pt idx="13">
                  <c:v>0.20435274166195591</c:v>
                </c:pt>
                <c:pt idx="14">
                  <c:v>0</c:v>
                </c:pt>
                <c:pt idx="15">
                  <c:v>0</c:v>
                </c:pt>
                <c:pt idx="16">
                  <c:v>0</c:v>
                </c:pt>
              </c:numCache>
            </c:numRef>
          </c:val>
          <c:extLst>
            <c:ext xmlns:c16="http://schemas.microsoft.com/office/drawing/2014/chart" uri="{C3380CC4-5D6E-409C-BE32-E72D297353CC}">
              <c16:uniqueId val="{00000001-7B50-408E-81EC-E9790B03F476}"/>
            </c:ext>
          </c:extLst>
        </c:ser>
        <c:ser>
          <c:idx val="2"/>
          <c:order val="2"/>
          <c:tx>
            <c:strRef>
              <c:f>'5-21 Data by Environment'!$A$23</c:f>
              <c:strCache>
                <c:ptCount val="1"/>
                <c:pt idx="0">
                  <c:v>(C) Inside regular class less than 40% of the day </c:v>
                </c:pt>
              </c:strCache>
            </c:strRef>
          </c:tx>
          <c:spPr>
            <a:solidFill>
              <a:schemeClr val="accent3"/>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Environment'!$B$23:$R$23</c:f>
              <c:numCache>
                <c:formatCode>0%</c:formatCode>
                <c:ptCount val="17"/>
                <c:pt idx="0">
                  <c:v>0.21430764507215228</c:v>
                </c:pt>
                <c:pt idx="1">
                  <c:v>0.18083462132921174</c:v>
                </c:pt>
                <c:pt idx="2">
                  <c:v>0.15196078431372548</c:v>
                </c:pt>
                <c:pt idx="3">
                  <c:v>0.13338313413014607</c:v>
                </c:pt>
                <c:pt idx="4">
                  <c:v>0.11226400374473397</c:v>
                </c:pt>
                <c:pt idx="5">
                  <c:v>0.11537229783827062</c:v>
                </c:pt>
                <c:pt idx="6">
                  <c:v>0.11459640317858637</c:v>
                </c:pt>
                <c:pt idx="7">
                  <c:v>0.11871943085815918</c:v>
                </c:pt>
                <c:pt idx="8">
                  <c:v>0.11876912002879252</c:v>
                </c:pt>
                <c:pt idx="9">
                  <c:v>0.12310030395136778</c:v>
                </c:pt>
                <c:pt idx="10">
                  <c:v>0.12928784489187173</c:v>
                </c:pt>
                <c:pt idx="11">
                  <c:v>0.1308711752095108</c:v>
                </c:pt>
                <c:pt idx="12">
                  <c:v>0.13526888815572419</c:v>
                </c:pt>
                <c:pt idx="13">
                  <c:v>0.1851328434143584</c:v>
                </c:pt>
                <c:pt idx="14">
                  <c:v>0.34205020920502094</c:v>
                </c:pt>
                <c:pt idx="15">
                  <c:v>0.44158878504672899</c:v>
                </c:pt>
                <c:pt idx="16">
                  <c:v>0.43859649122807015</c:v>
                </c:pt>
              </c:numCache>
            </c:numRef>
          </c:val>
          <c:extLst>
            <c:ext xmlns:c16="http://schemas.microsoft.com/office/drawing/2014/chart" uri="{C3380CC4-5D6E-409C-BE32-E72D297353CC}">
              <c16:uniqueId val="{00000002-7B50-408E-81EC-E9790B03F476}"/>
            </c:ext>
          </c:extLst>
        </c:ser>
        <c:dLbls>
          <c:showLegendKey val="0"/>
          <c:showVal val="0"/>
          <c:showCatName val="0"/>
          <c:showSerName val="0"/>
          <c:showPercent val="0"/>
          <c:showBubbleSize val="0"/>
        </c:dLbls>
        <c:gapWidth val="150"/>
        <c:overlap val="100"/>
        <c:axId val="1020601712"/>
        <c:axId val="1020608784"/>
      </c:barChart>
      <c:catAx>
        <c:axId val="102060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0608784"/>
        <c:crosses val="autoZero"/>
        <c:auto val="1"/>
        <c:lblAlgn val="ctr"/>
        <c:lblOffset val="100"/>
        <c:noMultiLvlLbl val="0"/>
      </c:catAx>
      <c:valAx>
        <c:axId val="1020608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0601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Percentage</a:t>
            </a:r>
            <a:r>
              <a:rPr lang="en-US" b="1" baseline="0">
                <a:solidFill>
                  <a:srgbClr val="012169"/>
                </a:solidFill>
                <a:latin typeface="Arial" panose="020B0604020202020204" pitchFamily="34" charset="0"/>
                <a:cs typeface="Arial" panose="020B0604020202020204" pitchFamily="34" charset="0"/>
              </a:rPr>
              <a:t> by Age and Least Restrictive Environment - Outside Regular Classroom</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'5-21 Data by Environment'!$A$24</c:f>
              <c:strCache>
                <c:ptCount val="1"/>
                <c:pt idx="0">
                  <c:v>(D) Separate School </c:v>
                </c:pt>
              </c:strCache>
            </c:strRef>
          </c:tx>
          <c:spPr>
            <a:solidFill>
              <a:schemeClr val="accent1"/>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Environment'!$B$24:$R$24</c:f>
              <c:numCache>
                <c:formatCode>0%</c:formatCode>
                <c:ptCount val="17"/>
                <c:pt idx="0">
                  <c:v>6.9081977279705246E-3</c:v>
                </c:pt>
                <c:pt idx="1">
                  <c:v>1.4528593508500772E-2</c:v>
                </c:pt>
                <c:pt idx="2">
                  <c:v>2.0717721050684423E-2</c:v>
                </c:pt>
                <c:pt idx="3">
                  <c:v>1.8343293492695884E-2</c:v>
                </c:pt>
                <c:pt idx="4">
                  <c:v>2.0361990950226245E-2</c:v>
                </c:pt>
                <c:pt idx="5">
                  <c:v>1.8414731785428344E-2</c:v>
                </c:pt>
                <c:pt idx="6">
                  <c:v>2.3923044751150147E-2</c:v>
                </c:pt>
                <c:pt idx="7">
                  <c:v>2.6411738550466874E-2</c:v>
                </c:pt>
                <c:pt idx="8">
                  <c:v>2.9242396976786034E-2</c:v>
                </c:pt>
                <c:pt idx="9">
                  <c:v>2.8210486322188449E-2</c:v>
                </c:pt>
                <c:pt idx="10">
                  <c:v>2.9269202087994033E-2</c:v>
                </c:pt>
                <c:pt idx="11">
                  <c:v>3.1183005262132139E-2</c:v>
                </c:pt>
                <c:pt idx="12">
                  <c:v>2.9253271747498075E-2</c:v>
                </c:pt>
                <c:pt idx="13">
                  <c:v>3.3917467495760314E-2</c:v>
                </c:pt>
                <c:pt idx="14">
                  <c:v>3.4518828451882845E-2</c:v>
                </c:pt>
                <c:pt idx="15">
                  <c:v>6.0747663551401869E-2</c:v>
                </c:pt>
                <c:pt idx="16">
                  <c:v>7.8947368421052627E-2</c:v>
                </c:pt>
              </c:numCache>
            </c:numRef>
          </c:val>
          <c:extLst>
            <c:ext xmlns:c16="http://schemas.microsoft.com/office/drawing/2014/chart" uri="{C3380CC4-5D6E-409C-BE32-E72D297353CC}">
              <c16:uniqueId val="{00000000-D7D1-4891-8324-55A587C8084B}"/>
            </c:ext>
          </c:extLst>
        </c:ser>
        <c:ser>
          <c:idx val="1"/>
          <c:order val="1"/>
          <c:tx>
            <c:strRef>
              <c:f>'5-21 Data by Environment'!$A$25</c:f>
              <c:strCache>
                <c:ptCount val="1"/>
                <c:pt idx="0">
                  <c:v>(E) Residential Facility </c:v>
                </c:pt>
              </c:strCache>
            </c:strRef>
          </c:tx>
          <c:spPr>
            <a:solidFill>
              <a:schemeClr val="accent2"/>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Environment'!$B$25:$R$25</c:f>
              <c:numCache>
                <c:formatCode>0.00%</c:formatCode>
                <c:ptCount val="17"/>
                <c:pt idx="0">
                  <c:v>0</c:v>
                </c:pt>
                <c:pt idx="1">
                  <c:v>0</c:v>
                </c:pt>
                <c:pt idx="2">
                  <c:v>0</c:v>
                </c:pt>
                <c:pt idx="3">
                  <c:v>0</c:v>
                </c:pt>
                <c:pt idx="4">
                  <c:v>0</c:v>
                </c:pt>
                <c:pt idx="5">
                  <c:v>0</c:v>
                </c:pt>
                <c:pt idx="6">
                  <c:v>0</c:v>
                </c:pt>
                <c:pt idx="7">
                  <c:v>0</c:v>
                </c:pt>
                <c:pt idx="8">
                  <c:v>0</c:v>
                </c:pt>
                <c:pt idx="9">
                  <c:v>0</c:v>
                </c:pt>
                <c:pt idx="10">
                  <c:v>3.169276659209545E-3</c:v>
                </c:pt>
                <c:pt idx="11">
                  <c:v>2.5336191775482361E-3</c:v>
                </c:pt>
                <c:pt idx="12">
                  <c:v>2.6393929396238865E-3</c:v>
                </c:pt>
                <c:pt idx="13">
                  <c:v>0</c:v>
                </c:pt>
                <c:pt idx="14">
                  <c:v>0</c:v>
                </c:pt>
                <c:pt idx="15">
                  <c:v>0</c:v>
                </c:pt>
                <c:pt idx="16">
                  <c:v>0</c:v>
                </c:pt>
              </c:numCache>
            </c:numRef>
          </c:val>
          <c:extLst>
            <c:ext xmlns:c16="http://schemas.microsoft.com/office/drawing/2014/chart" uri="{C3380CC4-5D6E-409C-BE32-E72D297353CC}">
              <c16:uniqueId val="{00000001-D7D1-4891-8324-55A587C8084B}"/>
            </c:ext>
          </c:extLst>
        </c:ser>
        <c:ser>
          <c:idx val="2"/>
          <c:order val="2"/>
          <c:tx>
            <c:strRef>
              <c:f>'5-21 Data by Environment'!$A$26</c:f>
              <c:strCache>
                <c:ptCount val="1"/>
                <c:pt idx="0">
                  <c:v>(F) Homebound/Hospital </c:v>
                </c:pt>
              </c:strCache>
            </c:strRef>
          </c:tx>
          <c:spPr>
            <a:solidFill>
              <a:schemeClr val="accent3"/>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Environment'!$B$26:$R$26</c:f>
              <c:numCache>
                <c:formatCode>0.00%</c:formatCode>
                <c:ptCount val="17"/>
                <c:pt idx="0">
                  <c:v>0</c:v>
                </c:pt>
                <c:pt idx="1">
                  <c:v>0</c:v>
                </c:pt>
                <c:pt idx="2">
                  <c:v>0</c:v>
                </c:pt>
                <c:pt idx="3">
                  <c:v>0</c:v>
                </c:pt>
                <c:pt idx="4">
                  <c:v>9.3618349196442508E-4</c:v>
                </c:pt>
                <c:pt idx="5">
                  <c:v>1.3610888710968775E-3</c:v>
                </c:pt>
                <c:pt idx="6">
                  <c:v>1.1710581346716855E-3</c:v>
                </c:pt>
                <c:pt idx="7">
                  <c:v>1.1560693641618498E-3</c:v>
                </c:pt>
                <c:pt idx="8">
                  <c:v>0</c:v>
                </c:pt>
                <c:pt idx="9">
                  <c:v>1.1398176291793312E-3</c:v>
                </c:pt>
                <c:pt idx="10">
                  <c:v>2.5167785234899327E-3</c:v>
                </c:pt>
                <c:pt idx="11">
                  <c:v>2.9234067433248881E-3</c:v>
                </c:pt>
                <c:pt idx="12">
                  <c:v>3.4092158803475199E-3</c:v>
                </c:pt>
                <c:pt idx="13">
                  <c:v>5.6529112492933863E-3</c:v>
                </c:pt>
                <c:pt idx="14">
                  <c:v>0</c:v>
                </c:pt>
                <c:pt idx="15">
                  <c:v>0</c:v>
                </c:pt>
                <c:pt idx="16">
                  <c:v>0</c:v>
                </c:pt>
              </c:numCache>
            </c:numRef>
          </c:val>
          <c:extLst>
            <c:ext xmlns:c16="http://schemas.microsoft.com/office/drawing/2014/chart" uri="{C3380CC4-5D6E-409C-BE32-E72D297353CC}">
              <c16:uniqueId val="{00000002-D7D1-4891-8324-55A587C8084B}"/>
            </c:ext>
          </c:extLst>
        </c:ser>
        <c:ser>
          <c:idx val="3"/>
          <c:order val="3"/>
          <c:tx>
            <c:strRef>
              <c:f>'5-21 Data by Environment'!$A$27</c:f>
              <c:strCache>
                <c:ptCount val="1"/>
                <c:pt idx="0">
                  <c:v>(G) Correctional Facilities</c:v>
                </c:pt>
              </c:strCache>
            </c:strRef>
          </c:tx>
          <c:spPr>
            <a:solidFill>
              <a:schemeClr val="accent4"/>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Environment'!$B$27:$R$27</c:f>
              <c:numCache>
                <c:formatCode>0.00%</c:formatCode>
                <c:ptCount val="17"/>
                <c:pt idx="0">
                  <c:v>0</c:v>
                </c:pt>
                <c:pt idx="1">
                  <c:v>0</c:v>
                </c:pt>
                <c:pt idx="2">
                  <c:v>0</c:v>
                </c:pt>
                <c:pt idx="3">
                  <c:v>0</c:v>
                </c:pt>
                <c:pt idx="4">
                  <c:v>0</c:v>
                </c:pt>
                <c:pt idx="5">
                  <c:v>0</c:v>
                </c:pt>
                <c:pt idx="6">
                  <c:v>0</c:v>
                </c:pt>
                <c:pt idx="7">
                  <c:v>0</c:v>
                </c:pt>
                <c:pt idx="8">
                  <c:v>0</c:v>
                </c:pt>
                <c:pt idx="9">
                  <c:v>0</c:v>
                </c:pt>
                <c:pt idx="10">
                  <c:v>1.7710663683818046E-3</c:v>
                </c:pt>
                <c:pt idx="11">
                  <c:v>3.1183005262132137E-3</c:v>
                </c:pt>
                <c:pt idx="12">
                  <c:v>4.8388870559771249E-3</c:v>
                </c:pt>
                <c:pt idx="13">
                  <c:v>4.8049745618993778E-3</c:v>
                </c:pt>
                <c:pt idx="14">
                  <c:v>0</c:v>
                </c:pt>
                <c:pt idx="15" formatCode="0%">
                  <c:v>0</c:v>
                </c:pt>
                <c:pt idx="16" formatCode="0%">
                  <c:v>4.8245614035087717E-2</c:v>
                </c:pt>
              </c:numCache>
            </c:numRef>
          </c:val>
          <c:extLst>
            <c:ext xmlns:c16="http://schemas.microsoft.com/office/drawing/2014/chart" uri="{C3380CC4-5D6E-409C-BE32-E72D297353CC}">
              <c16:uniqueId val="{00000003-D7D1-4891-8324-55A587C8084B}"/>
            </c:ext>
          </c:extLst>
        </c:ser>
        <c:ser>
          <c:idx val="4"/>
          <c:order val="4"/>
          <c:tx>
            <c:strRef>
              <c:f>'5-21 Data by Environment'!$A$28</c:f>
              <c:strCache>
                <c:ptCount val="1"/>
                <c:pt idx="0">
                  <c:v>(H) Parentally Placed In Private Schools </c:v>
                </c:pt>
              </c:strCache>
            </c:strRef>
          </c:tx>
          <c:spPr>
            <a:solidFill>
              <a:schemeClr val="accent5"/>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Environment'!$B$28:$R$28</c:f>
              <c:numCache>
                <c:formatCode>0.00%</c:formatCode>
                <c:ptCount val="17"/>
                <c:pt idx="0">
                  <c:v>4.1449186367823153E-3</c:v>
                </c:pt>
                <c:pt idx="1">
                  <c:v>4.0185471406491502E-3</c:v>
                </c:pt>
                <c:pt idx="2">
                  <c:v>4.4395116537180911E-3</c:v>
                </c:pt>
                <c:pt idx="3">
                  <c:v>3.901062416998672E-3</c:v>
                </c:pt>
                <c:pt idx="4">
                  <c:v>2.8085504758932752E-3</c:v>
                </c:pt>
                <c:pt idx="5">
                  <c:v>3.5228182546036828E-3</c:v>
                </c:pt>
                <c:pt idx="6">
                  <c:v>4.0987034713508988E-3</c:v>
                </c:pt>
                <c:pt idx="7">
                  <c:v>2.5789239662072031E-3</c:v>
                </c:pt>
                <c:pt idx="8">
                  <c:v>2.1594385459780458E-3</c:v>
                </c:pt>
                <c:pt idx="9">
                  <c:v>0</c:v>
                </c:pt>
                <c:pt idx="10">
                  <c:v>1.2117822520507084E-3</c:v>
                </c:pt>
                <c:pt idx="11">
                  <c:v>1.266809588774118E-3</c:v>
                </c:pt>
                <c:pt idx="12">
                  <c:v>1.539645881447267E-3</c:v>
                </c:pt>
                <c:pt idx="13">
                  <c:v>0</c:v>
                </c:pt>
                <c:pt idx="14">
                  <c:v>0</c:v>
                </c:pt>
                <c:pt idx="15">
                  <c:v>0</c:v>
                </c:pt>
                <c:pt idx="16">
                  <c:v>0</c:v>
                </c:pt>
              </c:numCache>
            </c:numRef>
          </c:val>
          <c:extLst>
            <c:ext xmlns:c16="http://schemas.microsoft.com/office/drawing/2014/chart" uri="{C3380CC4-5D6E-409C-BE32-E72D297353CC}">
              <c16:uniqueId val="{00000004-D7D1-4891-8324-55A587C8084B}"/>
            </c:ext>
          </c:extLst>
        </c:ser>
        <c:dLbls>
          <c:showLegendKey val="0"/>
          <c:showVal val="0"/>
          <c:showCatName val="0"/>
          <c:showSerName val="0"/>
          <c:showPercent val="0"/>
          <c:showBubbleSize val="0"/>
        </c:dLbls>
        <c:gapWidth val="150"/>
        <c:overlap val="100"/>
        <c:axId val="1114438432"/>
        <c:axId val="1114436352"/>
      </c:barChart>
      <c:catAx>
        <c:axId val="111443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14436352"/>
        <c:crosses val="autoZero"/>
        <c:auto val="1"/>
        <c:lblAlgn val="ctr"/>
        <c:lblOffset val="100"/>
        <c:noMultiLvlLbl val="0"/>
      </c:catAx>
      <c:valAx>
        <c:axId val="11144363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14438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Percentage</a:t>
            </a:r>
            <a:r>
              <a:rPr lang="en-US" b="1" baseline="0">
                <a:solidFill>
                  <a:srgbClr val="012169"/>
                </a:solidFill>
                <a:latin typeface="Arial" panose="020B0604020202020204" pitchFamily="34" charset="0"/>
                <a:cs typeface="Arial" panose="020B0604020202020204" pitchFamily="34" charset="0"/>
              </a:rPr>
              <a:t> by Disability and Least Restrictive Environment</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Data by Environment'!$A$122</c:f>
              <c:strCache>
                <c:ptCount val="1"/>
                <c:pt idx="0">
                  <c:v>(A) Inside regular class 80% or more of the day </c:v>
                </c:pt>
              </c:strCache>
            </c:strRef>
          </c:tx>
          <c:spPr>
            <a:solidFill>
              <a:schemeClr val="accent1"/>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Environment'!$B$122:$O$122</c:f>
              <c:numCache>
                <c:formatCode>0%</c:formatCode>
                <c:ptCount val="14"/>
                <c:pt idx="0">
                  <c:v>0.3899880562912188</c:v>
                </c:pt>
                <c:pt idx="1">
                  <c:v>0.14285714285714285</c:v>
                </c:pt>
                <c:pt idx="2">
                  <c:v>0.69991889699918897</c:v>
                </c:pt>
                <c:pt idx="3">
                  <c:v>0.49093929326487468</c:v>
                </c:pt>
                <c:pt idx="4">
                  <c:v>0.65914786967418548</c:v>
                </c:pt>
                <c:pt idx="5">
                  <c:v>0.1220728834695857</c:v>
                </c:pt>
                <c:pt idx="6">
                  <c:v>0.12723214285714285</c:v>
                </c:pt>
                <c:pt idx="7">
                  <c:v>0.61181434599156115</c:v>
                </c:pt>
                <c:pt idx="8">
                  <c:v>0.74774486255671202</c:v>
                </c:pt>
                <c:pt idx="9">
                  <c:v>0.79028849106707377</c:v>
                </c:pt>
                <c:pt idx="10">
                  <c:v>1.0104769128662179</c:v>
                </c:pt>
                <c:pt idx="11">
                  <c:v>0.57264957264957261</c:v>
                </c:pt>
                <c:pt idx="12">
                  <c:v>0.74125874125874125</c:v>
                </c:pt>
                <c:pt idx="13">
                  <c:v>0.69403026401406598</c:v>
                </c:pt>
              </c:numCache>
            </c:numRef>
          </c:val>
          <c:extLst>
            <c:ext xmlns:c16="http://schemas.microsoft.com/office/drawing/2014/chart" uri="{C3380CC4-5D6E-409C-BE32-E72D297353CC}">
              <c16:uniqueId val="{00000000-DF96-42FA-B08A-B50D6E8E20C4}"/>
            </c:ext>
          </c:extLst>
        </c:ser>
        <c:ser>
          <c:idx val="1"/>
          <c:order val="1"/>
          <c:tx>
            <c:strRef>
              <c:f>'5-21 Data by Environment'!$A$123</c:f>
              <c:strCache>
                <c:ptCount val="1"/>
                <c:pt idx="0">
                  <c:v>(B) Inside regular class 40% through 79% of the day </c:v>
                </c:pt>
              </c:strCache>
            </c:strRef>
          </c:tx>
          <c:spPr>
            <a:solidFill>
              <a:schemeClr val="accent2"/>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Environment'!$B$123:$O$123</c:f>
              <c:numCache>
                <c:formatCode>0%</c:formatCode>
                <c:ptCount val="14"/>
                <c:pt idx="0">
                  <c:v>0.13865088019940799</c:v>
                </c:pt>
                <c:pt idx="1">
                  <c:v>0</c:v>
                </c:pt>
                <c:pt idx="2">
                  <c:v>0.13084617464179507</c:v>
                </c:pt>
                <c:pt idx="3">
                  <c:v>0.15629719118091212</c:v>
                </c:pt>
                <c:pt idx="4">
                  <c:v>0.10944026733500417</c:v>
                </c:pt>
                <c:pt idx="5">
                  <c:v>0.18761258140501594</c:v>
                </c:pt>
                <c:pt idx="6">
                  <c:v>9.9888392857142863E-2</c:v>
                </c:pt>
                <c:pt idx="7">
                  <c:v>0.16033755274261605</c:v>
                </c:pt>
                <c:pt idx="8">
                  <c:v>0.16322391246330398</c:v>
                </c:pt>
                <c:pt idx="9">
                  <c:v>0.17537077515038749</c:v>
                </c:pt>
                <c:pt idx="10">
                  <c:v>1.270503460699725E-2</c:v>
                </c:pt>
                <c:pt idx="12">
                  <c:v>0.12354312354312354</c:v>
                </c:pt>
                <c:pt idx="13">
                  <c:v>0.13865237917237752</c:v>
                </c:pt>
              </c:numCache>
            </c:numRef>
          </c:val>
          <c:extLst>
            <c:ext xmlns:c16="http://schemas.microsoft.com/office/drawing/2014/chart" uri="{C3380CC4-5D6E-409C-BE32-E72D297353CC}">
              <c16:uniqueId val="{00000001-DF96-42FA-B08A-B50D6E8E20C4}"/>
            </c:ext>
          </c:extLst>
        </c:ser>
        <c:ser>
          <c:idx val="2"/>
          <c:order val="2"/>
          <c:tx>
            <c:strRef>
              <c:f>'5-21 Data by Environment'!$A$124</c:f>
              <c:strCache>
                <c:ptCount val="1"/>
                <c:pt idx="0">
                  <c:v>(C) Inside regular class less than 40% of the day </c:v>
                </c:pt>
              </c:strCache>
            </c:strRef>
          </c:tx>
          <c:spPr>
            <a:solidFill>
              <a:schemeClr val="accent3"/>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Environment'!$B$124:$O$124</c:f>
              <c:numCache>
                <c:formatCode>0%</c:formatCode>
                <c:ptCount val="14"/>
                <c:pt idx="0">
                  <c:v>0.41356389884197953</c:v>
                </c:pt>
                <c:pt idx="1">
                  <c:v>0.46258503401360546</c:v>
                </c:pt>
                <c:pt idx="2">
                  <c:v>0.15679913490132469</c:v>
                </c:pt>
                <c:pt idx="3">
                  <c:v>0.15267290848686196</c:v>
                </c:pt>
                <c:pt idx="4">
                  <c:v>3.7593984962406013E-2</c:v>
                </c:pt>
                <c:pt idx="5">
                  <c:v>0.65761396702230845</c:v>
                </c:pt>
                <c:pt idx="6">
                  <c:v>0.6339285714285714</c:v>
                </c:pt>
                <c:pt idx="7">
                  <c:v>0.1940928270042194</c:v>
                </c:pt>
                <c:pt idx="8">
                  <c:v>6.5065385641846815E-2</c:v>
                </c:pt>
                <c:pt idx="9">
                  <c:v>2.9210397962317322E-2</c:v>
                </c:pt>
                <c:pt idx="10">
                  <c:v>5.072532473689201E-3</c:v>
                </c:pt>
                <c:pt idx="11">
                  <c:v>0.21794871794871795</c:v>
                </c:pt>
                <c:pt idx="12">
                  <c:v>8.6247086247086241E-2</c:v>
                </c:pt>
                <c:pt idx="13">
                  <c:v>0.13728869875815095</c:v>
                </c:pt>
              </c:numCache>
            </c:numRef>
          </c:val>
          <c:extLst>
            <c:ext xmlns:c16="http://schemas.microsoft.com/office/drawing/2014/chart" uri="{C3380CC4-5D6E-409C-BE32-E72D297353CC}">
              <c16:uniqueId val="{00000002-DF96-42FA-B08A-B50D6E8E20C4}"/>
            </c:ext>
          </c:extLst>
        </c:ser>
        <c:ser>
          <c:idx val="3"/>
          <c:order val="3"/>
          <c:tx>
            <c:strRef>
              <c:f>'5-21 Data by Environment'!$A$125</c:f>
              <c:strCache>
                <c:ptCount val="1"/>
                <c:pt idx="0">
                  <c:v>(D) Separate School </c:v>
                </c:pt>
              </c:strCache>
            </c:strRef>
          </c:tx>
          <c:spPr>
            <a:solidFill>
              <a:schemeClr val="accent4"/>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Environment'!$B$125:$O$125</c:f>
              <c:numCache>
                <c:formatCode>0%</c:formatCode>
                <c:ptCount val="14"/>
                <c:pt idx="0">
                  <c:v>5.3746689515500858E-2</c:v>
                </c:pt>
                <c:pt idx="1">
                  <c:v>0.31292517006802723</c:v>
                </c:pt>
                <c:pt idx="2">
                  <c:v>1.0903847886816257E-2</c:v>
                </c:pt>
                <c:pt idx="3">
                  <c:v>0.17683479311386288</c:v>
                </c:pt>
                <c:pt idx="4">
                  <c:v>0.1921470342522974</c:v>
                </c:pt>
                <c:pt idx="5">
                  <c:v>2.7019537203824304E-2</c:v>
                </c:pt>
                <c:pt idx="6">
                  <c:v>9.9888392857142863E-2</c:v>
                </c:pt>
                <c:pt idx="7">
                  <c:v>0</c:v>
                </c:pt>
                <c:pt idx="8">
                  <c:v>1.6066186282359219E-2</c:v>
                </c:pt>
                <c:pt idx="9" formatCode="0.00%">
                  <c:v>1.5354878335169897E-3</c:v>
                </c:pt>
                <c:pt idx="10">
                  <c:v>0</c:v>
                </c:pt>
                <c:pt idx="11">
                  <c:v>0</c:v>
                </c:pt>
                <c:pt idx="12">
                  <c:v>4.4289044289044288E-2</c:v>
                </c:pt>
                <c:pt idx="13">
                  <c:v>2.3701734712242666E-2</c:v>
                </c:pt>
              </c:numCache>
            </c:numRef>
          </c:val>
          <c:extLst>
            <c:ext xmlns:c16="http://schemas.microsoft.com/office/drawing/2014/chart" uri="{C3380CC4-5D6E-409C-BE32-E72D297353CC}">
              <c16:uniqueId val="{00000003-DF96-42FA-B08A-B50D6E8E20C4}"/>
            </c:ext>
          </c:extLst>
        </c:ser>
        <c:ser>
          <c:idx val="4"/>
          <c:order val="4"/>
          <c:tx>
            <c:strRef>
              <c:f>'5-21 Data by Environment'!$A$126</c:f>
              <c:strCache>
                <c:ptCount val="1"/>
                <c:pt idx="0">
                  <c:v>(E) Residential Facility </c:v>
                </c:pt>
              </c:strCache>
            </c:strRef>
          </c:tx>
          <c:spPr>
            <a:solidFill>
              <a:schemeClr val="accent5"/>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Environment'!$B$126:$O$126</c:f>
              <c:numCache>
                <c:formatCode>0%</c:formatCode>
                <c:ptCount val="14"/>
                <c:pt idx="0">
                  <c:v>0</c:v>
                </c:pt>
                <c:pt idx="1">
                  <c:v>0</c:v>
                </c:pt>
                <c:pt idx="2">
                  <c:v>0</c:v>
                </c:pt>
                <c:pt idx="3">
                  <c:v>9.8157656297191177E-3</c:v>
                </c:pt>
                <c:pt idx="4">
                  <c:v>0</c:v>
                </c:pt>
                <c:pt idx="5">
                  <c:v>0</c:v>
                </c:pt>
                <c:pt idx="6">
                  <c:v>0</c:v>
                </c:pt>
                <c:pt idx="7">
                  <c:v>0</c:v>
                </c:pt>
                <c:pt idx="8" formatCode="0.00%">
                  <c:v>1.2810248198558848E-3</c:v>
                </c:pt>
                <c:pt idx="9" formatCode="0.00%">
                  <c:v>3.2516212945065667E-4</c:v>
                </c:pt>
                <c:pt idx="10">
                  <c:v>0</c:v>
                </c:pt>
                <c:pt idx="11">
                  <c:v>0</c:v>
                </c:pt>
                <c:pt idx="12">
                  <c:v>0</c:v>
                </c:pt>
                <c:pt idx="13" formatCode="0.00%">
                  <c:v>7.8221262338884967E-4</c:v>
                </c:pt>
              </c:numCache>
            </c:numRef>
          </c:val>
          <c:extLst>
            <c:ext xmlns:c16="http://schemas.microsoft.com/office/drawing/2014/chart" uri="{C3380CC4-5D6E-409C-BE32-E72D297353CC}">
              <c16:uniqueId val="{00000004-DF96-42FA-B08A-B50D6E8E20C4}"/>
            </c:ext>
          </c:extLst>
        </c:ser>
        <c:ser>
          <c:idx val="5"/>
          <c:order val="5"/>
          <c:tx>
            <c:strRef>
              <c:f>'5-21 Data by Environment'!$A$127</c:f>
              <c:strCache>
                <c:ptCount val="1"/>
                <c:pt idx="0">
                  <c:v>(F) Homebound/Hospital </c:v>
                </c:pt>
              </c:strCache>
            </c:strRef>
          </c:tx>
          <c:spPr>
            <a:solidFill>
              <a:schemeClr val="accent6"/>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Environment'!$B$127:$O$127</c:f>
              <c:numCache>
                <c:formatCode>0%</c:formatCode>
                <c:ptCount val="14"/>
                <c:pt idx="0">
                  <c:v>1.1943708781222413E-3</c:v>
                </c:pt>
                <c:pt idx="1">
                  <c:v>0</c:v>
                </c:pt>
                <c:pt idx="2">
                  <c:v>0</c:v>
                </c:pt>
                <c:pt idx="3">
                  <c:v>0</c:v>
                </c:pt>
                <c:pt idx="4">
                  <c:v>0</c:v>
                </c:pt>
                <c:pt idx="5">
                  <c:v>4.7110987945129558E-3</c:v>
                </c:pt>
                <c:pt idx="6">
                  <c:v>3.8504464285714288E-2</c:v>
                </c:pt>
                <c:pt idx="7">
                  <c:v>0</c:v>
                </c:pt>
                <c:pt idx="8" formatCode="0.00%">
                  <c:v>2.5620496397117695E-3</c:v>
                </c:pt>
                <c:pt idx="9" formatCode="0.00%">
                  <c:v>3.6129125494517404E-4</c:v>
                </c:pt>
                <c:pt idx="10">
                  <c:v>0</c:v>
                </c:pt>
                <c:pt idx="11">
                  <c:v>0</c:v>
                </c:pt>
                <c:pt idx="12">
                  <c:v>0</c:v>
                </c:pt>
                <c:pt idx="13" formatCode="0.00%">
                  <c:v>1.6890254876714985E-3</c:v>
                </c:pt>
              </c:numCache>
            </c:numRef>
          </c:val>
          <c:extLst>
            <c:ext xmlns:c16="http://schemas.microsoft.com/office/drawing/2014/chart" uri="{C3380CC4-5D6E-409C-BE32-E72D297353CC}">
              <c16:uniqueId val="{00000005-DF96-42FA-B08A-B50D6E8E20C4}"/>
            </c:ext>
          </c:extLst>
        </c:ser>
        <c:ser>
          <c:idx val="6"/>
          <c:order val="6"/>
          <c:tx>
            <c:strRef>
              <c:f>'5-21 Data by Environment'!$A$128</c:f>
              <c:strCache>
                <c:ptCount val="1"/>
                <c:pt idx="0">
                  <c:v>(G) Correctional Facilities</c:v>
                </c:pt>
              </c:strCache>
            </c:strRef>
          </c:tx>
          <c:spPr>
            <a:solidFill>
              <a:schemeClr val="accent1">
                <a:lumMod val="60000"/>
              </a:schemeClr>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Environment'!$B$128:$O$128</c:f>
              <c:numCache>
                <c:formatCode>0%</c:formatCode>
                <c:ptCount val="14"/>
                <c:pt idx="0">
                  <c:v>0</c:v>
                </c:pt>
                <c:pt idx="1">
                  <c:v>0</c:v>
                </c:pt>
                <c:pt idx="2">
                  <c:v>0</c:v>
                </c:pt>
                <c:pt idx="3">
                  <c:v>1.0872848082150407E-2</c:v>
                </c:pt>
                <c:pt idx="4">
                  <c:v>0</c:v>
                </c:pt>
                <c:pt idx="5">
                  <c:v>0</c:v>
                </c:pt>
                <c:pt idx="6">
                  <c:v>0</c:v>
                </c:pt>
                <c:pt idx="7">
                  <c:v>0</c:v>
                </c:pt>
                <c:pt idx="8" formatCode="0.00%">
                  <c:v>1.5479049906591941E-3</c:v>
                </c:pt>
                <c:pt idx="9" formatCode="0.00%">
                  <c:v>9.3935726285745253E-4</c:v>
                </c:pt>
                <c:pt idx="10">
                  <c:v>0</c:v>
                </c:pt>
                <c:pt idx="11">
                  <c:v>0</c:v>
                </c:pt>
                <c:pt idx="12">
                  <c:v>0</c:v>
                </c:pt>
                <c:pt idx="13" formatCode="0.00%">
                  <c:v>1.1144799324389804E-3</c:v>
                </c:pt>
              </c:numCache>
            </c:numRef>
          </c:val>
          <c:extLst>
            <c:ext xmlns:c16="http://schemas.microsoft.com/office/drawing/2014/chart" uri="{C3380CC4-5D6E-409C-BE32-E72D297353CC}">
              <c16:uniqueId val="{00000006-DF96-42FA-B08A-B50D6E8E20C4}"/>
            </c:ext>
          </c:extLst>
        </c:ser>
        <c:ser>
          <c:idx val="7"/>
          <c:order val="7"/>
          <c:tx>
            <c:strRef>
              <c:f>'5-21 Data by Environment'!$A$129</c:f>
              <c:strCache>
                <c:ptCount val="1"/>
                <c:pt idx="0">
                  <c:v>(H) Parentally Placed In Private Schools </c:v>
                </c:pt>
              </c:strCache>
            </c:strRef>
          </c:tx>
          <c:spPr>
            <a:solidFill>
              <a:schemeClr val="accent2">
                <a:lumMod val="60000"/>
              </a:schemeClr>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Environment'!$B$129:$O$129</c:f>
              <c:numCache>
                <c:formatCode>0%</c:formatCode>
                <c:ptCount val="14"/>
                <c:pt idx="0">
                  <c:v>9.8665420366619936E-4</c:v>
                </c:pt>
                <c:pt idx="1">
                  <c:v>0</c:v>
                </c:pt>
                <c:pt idx="2">
                  <c:v>1.8022889069117779E-3</c:v>
                </c:pt>
                <c:pt idx="3">
                  <c:v>0</c:v>
                </c:pt>
                <c:pt idx="4">
                  <c:v>0</c:v>
                </c:pt>
                <c:pt idx="5">
                  <c:v>0</c:v>
                </c:pt>
                <c:pt idx="6">
                  <c:v>0</c:v>
                </c:pt>
                <c:pt idx="7">
                  <c:v>0</c:v>
                </c:pt>
                <c:pt idx="8" formatCode="0.00%">
                  <c:v>2.5086736055511074E-3</c:v>
                </c:pt>
                <c:pt idx="9" formatCode="0.00%">
                  <c:v>1.9690373394511988E-3</c:v>
                </c:pt>
                <c:pt idx="10">
                  <c:v>9.5287759552479378E-3</c:v>
                </c:pt>
                <c:pt idx="11">
                  <c:v>0</c:v>
                </c:pt>
                <c:pt idx="12">
                  <c:v>0</c:v>
                </c:pt>
                <c:pt idx="13" formatCode="0.00%">
                  <c:v>2.7412052996635791E-3</c:v>
                </c:pt>
              </c:numCache>
            </c:numRef>
          </c:val>
          <c:extLst>
            <c:ext xmlns:c16="http://schemas.microsoft.com/office/drawing/2014/chart" uri="{C3380CC4-5D6E-409C-BE32-E72D297353CC}">
              <c16:uniqueId val="{00000007-DF96-42FA-B08A-B50D6E8E20C4}"/>
            </c:ext>
          </c:extLst>
        </c:ser>
        <c:dLbls>
          <c:showLegendKey val="0"/>
          <c:showVal val="0"/>
          <c:showCatName val="0"/>
          <c:showSerName val="0"/>
          <c:showPercent val="0"/>
          <c:showBubbleSize val="0"/>
        </c:dLbls>
        <c:gapWidth val="219"/>
        <c:overlap val="-27"/>
        <c:axId val="1370008687"/>
        <c:axId val="1370011183"/>
      </c:barChart>
      <c:catAx>
        <c:axId val="1370008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011183"/>
        <c:crosses val="autoZero"/>
        <c:auto val="1"/>
        <c:lblAlgn val="ctr"/>
        <c:lblOffset val="100"/>
        <c:noMultiLvlLbl val="0"/>
      </c:catAx>
      <c:valAx>
        <c:axId val="13700111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008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r>
              <a:rPr lang="en-US" b="1">
                <a:solidFill>
                  <a:srgbClr val="012169"/>
                </a:solidFill>
              </a:rPr>
              <a:t>Children with Disabilities by Disability Category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Oct1 Child Count Subtotals'!$C$8:$C$10</c:f>
              <c:strCache>
                <c:ptCount val="3"/>
                <c:pt idx="0">
                  <c:v>Percentage</c:v>
                </c:pt>
                <c:pt idx="1">
                  <c:v>*</c:v>
                </c:pt>
                <c:pt idx="2">
                  <c:v>*</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Oct1 Child Count Subtotals'!$A$11:$A$21</c15:sqref>
                  </c15:fullRef>
                </c:ext>
              </c:extLst>
              <c:f>('3-5 Oct1 Child Count Subtotals'!$A$11,'3-5 Oct1 Child Count Subtotals'!$A$13,'3-5 Oct1 Child Count Subtotals'!$A$19)</c:f>
              <c:strCache>
                <c:ptCount val="3"/>
                <c:pt idx="0">
                  <c:v>Developmental Delay</c:v>
                </c:pt>
                <c:pt idx="1">
                  <c:v>Hearing Impairment</c:v>
                </c:pt>
                <c:pt idx="2">
                  <c:v>Speech or Language Impairment</c:v>
                </c:pt>
              </c:strCache>
            </c:strRef>
          </c:cat>
          <c:val>
            <c:numRef>
              <c:extLst>
                <c:ext xmlns:c15="http://schemas.microsoft.com/office/drawing/2012/chart" uri="{02D57815-91ED-43cb-92C2-25804820EDAC}">
                  <c15:fullRef>
                    <c15:sqref>'3-5 Oct1 Child Count Subtotals'!$C$11:$C$21</c15:sqref>
                  </c15:fullRef>
                </c:ext>
              </c:extLst>
              <c:f>('3-5 Oct1 Child Count Subtotals'!$C$11,'3-5 Oct1 Child Count Subtotals'!$C$13,'3-5 Oct1 Child Count Subtotals'!$C$19)</c:f>
              <c:numCache>
                <c:formatCode>0%</c:formatCode>
                <c:ptCount val="3"/>
                <c:pt idx="0">
                  <c:v>0.69959234869865161</c:v>
                </c:pt>
                <c:pt idx="1">
                  <c:v>1.3379324762203408E-2</c:v>
                </c:pt>
                <c:pt idx="2">
                  <c:v>0.27657572906867356</c:v>
                </c:pt>
              </c:numCache>
            </c:numRef>
          </c:val>
          <c:extLst>
            <c:ext xmlns:c16="http://schemas.microsoft.com/office/drawing/2014/chart" uri="{C3380CC4-5D6E-409C-BE32-E72D297353CC}">
              <c16:uniqueId val="{00000000-D08E-45C9-9353-E0FEA89D3EB3}"/>
            </c:ext>
          </c:extLst>
        </c:ser>
        <c:dLbls>
          <c:dLblPos val="outEnd"/>
          <c:showLegendKey val="0"/>
          <c:showVal val="1"/>
          <c:showCatName val="0"/>
          <c:showSerName val="0"/>
          <c:showPercent val="0"/>
          <c:showBubbleSize val="0"/>
        </c:dLbls>
        <c:gapWidth val="182"/>
        <c:axId val="1018908944"/>
        <c:axId val="1018910192"/>
      </c:barChart>
      <c:catAx>
        <c:axId val="1018908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18910192"/>
        <c:crosses val="autoZero"/>
        <c:auto val="1"/>
        <c:lblAlgn val="ctr"/>
        <c:lblOffset val="100"/>
        <c:noMultiLvlLbl val="0"/>
      </c:catAx>
      <c:valAx>
        <c:axId val="101891019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18908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solidFill>
                  <a:srgbClr val="012169"/>
                </a:solidFill>
                <a:latin typeface="Arial" panose="020B0604020202020204" pitchFamily="34" charset="0"/>
                <a:cs typeface="Arial" panose="020B0604020202020204" pitchFamily="34" charset="0"/>
              </a:rPr>
              <a:t>Children</a:t>
            </a:r>
            <a:r>
              <a:rPr lang="en-US" sz="1400" b="1" baseline="0">
                <a:solidFill>
                  <a:srgbClr val="012169"/>
                </a:solidFill>
                <a:latin typeface="Arial" panose="020B0604020202020204" pitchFamily="34" charset="0"/>
                <a:cs typeface="Arial" panose="020B0604020202020204" pitchFamily="34" charset="0"/>
              </a:rPr>
              <a:t> with Disabilities by Race/Ethnicity</a:t>
            </a:r>
            <a:endParaRPr lang="en-US" sz="1400"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Oct1 Child Count Subtotals'!$C$25</c:f>
              <c:strCache>
                <c:ptCount val="1"/>
                <c:pt idx="0">
                  <c:v>Percentage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37-42BD-B74B-B7FEF528D6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B737-42BD-B74B-B7FEF528D6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B737-42BD-B74B-B7FEF528D6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B737-42BD-B74B-B7FEF528D6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B737-42BD-B74B-B7FEF528D60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6-B737-42BD-B74B-B7FEF528D60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B737-42BD-B74B-B7FEF528D602}"/>
              </c:ext>
            </c:extLst>
          </c:dPt>
          <c:dLbls>
            <c:dLbl>
              <c:idx val="0"/>
              <c:layout>
                <c:manualLayout>
                  <c:x val="-0.34097750581549918"/>
                  <c:y val="2.1592439585799185E-2"/>
                </c:manualLayout>
              </c:layout>
              <c:tx>
                <c:rich>
                  <a:bodyPr/>
                  <a:lstStyle/>
                  <a:p>
                    <a:fld id="{1CD1BFAB-FF99-4EBB-8C88-B1C30950F8D6}" type="CATEGORYNAME">
                      <a:rPr lang="en-US"/>
                      <a:pPr/>
                      <a:t>[CATEGORY NAME]</a:t>
                    </a:fld>
                    <a:r>
                      <a:rPr lang="en-US" baseline="0"/>
                      <a:t> </a:t>
                    </a:r>
                    <a:fld id="{A7375958-11E9-48A7-987A-82946F9FE3CE}"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737-42BD-B74B-B7FEF528D602}"/>
                </c:ext>
              </c:extLst>
            </c:dLbl>
            <c:dLbl>
              <c:idx val="1"/>
              <c:layout>
                <c:manualLayout>
                  <c:x val="0.18902013909337456"/>
                  <c:y val="-1.4394959723866152E-2"/>
                </c:manualLayout>
              </c:layout>
              <c:tx>
                <c:rich>
                  <a:bodyPr/>
                  <a:lstStyle/>
                  <a:p>
                    <a:fld id="{4467E2D8-1B80-45E4-B5D5-367EDFCAA308}" type="CATEGORYNAME">
                      <a:rPr lang="en-US"/>
                      <a:pPr/>
                      <a:t>[CATEGORY NAME]</a:t>
                    </a:fld>
                    <a:r>
                      <a:rPr lang="en-US" baseline="0"/>
                      <a:t> </a:t>
                    </a:r>
                    <a:fld id="{BD8C405C-C058-4936-91EC-A575A1DD8028}"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737-42BD-B74B-B7FEF528D602}"/>
                </c:ext>
              </c:extLst>
            </c:dLbl>
            <c:dLbl>
              <c:idx val="2"/>
              <c:layout>
                <c:manualLayout>
                  <c:x val="0.16492933705206211"/>
                  <c:y val="7.5573538550297206E-2"/>
                </c:manualLayout>
              </c:layout>
              <c:tx>
                <c:rich>
                  <a:bodyPr/>
                  <a:lstStyle/>
                  <a:p>
                    <a:fld id="{1761DFDE-31DF-4910-AAA6-BFF9FCCA14C6}" type="CATEGORYNAME">
                      <a:rPr lang="en-US"/>
                      <a:pPr/>
                      <a:t>[CATEGORY NAME]</a:t>
                    </a:fld>
                    <a:r>
                      <a:rPr lang="en-US" baseline="0"/>
                      <a:t> </a:t>
                    </a:r>
                    <a:fld id="{B73F170D-2658-4DCF-AE4A-294DEE25F56E}"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737-42BD-B74B-B7FEF528D602}"/>
                </c:ext>
              </c:extLst>
            </c:dLbl>
            <c:dLbl>
              <c:idx val="3"/>
              <c:layout>
                <c:manualLayout>
                  <c:x val="0.10006948540237476"/>
                  <c:y val="0.11156093785996254"/>
                </c:manualLayout>
              </c:layout>
              <c:tx>
                <c:rich>
                  <a:bodyPr/>
                  <a:lstStyle/>
                  <a:p>
                    <a:fld id="{98CBBB3C-BE22-4735-B5EE-886DAAD1948F}" type="CATEGORYNAME">
                      <a:rPr lang="en-US"/>
                      <a:pPr/>
                      <a:t>[CATEGORY NAME]</a:t>
                    </a:fld>
                    <a:r>
                      <a:rPr lang="en-US" baseline="0"/>
                      <a:t> </a:t>
                    </a:r>
                    <a:fld id="{B4187A67-118C-4E35-9F58-1C5359D42D08}"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737-42BD-B74B-B7FEF528D602}"/>
                </c:ext>
              </c:extLst>
            </c:dLbl>
            <c:dLbl>
              <c:idx val="4"/>
              <c:layout>
                <c:manualLayout>
                  <c:x val="-0.18902013909337456"/>
                  <c:y val="-7.1974798619330671E-3"/>
                </c:manualLayout>
              </c:layout>
              <c:tx>
                <c:rich>
                  <a:bodyPr/>
                  <a:lstStyle/>
                  <a:p>
                    <a:fld id="{91F9AABD-40D0-4FA0-9AF8-E9C46DE54EF4}" type="CATEGORYNAME">
                      <a:rPr lang="en-US"/>
                      <a:pPr/>
                      <a:t>[CATEGORY NAME]</a:t>
                    </a:fld>
                    <a:r>
                      <a:rPr lang="en-US" baseline="0"/>
                      <a:t> </a:t>
                    </a:r>
                    <a:fld id="{C37985E2-FA77-4092-B4F9-4E26712D1C56}"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737-42BD-B74B-B7FEF528D602}"/>
                </c:ext>
              </c:extLst>
            </c:dLbl>
            <c:dLbl>
              <c:idx val="5"/>
              <c:layout>
                <c:manualLayout>
                  <c:x val="-0.20940466389756199"/>
                  <c:y val="-0.15277418495520378"/>
                </c:manualLayout>
              </c:layout>
              <c:tx>
                <c:rich>
                  <a:bodyPr/>
                  <a:lstStyle/>
                  <a:p>
                    <a:fld id="{020B821C-7AE4-4313-9E98-0EC47A8E9998}" type="CATEGORYNAME">
                      <a:rPr lang="en-US"/>
                      <a:pPr/>
                      <a:t>[CATEGORY NAME]</a:t>
                    </a:fld>
                    <a:r>
                      <a:rPr lang="en-US" baseline="0"/>
                      <a:t> </a:t>
                    </a:r>
                    <a:fld id="{33166165-1065-42DE-95E0-231ED27AD637}" type="VALUE">
                      <a:rPr lang="en-US" baseline="0"/>
                      <a:pPr/>
                      <a:t>[VALUE]</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B737-42BD-B74B-B7FEF528D602}"/>
                </c:ext>
              </c:extLst>
            </c:dLbl>
            <c:dLbl>
              <c:idx val="6"/>
              <c:layout>
                <c:manualLayout>
                  <c:x val="-9.8216346783812289E-2"/>
                  <c:y val="-7.1974798619330671E-3"/>
                </c:manualLayout>
              </c:layout>
              <c:tx>
                <c:rich>
                  <a:bodyPr/>
                  <a:lstStyle/>
                  <a:p>
                    <a:fld id="{085C5A1A-8536-45B6-825D-C92CF26A5E2A}" type="CATEGORYNAME">
                      <a:rPr lang="en-US"/>
                      <a:pPr/>
                      <a:t>[CATEGORY NAME]</a:t>
                    </a:fld>
                    <a:fld id="{69B9B271-81A2-4ABC-8317-88D3E6A9D241}"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737-42BD-B74B-B7FEF528D60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Oct1 Child Count Subtotals'!$A$26:$A$32</c:f>
              <c:strCache>
                <c:ptCount val="7"/>
                <c:pt idx="0">
                  <c:v>American Indian or Alaska Native </c:v>
                </c:pt>
                <c:pt idx="1">
                  <c:v>Asian </c:v>
                </c:pt>
                <c:pt idx="2">
                  <c:v>Black or African American </c:v>
                </c:pt>
                <c:pt idx="3">
                  <c:v>Hispanic/Latino </c:v>
                </c:pt>
                <c:pt idx="4">
                  <c:v>Native Hawaiian or Other Pacific Islander </c:v>
                </c:pt>
                <c:pt idx="5">
                  <c:v>Two or more races</c:v>
                </c:pt>
                <c:pt idx="6">
                  <c:v>White </c:v>
                </c:pt>
              </c:strCache>
            </c:strRef>
          </c:cat>
          <c:val>
            <c:numRef>
              <c:f>'3-5 Oct1 Child Count Subtotals'!$C$26:$C$32</c:f>
              <c:numCache>
                <c:formatCode>0%</c:formatCode>
                <c:ptCount val="7"/>
                <c:pt idx="0">
                  <c:v>3.7002195045468797E-2</c:v>
                </c:pt>
                <c:pt idx="1">
                  <c:v>2.6131493676178532E-2</c:v>
                </c:pt>
                <c:pt idx="2">
                  <c:v>5.0590571757081634E-2</c:v>
                </c:pt>
                <c:pt idx="3">
                  <c:v>0.4738162433364691</c:v>
                </c:pt>
                <c:pt idx="4" formatCode="0.00%">
                  <c:v>3.3448311905508519E-3</c:v>
                </c:pt>
                <c:pt idx="5">
                  <c:v>4.4946169123027069E-2</c:v>
                </c:pt>
                <c:pt idx="6">
                  <c:v>0.36416849587122402</c:v>
                </c:pt>
              </c:numCache>
            </c:numRef>
          </c:val>
          <c:extLst>
            <c:ext xmlns:c16="http://schemas.microsoft.com/office/drawing/2014/chart" uri="{C3380CC4-5D6E-409C-BE32-E72D297353CC}">
              <c16:uniqueId val="{00000000-B737-42BD-B74B-B7FEF528D602}"/>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solidFill>
                  <a:srgbClr val="012169"/>
                </a:solidFill>
                <a:latin typeface="Arial" panose="020B0604020202020204" pitchFamily="34" charset="0"/>
                <a:cs typeface="Arial" panose="020B0604020202020204" pitchFamily="34" charset="0"/>
              </a:rPr>
              <a:t>Children with Disabilities</a:t>
            </a:r>
            <a:r>
              <a:rPr lang="en-US" sz="1400" b="1" baseline="0">
                <a:solidFill>
                  <a:srgbClr val="012169"/>
                </a:solidFill>
                <a:latin typeface="Arial" panose="020B0604020202020204" pitchFamily="34" charset="0"/>
                <a:cs typeface="Arial" panose="020B0604020202020204" pitchFamily="34" charset="0"/>
              </a:rPr>
              <a:t> by Least Restrictive Environment</a:t>
            </a:r>
            <a:endParaRPr lang="en-US" sz="1400"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Oct1 Child Count Subtotals'!$A$37:$A$45</c15:sqref>
                  </c15:fullRef>
                </c:ext>
              </c:extLst>
              <c:f>('3-5 Oct1 Child Count Subtotals'!$A$37:$A$42,'3-5 Oct1 Child Count Subtotals'!$A$45)</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Oct1 Child Count Subtotals'!$C$37:$C$45</c15:sqref>
                  </c15:fullRef>
                </c:ext>
              </c:extLst>
              <c:f>('3-5 Oct1 Child Count Subtotals'!$C$37:$C$42,'3-5 Oct1 Child Count Subtotals'!$C$45)</c:f>
              <c:numCache>
                <c:formatCode>0%</c:formatCode>
                <c:ptCount val="7"/>
                <c:pt idx="0">
                  <c:v>0.37535277516462839</c:v>
                </c:pt>
                <c:pt idx="1">
                  <c:v>3.5643357374307516E-2</c:v>
                </c:pt>
                <c:pt idx="2">
                  <c:v>2.7176753423225671E-2</c:v>
                </c:pt>
                <c:pt idx="3">
                  <c:v>1.2438590989860981E-2</c:v>
                </c:pt>
                <c:pt idx="4">
                  <c:v>0.50182920455733249</c:v>
                </c:pt>
                <c:pt idx="5">
                  <c:v>1.1288805268109126E-2</c:v>
                </c:pt>
                <c:pt idx="6">
                  <c:v>3.4911675551374519E-2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0-67FA-407B-8A42-861E5C647F77}"/>
            </c:ext>
          </c:extLst>
        </c:ser>
        <c:dLbls>
          <c:dLblPos val="outEnd"/>
          <c:showLegendKey val="0"/>
          <c:showVal val="1"/>
          <c:showCatName val="0"/>
          <c:showSerName val="0"/>
          <c:showPercent val="0"/>
          <c:showBubbleSize val="0"/>
        </c:dLbls>
        <c:gapWidth val="182"/>
        <c:axId val="1372456559"/>
        <c:axId val="1372456975"/>
      </c:barChart>
      <c:catAx>
        <c:axId val="13724565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2456975"/>
        <c:crosses val="autoZero"/>
        <c:auto val="1"/>
        <c:lblAlgn val="ctr"/>
        <c:lblOffset val="100"/>
        <c:noMultiLvlLbl val="0"/>
      </c:catAx>
      <c:valAx>
        <c:axId val="1372456975"/>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24565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r>
              <a:rPr lang="en-US" b="1">
                <a:solidFill>
                  <a:srgbClr val="012169"/>
                </a:solidFill>
              </a:rPr>
              <a:t>Children with Disabilities by Race/Ethnicity</a:t>
            </a:r>
          </a:p>
        </c:rich>
      </c:tx>
      <c:overlay val="1"/>
      <c:spPr>
        <a:noFill/>
        <a:ln>
          <a:noFill/>
        </a:ln>
        <a:effectLst/>
      </c:spPr>
      <c:txPr>
        <a:bodyPr rot="0" spcFirstLastPara="1" vertOverflow="ellipsis" vert="horz" wrap="square" anchor="t"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53AB-444F-9F32-BA89AA16941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53AB-444F-9F32-BA89AA1694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DA6-47E9-B18A-351E27D822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DA6-47E9-B18A-351E27D822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DA6-47E9-B18A-351E27D822F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2-53AB-444F-9F32-BA89AA16941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1-53AB-444F-9F32-BA89AA16941E}"/>
              </c:ext>
            </c:extLst>
          </c:dPt>
          <c:dLbls>
            <c:dLbl>
              <c:idx val="0"/>
              <c:layout>
                <c:manualLayout>
                  <c:x val="3.3352984586330098E-2"/>
                  <c:y val="-6.74640050316461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3AB-444F-9F32-BA89AA16941E}"/>
                </c:ext>
              </c:extLst>
            </c:dLbl>
            <c:dLbl>
              <c:idx val="2"/>
              <c:layout>
                <c:manualLayout>
                  <c:x val="2.5941210233812302E-2"/>
                  <c:y val="5.84688043607599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DA6-47E9-B18A-351E27D822F8}"/>
                </c:ext>
              </c:extLst>
            </c:dLbl>
            <c:dLbl>
              <c:idx val="3"/>
              <c:layout>
                <c:manualLayout>
                  <c:x val="-5.805889909472281E-2"/>
                  <c:y val="-1.799040134177229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DA6-47E9-B18A-351E27D822F8}"/>
                </c:ext>
              </c:extLst>
            </c:dLbl>
            <c:dLbl>
              <c:idx val="4"/>
              <c:layout>
                <c:manualLayout>
                  <c:x val="-2.4705914508392691E-2"/>
                  <c:y val="7.19616053670891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DA6-47E9-B18A-351E27D822F8}"/>
                </c:ext>
              </c:extLst>
            </c:dLbl>
            <c:dLbl>
              <c:idx val="5"/>
              <c:layout>
                <c:manualLayout>
                  <c:x val="-3.0882393135490835E-2"/>
                  <c:y val="-0.1439232107341783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3AB-444F-9F32-BA89AA16941E}"/>
                </c:ext>
              </c:extLst>
            </c:dLbl>
            <c:dLbl>
              <c:idx val="6"/>
              <c:layout>
                <c:manualLayout>
                  <c:x val="-8.8941292230213645E-2"/>
                  <c:y val="0.107942408050633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3AB-444F-9F32-BA89AA1694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Subtotals'!$A$28:$A$34</c:f>
              <c:strCache>
                <c:ptCount val="7"/>
                <c:pt idx="0">
                  <c:v>American Indian or Alaska Native </c:v>
                </c:pt>
                <c:pt idx="1">
                  <c:v>Asian </c:v>
                </c:pt>
                <c:pt idx="2">
                  <c:v>Black or African American </c:v>
                </c:pt>
                <c:pt idx="3">
                  <c:v>Hispanic/Latino </c:v>
                </c:pt>
                <c:pt idx="4">
                  <c:v>Native Hawaiian or Other Pacific Islander </c:v>
                </c:pt>
                <c:pt idx="5">
                  <c:v>Two or More Races</c:v>
                </c:pt>
                <c:pt idx="6">
                  <c:v>White </c:v>
                </c:pt>
              </c:strCache>
            </c:strRef>
          </c:cat>
          <c:val>
            <c:numRef>
              <c:f>'5-21 Child Count Subtotals'!$B$28:$B$34</c:f>
              <c:numCache>
                <c:formatCode>#,##0</c:formatCode>
                <c:ptCount val="7"/>
                <c:pt idx="0">
                  <c:v>7649</c:v>
                </c:pt>
                <c:pt idx="1">
                  <c:v>2021</c:v>
                </c:pt>
                <c:pt idx="2">
                  <c:v>9543</c:v>
                </c:pt>
                <c:pt idx="3">
                  <c:v>69055</c:v>
                </c:pt>
                <c:pt idx="4">
                  <c:v>412</c:v>
                </c:pt>
                <c:pt idx="5">
                  <c:v>6238</c:v>
                </c:pt>
                <c:pt idx="6">
                  <c:v>49544</c:v>
                </c:pt>
              </c:numCache>
            </c:numRef>
          </c:val>
          <c:extLst>
            <c:ext xmlns:c16="http://schemas.microsoft.com/office/drawing/2014/chart" uri="{C3380CC4-5D6E-409C-BE32-E72D297353CC}">
              <c16:uniqueId val="{00000000-53AB-444F-9F32-BA89AA16941E}"/>
            </c:ext>
          </c:extLst>
        </c:ser>
        <c:dLbls>
          <c:dLblPos val="outEnd"/>
          <c:showLegendKey val="0"/>
          <c:showVal val="1"/>
          <c:showCatName val="0"/>
          <c:showSerName val="0"/>
          <c:showPercent val="0"/>
          <c:showBubbleSize val="0"/>
          <c:showLeaderLines val="1"/>
        </c:dLbls>
        <c:firstSliceAng val="5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Child with Disabilities</a:t>
            </a:r>
            <a:r>
              <a:rPr lang="en-US" b="1" baseline="0">
                <a:solidFill>
                  <a:srgbClr val="012169"/>
                </a:solidFill>
                <a:latin typeface="Arial" panose="020B0604020202020204" pitchFamily="34" charset="0"/>
                <a:cs typeface="Arial" panose="020B0604020202020204" pitchFamily="34" charset="0"/>
              </a:rPr>
              <a:t> by Age</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Oct1 Child Count Subtotals'!$C$49</c:f>
              <c:strCache>
                <c:ptCount val="1"/>
                <c:pt idx="0">
                  <c:v>Percentage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2B03-446E-BD4D-890CF93C59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2B03-446E-BD4D-890CF93C59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2B03-446E-BD4D-890CF93C59CD}"/>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2B03-446E-BD4D-890CF93C59CD}"/>
                </c:ext>
              </c:extLst>
            </c:dLbl>
            <c:dLbl>
              <c:idx val="1"/>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2B03-446E-BD4D-890CF93C59CD}"/>
                </c:ext>
              </c:extLst>
            </c:dLbl>
            <c:dLbl>
              <c:idx val="2"/>
              <c:layout>
                <c:manualLayout>
                  <c:x val="-0.10279087481297115"/>
                  <c:y val="6.630844354781564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03-446E-BD4D-890CF93C59C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Oct1 Child Count Subtotals'!$A$50:$A$52</c:f>
              <c:strCache>
                <c:ptCount val="3"/>
                <c:pt idx="0">
                  <c:v>3</c:v>
                </c:pt>
                <c:pt idx="1">
                  <c:v>4</c:v>
                </c:pt>
                <c:pt idx="2">
                  <c:v>5 In Preschool</c:v>
                </c:pt>
              </c:strCache>
            </c:strRef>
          </c:cat>
          <c:val>
            <c:numRef>
              <c:f>'3-5 Oct1 Child Count Subtotals'!$C$50:$C$52</c:f>
              <c:numCache>
                <c:formatCode>0%</c:formatCode>
                <c:ptCount val="3"/>
                <c:pt idx="0">
                  <c:v>0.35549283997073272</c:v>
                </c:pt>
                <c:pt idx="1">
                  <c:v>0.5896310233092924</c:v>
                </c:pt>
                <c:pt idx="2">
                  <c:v>5.4876136719974912E-2</c:v>
                </c:pt>
              </c:numCache>
            </c:numRef>
          </c:val>
          <c:extLst>
            <c:ext xmlns:c16="http://schemas.microsoft.com/office/drawing/2014/chart" uri="{C3380CC4-5D6E-409C-BE32-E72D297353CC}">
              <c16:uniqueId val="{00000000-2B03-446E-BD4D-890CF93C59C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Children</a:t>
            </a:r>
            <a:r>
              <a:rPr lang="en-US" b="1" baseline="0">
                <a:solidFill>
                  <a:srgbClr val="012169"/>
                </a:solidFill>
                <a:latin typeface="Arial" panose="020B0604020202020204" pitchFamily="34" charset="0"/>
                <a:cs typeface="Arial" panose="020B0604020202020204" pitchFamily="34" charset="0"/>
              </a:rPr>
              <a:t> with Disabilities by Gender </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Oct1 Child Count Subtotals'!$C$56</c:f>
              <c:strCache>
                <c:ptCount val="1"/>
                <c:pt idx="0">
                  <c:v>Percentage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70E7-4295-8F32-39E99DFF1E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70E7-4295-8F32-39E99DFF1E51}"/>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70E7-4295-8F32-39E99DFF1E51}"/>
                </c:ext>
              </c:extLst>
            </c:dLbl>
            <c:dLbl>
              <c:idx val="1"/>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70E7-4295-8F32-39E99DFF1E5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Oct1 Child Count Subtotals'!$A$57:$A$58</c:f>
              <c:strCache>
                <c:ptCount val="2"/>
                <c:pt idx="0">
                  <c:v>Male</c:v>
                </c:pt>
                <c:pt idx="1">
                  <c:v>Female</c:v>
                </c:pt>
              </c:strCache>
            </c:strRef>
          </c:cat>
          <c:val>
            <c:numRef>
              <c:f>'3-5 Oct1 Child Count Subtotals'!$C$57:$C$58</c:f>
              <c:numCache>
                <c:formatCode>0%</c:formatCode>
                <c:ptCount val="2"/>
                <c:pt idx="0">
                  <c:v>0.68694470575938116</c:v>
                </c:pt>
                <c:pt idx="1">
                  <c:v>0.31305529424061879</c:v>
                </c:pt>
              </c:numCache>
            </c:numRef>
          </c:val>
          <c:extLst>
            <c:ext xmlns:c16="http://schemas.microsoft.com/office/drawing/2014/chart" uri="{C3380CC4-5D6E-409C-BE32-E72D297353CC}">
              <c16:uniqueId val="{00000000-70E7-4295-8F32-39E99DFF1E51}"/>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i="0" u="none" strike="noStrike" baseline="0">
                <a:solidFill>
                  <a:srgbClr val="002060"/>
                </a:solidFill>
                <a:effectLst/>
                <a:latin typeface="Arial" panose="020B0604020202020204" pitchFamily="34" charset="0"/>
                <a:cs typeface="Arial" panose="020B0604020202020204" pitchFamily="34" charset="0"/>
              </a:rPr>
              <a:t>Student Percent by Age and Disability Category </a:t>
            </a:r>
            <a:endParaRPr lang="en-US">
              <a:solidFill>
                <a:srgbClr val="00206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v>3</c:v>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2EF4-4083-9D02-A8DB098B26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Data'!$A$26:$A$38</c15:sqref>
                  </c15:fullRef>
                </c:ext>
              </c:extLst>
              <c:f>('3-5 Disability by Data'!$A$28,'3-5 Disability by Data'!$A$30,'3-5 Disability by Data'!$A$36)</c:f>
              <c:strCache>
                <c:ptCount val="3"/>
                <c:pt idx="0">
                  <c:v>Developmental Delay</c:v>
                </c:pt>
                <c:pt idx="1">
                  <c:v>Hearing Impairment</c:v>
                </c:pt>
                <c:pt idx="2">
                  <c:v>Speech or Language Impairment</c:v>
                </c:pt>
              </c:strCache>
            </c:strRef>
          </c:cat>
          <c:val>
            <c:numRef>
              <c:extLst>
                <c:ext xmlns:c15="http://schemas.microsoft.com/office/drawing/2012/chart" uri="{02D57815-91ED-43cb-92C2-25804820EDAC}">
                  <c15:fullRef>
                    <c15:sqref>'3-5 Disability by Data'!$B$26:$B$38</c15:sqref>
                  </c15:fullRef>
                </c:ext>
              </c:extLst>
              <c:f>('3-5 Disability by Data'!$B$28,'3-5 Disability by Data'!$B$30,'3-5 Disability by Data'!$B$36)</c:f>
              <c:numCache>
                <c:formatCode>0%</c:formatCode>
                <c:ptCount val="3"/>
                <c:pt idx="0">
                  <c:v>0.36127297176154188</c:v>
                </c:pt>
                <c:pt idx="1">
                  <c:v>0</c:v>
                </c:pt>
                <c:pt idx="2">
                  <c:v>0.33786848072562359</c:v>
                </c:pt>
              </c:numCache>
            </c:numRef>
          </c:val>
          <c:extLst>
            <c:ext xmlns:c16="http://schemas.microsoft.com/office/drawing/2014/chart" uri="{C3380CC4-5D6E-409C-BE32-E72D297353CC}">
              <c16:uniqueId val="{00000000-43BD-4E1C-BB3E-F311BD8EFA1B}"/>
            </c:ext>
          </c:extLst>
        </c:ser>
        <c:ser>
          <c:idx val="1"/>
          <c:order val="1"/>
          <c:tx>
            <c:strRef>
              <c:f>'3-5 Disability by Data'!$C$25</c:f>
              <c:strCache>
                <c:ptCount val="1"/>
                <c:pt idx="0">
                  <c:v>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Data'!$A$26:$A$38</c15:sqref>
                  </c15:fullRef>
                </c:ext>
              </c:extLst>
              <c:f>('3-5 Disability by Data'!$A$28,'3-5 Disability by Data'!$A$30,'3-5 Disability by Data'!$A$36)</c:f>
              <c:strCache>
                <c:ptCount val="3"/>
                <c:pt idx="0">
                  <c:v>Developmental Delay</c:v>
                </c:pt>
                <c:pt idx="1">
                  <c:v>Hearing Impairment</c:v>
                </c:pt>
                <c:pt idx="2">
                  <c:v>Speech or Language Impairment</c:v>
                </c:pt>
              </c:strCache>
            </c:strRef>
          </c:cat>
          <c:val>
            <c:numRef>
              <c:extLst>
                <c:ext xmlns:c15="http://schemas.microsoft.com/office/drawing/2012/chart" uri="{02D57815-91ED-43cb-92C2-25804820EDAC}">
                  <c15:fullRef>
                    <c15:sqref>'3-5 Disability by Data'!$C$26:$C$38</c15:sqref>
                  </c15:fullRef>
                </c:ext>
              </c:extLst>
              <c:f>('3-5 Disability by Data'!$C$28,'3-5 Disability by Data'!$C$30,'3-5 Disability by Data'!$C$36)</c:f>
              <c:numCache>
                <c:formatCode>0%</c:formatCode>
                <c:ptCount val="3"/>
                <c:pt idx="0">
                  <c:v>0.58449125952487668</c:v>
                </c:pt>
                <c:pt idx="1">
                  <c:v>0.57983193277310929</c:v>
                </c:pt>
                <c:pt idx="2">
                  <c:v>0.6050642479213908</c:v>
                </c:pt>
              </c:numCache>
            </c:numRef>
          </c:val>
          <c:extLst>
            <c:ext xmlns:c15="http://schemas.microsoft.com/office/drawing/2012/chart" uri="{02D57815-91ED-43cb-92C2-25804820EDAC}">
              <c15:categoryFilterExceptions>
                <c15:categoryFilterException>
                  <c15:sqref>'3-5 Disability by Data'!$C$38</c15:sqref>
                  <c15:dLbl>
                    <c:idx val="2"/>
                    <c:delete val="1"/>
                    <c:extLst>
                      <c:ext uri="{CE6537A1-D6FC-4f65-9D91-7224C49458BB}"/>
                      <c:ext xmlns:c16="http://schemas.microsoft.com/office/drawing/2014/chart" uri="{C3380CC4-5D6E-409C-BE32-E72D297353CC}">
                        <c16:uniqueId val="{00000000-50E8-4643-8F74-D79CD833A8EE}"/>
                      </c:ext>
                    </c:extLst>
                  </c15:dLbl>
                </c15:categoryFilterException>
              </c15:categoryFilterExceptions>
            </c:ext>
            <c:ext xmlns:c16="http://schemas.microsoft.com/office/drawing/2014/chart" uri="{C3380CC4-5D6E-409C-BE32-E72D297353CC}">
              <c16:uniqueId val="{00000001-43BD-4E1C-BB3E-F311BD8EFA1B}"/>
            </c:ext>
          </c:extLst>
        </c:ser>
        <c:ser>
          <c:idx val="2"/>
          <c:order val="2"/>
          <c:tx>
            <c:strRef>
              <c:f>'3-5 Disability by Data'!$D$25</c:f>
              <c:strCache>
                <c:ptCount val="1"/>
                <c:pt idx="0">
                  <c:v>5 In Preschool</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2EF4-4083-9D02-A8DB098B26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Data'!$A$26:$A$38</c15:sqref>
                  </c15:fullRef>
                </c:ext>
              </c:extLst>
              <c:f>('3-5 Disability by Data'!$A$28,'3-5 Disability by Data'!$A$30,'3-5 Disability by Data'!$A$36)</c:f>
              <c:strCache>
                <c:ptCount val="3"/>
                <c:pt idx="0">
                  <c:v>Developmental Delay</c:v>
                </c:pt>
                <c:pt idx="1">
                  <c:v>Hearing Impairment</c:v>
                </c:pt>
                <c:pt idx="2">
                  <c:v>Speech or Language Impairment</c:v>
                </c:pt>
              </c:strCache>
            </c:strRef>
          </c:cat>
          <c:val>
            <c:numRef>
              <c:extLst>
                <c:ext xmlns:c15="http://schemas.microsoft.com/office/drawing/2012/chart" uri="{02D57815-91ED-43cb-92C2-25804820EDAC}">
                  <c15:fullRef>
                    <c15:sqref>'3-5 Disability by Data'!$D$26:$D$38</c15:sqref>
                  </c15:fullRef>
                </c:ext>
              </c:extLst>
              <c:f>('3-5 Disability by Data'!$D$28,'3-5 Disability by Data'!$D$30,'3-5 Disability by Data'!$D$36)</c:f>
              <c:numCache>
                <c:formatCode>0%</c:formatCode>
                <c:ptCount val="3"/>
                <c:pt idx="0">
                  <c:v>5.423576871358135E-2</c:v>
                </c:pt>
                <c:pt idx="1">
                  <c:v>0</c:v>
                </c:pt>
                <c:pt idx="2">
                  <c:v>5.7067271352985637E-2</c:v>
                </c:pt>
              </c:numCache>
            </c:numRef>
          </c:val>
          <c:extLst>
            <c:ext xmlns:c15="http://schemas.microsoft.com/office/drawing/2012/chart" uri="{02D57815-91ED-43cb-92C2-25804820EDAC}">
              <c15:categoryFilterExceptions>
                <c15:categoryFilterException>
                  <c15:sqref>'3-5 Disability by Data'!$D$38</c15:sqref>
                  <c15:dLbl>
                    <c:idx val="2"/>
                    <c:delete val="1"/>
                    <c:extLst>
                      <c:ext uri="{CE6537A1-D6FC-4f65-9D91-7224C49458BB}"/>
                      <c:ext xmlns:c16="http://schemas.microsoft.com/office/drawing/2014/chart" uri="{C3380CC4-5D6E-409C-BE32-E72D297353CC}">
                        <c16:uniqueId val="{00000001-50E8-4643-8F74-D79CD833A8EE}"/>
                      </c:ext>
                    </c:extLst>
                  </c15:dLbl>
                </c15:categoryFilterException>
              </c15:categoryFilterExceptions>
            </c:ext>
            <c:ext xmlns:c16="http://schemas.microsoft.com/office/drawing/2014/chart" uri="{C3380CC4-5D6E-409C-BE32-E72D297353CC}">
              <c16:uniqueId val="{00000002-43BD-4E1C-BB3E-F311BD8EFA1B}"/>
            </c:ext>
          </c:extLst>
        </c:ser>
        <c:dLbls>
          <c:dLblPos val="outEnd"/>
          <c:showLegendKey val="0"/>
          <c:showVal val="1"/>
          <c:showCatName val="0"/>
          <c:showSerName val="0"/>
          <c:showPercent val="0"/>
          <c:showBubbleSize val="0"/>
        </c:dLbls>
        <c:gapWidth val="182"/>
        <c:axId val="141883296"/>
        <c:axId val="141882464"/>
        <c:extLst>
          <c:ext xmlns:c15="http://schemas.microsoft.com/office/drawing/2012/chart" uri="{02D57815-91ED-43cb-92C2-25804820EDAC}">
            <c15:filteredBarSeries>
              <c15:ser>
                <c:idx val="3"/>
                <c:order val="3"/>
                <c:tx>
                  <c:strRef>
                    <c:extLst>
                      <c:ext uri="{02D57815-91ED-43cb-92C2-25804820EDAC}">
                        <c15:formulaRef>
                          <c15:sqref>'3-5 Disability by Data'!$E$25</c15:sqref>
                        </c15:formulaRef>
                      </c:ext>
                    </c:extLst>
                    <c:strCache>
                      <c:ptCount val="1"/>
                      <c:pt idx="0">
                        <c:v>Calculated Total</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'3-5 Disability by Data'!$A$26:$A$38</c15:sqref>
                        </c15:fullRef>
                        <c15:formulaRef>
                          <c15:sqref>('3-5 Disability by Data'!$A$28,'3-5 Disability by Data'!$A$30,'3-5 Disability by Data'!$A$36)</c15:sqref>
                        </c15:formulaRef>
                      </c:ext>
                    </c:extLst>
                    <c:strCache>
                      <c:ptCount val="3"/>
                      <c:pt idx="0">
                        <c:v>Developmental Delay</c:v>
                      </c:pt>
                      <c:pt idx="1">
                        <c:v>Hearing Impairment</c:v>
                      </c:pt>
                      <c:pt idx="2">
                        <c:v>Speech or Language Impairment</c:v>
                      </c:pt>
                    </c:strCache>
                  </c:strRef>
                </c:cat>
                <c:val>
                  <c:numRef>
                    <c:extLst>
                      <c:ext uri="{02D57815-91ED-43cb-92C2-25804820EDAC}">
                        <c15:fullRef>
                          <c15:sqref>'3-5 Disability by Data'!$E$26:$E$38</c15:sqref>
                        </c15:fullRef>
                        <c15:formulaRef>
                          <c15:sqref>('3-5 Disability by Data'!$E$28,'3-5 Disability by Data'!$E$30,'3-5 Disability by Data'!$E$36)</c15:sqref>
                        </c15:formulaRef>
                      </c:ext>
                    </c:extLst>
                    <c:numCache>
                      <c:formatCode>0%</c:formatCode>
                      <c:ptCount val="3"/>
                      <c:pt idx="0">
                        <c:v>0.69959234869865161</c:v>
                      </c:pt>
                      <c:pt idx="1">
                        <c:v>1.2438590989860981E-2</c:v>
                      </c:pt>
                      <c:pt idx="2">
                        <c:v>0.27657572906867356</c:v>
                      </c:pt>
                    </c:numCache>
                  </c:numRef>
                </c:val>
                <c:extLst>
                  <c:ext xmlns:c16="http://schemas.microsoft.com/office/drawing/2014/chart" uri="{C3380CC4-5D6E-409C-BE32-E72D297353CC}">
                    <c16:uniqueId val="{00000000-F7CD-44BD-9FA0-3C0451E25936}"/>
                  </c:ext>
                </c:extLst>
              </c15:ser>
            </c15:filteredBarSeries>
          </c:ext>
        </c:extLst>
      </c:barChart>
      <c:catAx>
        <c:axId val="14188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1882464"/>
        <c:crosses val="autoZero"/>
        <c:auto val="1"/>
        <c:lblAlgn val="ctr"/>
        <c:lblOffset val="100"/>
        <c:noMultiLvlLbl val="0"/>
      </c:catAx>
      <c:valAx>
        <c:axId val="141882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1883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50" b="1">
                <a:solidFill>
                  <a:srgbClr val="012169"/>
                </a:solidFill>
                <a:latin typeface="Arial" panose="020B0604020202020204" pitchFamily="34" charset="0"/>
                <a:cs typeface="Arial" panose="020B0604020202020204" pitchFamily="34" charset="0"/>
              </a:rPr>
              <a:t>Student Percent by Race/Ethnicity </a:t>
            </a:r>
            <a:r>
              <a:rPr lang="en-US" sz="1450" b="1" baseline="0">
                <a:solidFill>
                  <a:srgbClr val="012169"/>
                </a:solidFill>
                <a:latin typeface="Arial" panose="020B0604020202020204" pitchFamily="34" charset="0"/>
                <a:cs typeface="Arial" panose="020B0604020202020204" pitchFamily="34" charset="0"/>
              </a:rPr>
              <a:t>and Disability Category </a:t>
            </a:r>
            <a:endParaRPr lang="en-US" sz="1450"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Disability by Data'!$B$59</c:f>
              <c:strCache>
                <c:ptCount val="1"/>
                <c:pt idx="0">
                  <c:v>American Indian or Alaska Native</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329B-4297-8DD1-ED804528E542}"/>
                </c:ext>
              </c:extLst>
            </c:dLbl>
            <c:dLbl>
              <c:idx val="3"/>
              <c:delete val="1"/>
              <c:extLst>
                <c:ext xmlns:c15="http://schemas.microsoft.com/office/drawing/2012/chart" uri="{CE6537A1-D6FC-4f65-9D91-7224C49458BB}"/>
                <c:ext xmlns:c16="http://schemas.microsoft.com/office/drawing/2014/chart" uri="{C3380CC4-5D6E-409C-BE32-E72D297353CC}">
                  <c16:uniqueId val="{00000006-329B-4297-8DD1-ED804528E5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Data'!$B$60:$B$72</c15:sqref>
                  </c15:fullRef>
                </c:ext>
              </c:extLst>
              <c:f>('3-5 Disability by Data'!$B$62,'3-5 Disability by Data'!$B$64,'3-5 Disability by Data'!$B$70,'3-5 Disability by Data'!$B$72)</c:f>
              <c:numCache>
                <c:formatCode>0%</c:formatCode>
                <c:ptCount val="4"/>
                <c:pt idx="0">
                  <c:v>0.67796610169491522</c:v>
                </c:pt>
                <c:pt idx="1">
                  <c:v>0</c:v>
                </c:pt>
                <c:pt idx="2">
                  <c:v>0.29378531073446329</c:v>
                </c:pt>
                <c:pt idx="3">
                  <c:v>0</c:v>
                </c:pt>
              </c:numCache>
            </c:numRef>
          </c:val>
          <c:extLst>
            <c:ext xmlns:c16="http://schemas.microsoft.com/office/drawing/2014/chart" uri="{C3380CC4-5D6E-409C-BE32-E72D297353CC}">
              <c16:uniqueId val="{00000000-4255-40A2-A9D4-0642C443A964}"/>
            </c:ext>
          </c:extLst>
        </c:ser>
        <c:ser>
          <c:idx val="1"/>
          <c:order val="1"/>
          <c:tx>
            <c:strRef>
              <c:f>'3-5 Disability by Data'!$C$59</c:f>
              <c:strCache>
                <c:ptCount val="1"/>
                <c:pt idx="0">
                  <c:v>Asian</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329B-4297-8DD1-ED804528E542}"/>
                </c:ext>
              </c:extLst>
            </c:dLbl>
            <c:dLbl>
              <c:idx val="2"/>
              <c:delete val="1"/>
              <c:extLst>
                <c:ext xmlns:c15="http://schemas.microsoft.com/office/drawing/2012/chart" uri="{CE6537A1-D6FC-4f65-9D91-7224C49458BB}"/>
                <c:ext xmlns:c16="http://schemas.microsoft.com/office/drawing/2014/chart" uri="{C3380CC4-5D6E-409C-BE32-E72D297353CC}">
                  <c16:uniqueId val="{00000005-329B-4297-8DD1-ED804528E542}"/>
                </c:ext>
              </c:extLst>
            </c:dLbl>
            <c:dLbl>
              <c:idx val="3"/>
              <c:delete val="1"/>
              <c:extLst>
                <c:ext xmlns:c15="http://schemas.microsoft.com/office/drawing/2012/chart" uri="{CE6537A1-D6FC-4f65-9D91-7224C49458BB}"/>
                <c:ext xmlns:c16="http://schemas.microsoft.com/office/drawing/2014/chart" uri="{C3380CC4-5D6E-409C-BE32-E72D297353CC}">
                  <c16:uniqueId val="{00000007-329B-4297-8DD1-ED804528E5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Data'!$C$60:$C$72</c15:sqref>
                  </c15:fullRef>
                </c:ext>
              </c:extLst>
              <c:f>('3-5 Disability by Data'!$C$62,'3-5 Disability by Data'!$C$64,'3-5 Disability by Data'!$C$70,'3-5 Disability by Data'!$C$72)</c:f>
              <c:numCache>
                <c:formatCode>0%</c:formatCode>
                <c:ptCount val="4"/>
                <c:pt idx="0">
                  <c:v>0.79200000000000004</c:v>
                </c:pt>
                <c:pt idx="1">
                  <c:v>0</c:v>
                </c:pt>
                <c:pt idx="2">
                  <c:v>0</c:v>
                </c:pt>
                <c:pt idx="3">
                  <c:v>0</c:v>
                </c:pt>
              </c:numCache>
            </c:numRef>
          </c:val>
          <c:extLst>
            <c:ext xmlns:c16="http://schemas.microsoft.com/office/drawing/2014/chart" uri="{C3380CC4-5D6E-409C-BE32-E72D297353CC}">
              <c16:uniqueId val="{00000001-4255-40A2-A9D4-0642C443A964}"/>
            </c:ext>
          </c:extLst>
        </c:ser>
        <c:ser>
          <c:idx val="2"/>
          <c:order val="2"/>
          <c:tx>
            <c:strRef>
              <c:f>'3-5 Disability by Data'!$D$59</c:f>
              <c:strCache>
                <c:ptCount val="1"/>
                <c:pt idx="0">
                  <c:v>Black or African American</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329B-4297-8DD1-ED804528E542}"/>
                </c:ext>
              </c:extLst>
            </c:dLbl>
            <c:dLbl>
              <c:idx val="3"/>
              <c:delete val="1"/>
              <c:extLst>
                <c:ext xmlns:c15="http://schemas.microsoft.com/office/drawing/2012/chart" uri="{CE6537A1-D6FC-4f65-9D91-7224C49458BB}"/>
                <c:ext xmlns:c16="http://schemas.microsoft.com/office/drawing/2014/chart" uri="{C3380CC4-5D6E-409C-BE32-E72D297353CC}">
                  <c16:uniqueId val="{00000008-329B-4297-8DD1-ED804528E5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Data'!$D$60:$D$72</c15:sqref>
                  </c15:fullRef>
                </c:ext>
              </c:extLst>
              <c:f>('3-5 Disability by Data'!$D$62,'3-5 Disability by Data'!$D$64,'3-5 Disability by Data'!$D$70,'3-5 Disability by Data'!$D$72)</c:f>
              <c:numCache>
                <c:formatCode>0%</c:formatCode>
                <c:ptCount val="4"/>
                <c:pt idx="0">
                  <c:v>0.77479338842975209</c:v>
                </c:pt>
                <c:pt idx="1">
                  <c:v>0</c:v>
                </c:pt>
                <c:pt idx="2">
                  <c:v>0.19421487603305784</c:v>
                </c:pt>
                <c:pt idx="3">
                  <c:v>0</c:v>
                </c:pt>
              </c:numCache>
            </c:numRef>
          </c:val>
          <c:extLst>
            <c:ext xmlns:c16="http://schemas.microsoft.com/office/drawing/2014/chart" uri="{C3380CC4-5D6E-409C-BE32-E72D297353CC}">
              <c16:uniqueId val="{00000002-4255-40A2-A9D4-0642C443A964}"/>
            </c:ext>
          </c:extLst>
        </c:ser>
        <c:ser>
          <c:idx val="3"/>
          <c:order val="3"/>
          <c:tx>
            <c:strRef>
              <c:f>'3-5 Disability by Data'!$E$59</c:f>
              <c:strCache>
                <c:ptCount val="1"/>
                <c:pt idx="0">
                  <c:v>Hispanic/
Latino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Data'!$E$60:$E$72</c15:sqref>
                  </c15:fullRef>
                </c:ext>
              </c:extLst>
              <c:f>('3-5 Disability by Data'!$E$62,'3-5 Disability by Data'!$E$64,'3-5 Disability by Data'!$E$70,'3-5 Disability by Data'!$E$72)</c:f>
              <c:numCache>
                <c:formatCode>0%</c:formatCode>
                <c:ptCount val="4"/>
                <c:pt idx="0">
                  <c:v>0.72159717626296049</c:v>
                </c:pt>
                <c:pt idx="1">
                  <c:v>1.2795058460180895E-2</c:v>
                </c:pt>
                <c:pt idx="2">
                  <c:v>0.25766600485329805</c:v>
                </c:pt>
                <c:pt idx="3">
                  <c:v>6.1769247738804323E-3</c:v>
                </c:pt>
              </c:numCache>
            </c:numRef>
          </c:val>
          <c:extLst>
            <c:ext xmlns:c16="http://schemas.microsoft.com/office/drawing/2014/chart" uri="{C3380CC4-5D6E-409C-BE32-E72D297353CC}">
              <c16:uniqueId val="{00000003-4255-40A2-A9D4-0642C443A964}"/>
            </c:ext>
          </c:extLst>
        </c:ser>
        <c:ser>
          <c:idx val="4"/>
          <c:order val="4"/>
          <c:tx>
            <c:strRef>
              <c:f>'3-5 Disability by Data'!$F$59</c:f>
              <c:strCache>
                <c:ptCount val="1"/>
                <c:pt idx="0">
                  <c:v>Native Hawaiian or Other Pacific Islander</c:v>
                </c:pt>
              </c:strCache>
            </c:strRef>
          </c:tx>
          <c:spPr>
            <a:solidFill>
              <a:schemeClr val="accent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329B-4297-8DD1-ED804528E542}"/>
                </c:ext>
              </c:extLst>
            </c:dLbl>
            <c:dLbl>
              <c:idx val="2"/>
              <c:delete val="1"/>
              <c:extLst>
                <c:ext xmlns:c15="http://schemas.microsoft.com/office/drawing/2012/chart" uri="{CE6537A1-D6FC-4f65-9D91-7224C49458BB}"/>
                <c:ext xmlns:c16="http://schemas.microsoft.com/office/drawing/2014/chart" uri="{C3380CC4-5D6E-409C-BE32-E72D297353CC}">
                  <c16:uniqueId val="{0000000B-329B-4297-8DD1-ED804528E542}"/>
                </c:ext>
              </c:extLst>
            </c:dLbl>
            <c:dLbl>
              <c:idx val="3"/>
              <c:delete val="1"/>
              <c:extLst>
                <c:ext xmlns:c15="http://schemas.microsoft.com/office/drawing/2012/chart" uri="{CE6537A1-D6FC-4f65-9D91-7224C49458BB}"/>
                <c:ext xmlns:c16="http://schemas.microsoft.com/office/drawing/2014/chart" uri="{C3380CC4-5D6E-409C-BE32-E72D297353CC}">
                  <c16:uniqueId val="{00000009-329B-4297-8DD1-ED804528E5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Data'!$F$60:$F$72</c15:sqref>
                  </c15:fullRef>
                </c:ext>
              </c:extLst>
              <c:f>('3-5 Disability by Data'!$F$62,'3-5 Disability by Data'!$F$64,'3-5 Disability by Data'!$F$70,'3-5 Disability by Data'!$F$72)</c:f>
              <c:numCache>
                <c:formatCode>0%</c:formatCode>
                <c:ptCount val="4"/>
                <c:pt idx="0">
                  <c:v>0.78125</c:v>
                </c:pt>
                <c:pt idx="1">
                  <c:v>0</c:v>
                </c:pt>
                <c:pt idx="2">
                  <c:v>0</c:v>
                </c:pt>
                <c:pt idx="3">
                  <c:v>0</c:v>
                </c:pt>
              </c:numCache>
            </c:numRef>
          </c:val>
          <c:extLst>
            <c:ext xmlns:c16="http://schemas.microsoft.com/office/drawing/2014/chart" uri="{C3380CC4-5D6E-409C-BE32-E72D297353CC}">
              <c16:uniqueId val="{00000004-4255-40A2-A9D4-0642C443A964}"/>
            </c:ext>
          </c:extLst>
        </c:ser>
        <c:ser>
          <c:idx val="5"/>
          <c:order val="5"/>
          <c:tx>
            <c:strRef>
              <c:f>'3-5 Disability by Data'!$G$59</c:f>
              <c:strCache>
                <c:ptCount val="1"/>
                <c:pt idx="0">
                  <c:v>Two or more races</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329B-4297-8DD1-ED804528E542}"/>
                </c:ext>
              </c:extLst>
            </c:dLbl>
            <c:dLbl>
              <c:idx val="3"/>
              <c:delete val="1"/>
              <c:extLst>
                <c:ext xmlns:c15="http://schemas.microsoft.com/office/drawing/2012/chart" uri="{CE6537A1-D6FC-4f65-9D91-7224C49458BB}"/>
                <c:ext xmlns:c16="http://schemas.microsoft.com/office/drawing/2014/chart" uri="{C3380CC4-5D6E-409C-BE32-E72D297353CC}">
                  <c16:uniqueId val="{0000000A-329B-4297-8DD1-ED804528E5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Data'!$G$60:$G$72</c15:sqref>
                  </c15:fullRef>
                </c:ext>
              </c:extLst>
              <c:f>('3-5 Disability by Data'!$G$62,'3-5 Disability by Data'!$G$64,'3-5 Disability by Data'!$G$70,'3-5 Disability by Data'!$G$72)</c:f>
              <c:numCache>
                <c:formatCode>0%</c:formatCode>
                <c:ptCount val="4"/>
                <c:pt idx="0">
                  <c:v>0.71395348837209305</c:v>
                </c:pt>
                <c:pt idx="1">
                  <c:v>0</c:v>
                </c:pt>
                <c:pt idx="2">
                  <c:v>0.26744186046511625</c:v>
                </c:pt>
                <c:pt idx="3">
                  <c:v>0</c:v>
                </c:pt>
              </c:numCache>
            </c:numRef>
          </c:val>
          <c:extLst>
            <c:ext xmlns:c16="http://schemas.microsoft.com/office/drawing/2014/chart" uri="{C3380CC4-5D6E-409C-BE32-E72D297353CC}">
              <c16:uniqueId val="{00000005-4255-40A2-A9D4-0642C443A964}"/>
            </c:ext>
          </c:extLst>
        </c:ser>
        <c:ser>
          <c:idx val="6"/>
          <c:order val="6"/>
          <c:tx>
            <c:strRef>
              <c:f>'3-5 Disability by Data'!$H$59</c:f>
              <c:strCache>
                <c:ptCount val="1"/>
                <c:pt idx="0">
                  <c:v>White</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Data'!$H$60:$H$72</c15:sqref>
                  </c15:fullRef>
                </c:ext>
              </c:extLst>
              <c:f>('3-5 Disability by Data'!$H$62,'3-5 Disability by Data'!$H$64,'3-5 Disability by Data'!$H$70,'3-5 Disability by Data'!$H$72)</c:f>
              <c:numCache>
                <c:formatCode>0%</c:formatCode>
                <c:ptCount val="4"/>
                <c:pt idx="0">
                  <c:v>0.65355912743972444</c:v>
                </c:pt>
                <c:pt idx="1">
                  <c:v>1.2916188289322618E-2</c:v>
                </c:pt>
                <c:pt idx="2">
                  <c:v>0.31974741676234214</c:v>
                </c:pt>
                <c:pt idx="3">
                  <c:v>1.0619977037887486E-2</c:v>
                </c:pt>
              </c:numCache>
            </c:numRef>
          </c:val>
          <c:extLst>
            <c:ext xmlns:c16="http://schemas.microsoft.com/office/drawing/2014/chart" uri="{C3380CC4-5D6E-409C-BE32-E72D297353CC}">
              <c16:uniqueId val="{00000006-4255-40A2-A9D4-0642C443A964}"/>
            </c:ext>
          </c:extLst>
        </c:ser>
        <c:dLbls>
          <c:dLblPos val="outEnd"/>
          <c:showLegendKey val="0"/>
          <c:showVal val="1"/>
          <c:showCatName val="0"/>
          <c:showSerName val="0"/>
          <c:showPercent val="0"/>
          <c:showBubbleSize val="0"/>
        </c:dLbls>
        <c:gapWidth val="150"/>
        <c:axId val="1445202911"/>
        <c:axId val="1445201247"/>
        <c:extLst>
          <c:ext xmlns:c15="http://schemas.microsoft.com/office/drawing/2012/chart" uri="{02D57815-91ED-43cb-92C2-25804820EDAC}">
            <c15:filteredBarSeries>
              <c15:ser>
                <c:idx val="7"/>
                <c:order val="7"/>
                <c:tx>
                  <c:strRef>
                    <c:extLst>
                      <c:ext uri="{02D57815-91ED-43cb-92C2-25804820EDAC}">
                        <c15:formulaRef>
                          <c15:sqref>'3-5 Disability by Data'!$I$59</c15:sqref>
                        </c15:formulaRef>
                      </c:ext>
                    </c:extLst>
                    <c:strCache>
                      <c:ptCount val="1"/>
                      <c:pt idx="0">
                        <c:v>Calculated Total</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'3-5 Disability by Data'!$A$60:$A$72</c15:sqref>
                        </c15:fullRef>
                        <c15:formulaRef>
                          <c15:sqref>('3-5 Disability by Data'!$A$62,'3-5 Disability by Data'!$A$64,'3-5 Disability by Data'!$A$70,'3-5 Disability by Data'!$A$72)</c15:sqref>
                        </c15:formulaRef>
                      </c:ext>
                    </c:extLst>
                    <c:strCache>
                      <c:ptCount val="4"/>
                      <c:pt idx="0">
                        <c:v>Developmental Delay</c:v>
                      </c:pt>
                      <c:pt idx="1">
                        <c:v>Hearing Impairment</c:v>
                      </c:pt>
                      <c:pt idx="2">
                        <c:v>Specific Learning Disability</c:v>
                      </c:pt>
                      <c:pt idx="3">
                        <c:v>Visual Impairment</c:v>
                      </c:pt>
                    </c:strCache>
                  </c:strRef>
                </c:cat>
                <c:val>
                  <c:numRef>
                    <c:extLst>
                      <c:ext uri="{02D57815-91ED-43cb-92C2-25804820EDAC}">
                        <c15:fullRef>
                          <c15:sqref>'3-5 Disability by Data'!$I$60:$I$72</c15:sqref>
                        </c15:fullRef>
                        <c15:formulaRef>
                          <c15:sqref>('3-5 Disability by Data'!$I$62,'3-5 Disability by Data'!$I$64,'3-5 Disability by Data'!$I$70,'3-5 Disability by Data'!$I$72)</c15:sqref>
                        </c15:formulaRef>
                      </c:ext>
                    </c:extLst>
                    <c:numCache>
                      <c:formatCode>0%</c:formatCode>
                      <c:ptCount val="4"/>
                      <c:pt idx="0">
                        <c:v>0.69959234869865161</c:v>
                      </c:pt>
                      <c:pt idx="1">
                        <c:v>1.317027281279398E-2</c:v>
                      </c:pt>
                      <c:pt idx="2">
                        <c:v>0.27657572906867356</c:v>
                      </c:pt>
                      <c:pt idx="3">
                        <c:v>8.0485000522629874E-3</c:v>
                      </c:pt>
                    </c:numCache>
                  </c:numRef>
                </c:val>
                <c:extLst>
                  <c:ext xmlns:c16="http://schemas.microsoft.com/office/drawing/2014/chart" uri="{C3380CC4-5D6E-409C-BE32-E72D297353CC}">
                    <c16:uniqueId val="{00000007-4255-40A2-A9D4-0642C443A964}"/>
                  </c:ext>
                </c:extLst>
              </c15:ser>
            </c15:filteredBarSeries>
          </c:ext>
        </c:extLst>
      </c:barChart>
      <c:catAx>
        <c:axId val="14452029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5201247"/>
        <c:crosses val="autoZero"/>
        <c:auto val="1"/>
        <c:lblAlgn val="ctr"/>
        <c:lblOffset val="100"/>
        <c:noMultiLvlLbl val="0"/>
      </c:catAx>
      <c:valAx>
        <c:axId val="1445201247"/>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5202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Count by Least</a:t>
            </a:r>
            <a:r>
              <a:rPr lang="en-US" b="1" baseline="0">
                <a:solidFill>
                  <a:srgbClr val="012169"/>
                </a:solidFill>
                <a:latin typeface="Arial" panose="020B0604020202020204" pitchFamily="34" charset="0"/>
                <a:cs typeface="Arial" panose="020B0604020202020204" pitchFamily="34" charset="0"/>
              </a:rPr>
              <a:t> Restrictive Environment</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Environment'!$B$22</c:f>
              <c:strCache>
                <c:ptCount val="1"/>
                <c:pt idx="0">
                  <c:v>3</c:v>
                </c:pt>
              </c:strCache>
            </c:strRef>
          </c:tx>
          <c:spPr>
            <a:solidFill>
              <a:schemeClr val="accent1"/>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AE5D-45B8-AF41-5D3C16D174C5}"/>
                </c:ext>
              </c:extLst>
            </c:dLbl>
            <c:dLbl>
              <c:idx val="5"/>
              <c:delete val="1"/>
              <c:extLst>
                <c:ext xmlns:c15="http://schemas.microsoft.com/office/drawing/2012/chart" uri="{CE6537A1-D6FC-4f65-9D91-7224C49458BB}"/>
                <c:ext xmlns:c16="http://schemas.microsoft.com/office/drawing/2014/chart" uri="{C3380CC4-5D6E-409C-BE32-E72D297353CC}">
                  <c16:uniqueId val="{00000001-AE5D-45B8-AF41-5D3C16D174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Environment'!$A$31)</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Environment'!$B$23:$B$31</c15:sqref>
                  </c15:fullRef>
                </c:ext>
              </c:extLst>
              <c:f>('3-5 Data by Environment'!$B$23:$B$28,'3-5 Data by Environment'!$B$31)</c:f>
              <c:numCache>
                <c:formatCode>0%</c:formatCode>
                <c:ptCount val="7"/>
                <c:pt idx="0">
                  <c:v>0.33813584239929434</c:v>
                </c:pt>
                <c:pt idx="1">
                  <c:v>2.734489855924728E-2</c:v>
                </c:pt>
                <c:pt idx="2">
                  <c:v>2.3816524551602471E-2</c:v>
                </c:pt>
                <c:pt idx="3">
                  <c:v>0</c:v>
                </c:pt>
                <c:pt idx="4">
                  <c:v>0.55718906204057628</c:v>
                </c:pt>
                <c:pt idx="5">
                  <c:v>0</c:v>
                </c:pt>
                <c:pt idx="6">
                  <c:v>2.8815054395765951E-2</c:v>
                </c:pt>
              </c:numCache>
            </c:numRef>
          </c:val>
          <c:extLst>
            <c:ext xmlns:c16="http://schemas.microsoft.com/office/drawing/2014/chart" uri="{C3380CC4-5D6E-409C-BE32-E72D297353CC}">
              <c16:uniqueId val="{00000000-5697-4D75-A6C9-1F4253F1A548}"/>
            </c:ext>
          </c:extLst>
        </c:ser>
        <c:ser>
          <c:idx val="1"/>
          <c:order val="1"/>
          <c:tx>
            <c:strRef>
              <c:f>'3-5 Data by Environment'!$C$22</c:f>
              <c:strCache>
                <c:ptCount val="1"/>
                <c:pt idx="0">
                  <c:v>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Environment'!$A$31)</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Environment'!$C$23:$C$31</c15:sqref>
                  </c15:fullRef>
                </c:ext>
              </c:extLst>
              <c:f>('3-5 Data by Environment'!$C$23:$C$28,'3-5 Data by Environment'!$C$31)</c:f>
              <c:numCache>
                <c:formatCode>0%</c:formatCode>
                <c:ptCount val="7"/>
                <c:pt idx="0">
                  <c:v>0.39443361106186847</c:v>
                </c:pt>
                <c:pt idx="1">
                  <c:v>4.1304733203332743E-2</c:v>
                </c:pt>
                <c:pt idx="2">
                  <c:v>2.8009218223719198E-2</c:v>
                </c:pt>
                <c:pt idx="3">
                  <c:v>1.2763694380429002E-2</c:v>
                </c:pt>
                <c:pt idx="4">
                  <c:v>0.47296578620811913</c:v>
                </c:pt>
                <c:pt idx="5">
                  <c:v>1.1168232582875377E-2</c:v>
                </c:pt>
                <c:pt idx="6">
                  <c:v>3.7936536075163979E-2</c:v>
                </c:pt>
              </c:numCache>
            </c:numRef>
          </c:val>
          <c:extLst>
            <c:ext xmlns:c16="http://schemas.microsoft.com/office/drawing/2014/chart" uri="{C3380CC4-5D6E-409C-BE32-E72D297353CC}">
              <c16:uniqueId val="{00000001-5697-4D75-A6C9-1F4253F1A548}"/>
            </c:ext>
          </c:extLst>
        </c:ser>
        <c:ser>
          <c:idx val="2"/>
          <c:order val="2"/>
          <c:tx>
            <c:strRef>
              <c:f>'3-5 Data by Environment'!$D$22</c:f>
              <c:strCache>
                <c:ptCount val="1"/>
                <c:pt idx="0">
                  <c:v>5 in Preschool</c:v>
                </c:pt>
              </c:strCache>
            </c:strRef>
          </c:tx>
          <c:spPr>
            <a:solidFill>
              <a:schemeClr val="accent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545F-4692-A5D2-CFEC0A2E619A}"/>
                </c:ext>
              </c:extLst>
            </c:dLbl>
            <c:dLbl>
              <c:idx val="5"/>
              <c:delete val="1"/>
              <c:extLst>
                <c:ext xmlns:c15="http://schemas.microsoft.com/office/drawing/2012/chart" uri="{CE6537A1-D6FC-4f65-9D91-7224C49458BB}"/>
                <c:ext xmlns:c16="http://schemas.microsoft.com/office/drawing/2014/chart" uri="{C3380CC4-5D6E-409C-BE32-E72D297353CC}">
                  <c16:uniqueId val="{00000002-AE5D-45B8-AF41-5D3C16D174C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Environment'!$A$31)</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Environment'!$D$23:$D$31</c15:sqref>
                  </c15:fullRef>
                </c:ext>
              </c:extLst>
              <c:f>('3-5 Data by Environment'!$D$23:$D$28,'3-5 Data by Environment'!$D$31)</c:f>
              <c:numCache>
                <c:formatCode>0%</c:formatCode>
                <c:ptCount val="7"/>
                <c:pt idx="0">
                  <c:v>0.41142857142857142</c:v>
                </c:pt>
                <c:pt idx="1">
                  <c:v>2.8571428571428571E-2</c:v>
                </c:pt>
                <c:pt idx="2">
                  <c:v>0.04</c:v>
                </c:pt>
                <c:pt idx="3">
                  <c:v>0</c:v>
                </c:pt>
                <c:pt idx="4">
                  <c:v>0.45333333333333331</c:v>
                </c:pt>
                <c:pt idx="5">
                  <c:v>0</c:v>
                </c:pt>
                <c:pt idx="6">
                  <c:v>4.1904761904761903E-2</c:v>
                </c:pt>
              </c:numCache>
            </c:numRef>
          </c:val>
          <c:extLst>
            <c:ext xmlns:c16="http://schemas.microsoft.com/office/drawing/2014/chart" uri="{C3380CC4-5D6E-409C-BE32-E72D297353CC}">
              <c16:uniqueId val="{00000002-5697-4D75-A6C9-1F4253F1A548}"/>
            </c:ext>
          </c:extLst>
        </c:ser>
        <c:dLbls>
          <c:dLblPos val="outEnd"/>
          <c:showLegendKey val="0"/>
          <c:showVal val="1"/>
          <c:showCatName val="0"/>
          <c:showSerName val="0"/>
          <c:showPercent val="0"/>
          <c:showBubbleSize val="0"/>
        </c:dLbls>
        <c:gapWidth val="182"/>
        <c:axId val="1640092623"/>
        <c:axId val="1640098863"/>
      </c:barChart>
      <c:catAx>
        <c:axId val="16400926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0098863"/>
        <c:crosses val="autoZero"/>
        <c:auto val="1"/>
        <c:lblAlgn val="ctr"/>
        <c:lblOffset val="100"/>
        <c:noMultiLvlLbl val="0"/>
      </c:catAx>
      <c:valAx>
        <c:axId val="164009886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0092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Percent</a:t>
            </a:r>
            <a:r>
              <a:rPr lang="en-US" b="1" baseline="0">
                <a:solidFill>
                  <a:srgbClr val="012169"/>
                </a:solidFill>
                <a:latin typeface="Arial" panose="020B0604020202020204" pitchFamily="34" charset="0"/>
                <a:cs typeface="Arial" panose="020B0604020202020204" pitchFamily="34" charset="0"/>
              </a:rPr>
              <a:t> of Students by Least Restrictive Environment and Gender Aged 3-5</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Environment'!$B$74</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Environment'!$A$75:$A$83</c15:sqref>
                  </c15:fullRef>
                </c:ext>
              </c:extLst>
              <c:f>('3-5 Data by Environment'!$A$75:$A$80,'3-5 Data by Environment'!$A$83)</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Environment'!$B$75:$B$83</c15:sqref>
                  </c15:fullRef>
                </c:ext>
              </c:extLst>
              <c:f>('3-5 Data by Environment'!$B$75:$B$80,'3-5 Data by Environment'!$B$83)</c:f>
              <c:numCache>
                <c:formatCode>0%</c:formatCode>
                <c:ptCount val="7"/>
                <c:pt idx="0">
                  <c:v>0.37492391965916005</c:v>
                </c:pt>
                <c:pt idx="1">
                  <c:v>3.1801582471089468E-2</c:v>
                </c:pt>
                <c:pt idx="2">
                  <c:v>2.7388922702373707E-2</c:v>
                </c:pt>
                <c:pt idx="3">
                  <c:v>1.3237979306147292E-2</c:v>
                </c:pt>
                <c:pt idx="4">
                  <c:v>0.51095556908094952</c:v>
                </c:pt>
                <c:pt idx="5">
                  <c:v>8.825319537431528E-3</c:v>
                </c:pt>
                <c:pt idx="6">
                  <c:v>3.1953743152769325E-2</c:v>
                </c:pt>
              </c:numCache>
            </c:numRef>
          </c:val>
          <c:extLst>
            <c:ext xmlns:c16="http://schemas.microsoft.com/office/drawing/2014/chart" uri="{C3380CC4-5D6E-409C-BE32-E72D297353CC}">
              <c16:uniqueId val="{00000000-48ED-4A96-8E63-C9585007085D}"/>
            </c:ext>
          </c:extLst>
        </c:ser>
        <c:ser>
          <c:idx val="1"/>
          <c:order val="1"/>
          <c:tx>
            <c:strRef>
              <c:f>'3-5 Data by Environment'!$C$74</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Environment'!$A$75:$A$83</c15:sqref>
                  </c15:fullRef>
                </c:ext>
              </c:extLst>
              <c:f>('3-5 Data by Environment'!$A$75:$A$80,'3-5 Data by Environment'!$A$83)</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Environment'!$C$75:$C$83</c15:sqref>
                  </c15:fullRef>
                </c:ext>
              </c:extLst>
              <c:f>('3-5 Data by Environment'!$C$75:$C$80,'3-5 Data by Environment'!$C$83)</c:f>
              <c:numCache>
                <c:formatCode>0%</c:formatCode>
                <c:ptCount val="7"/>
                <c:pt idx="0">
                  <c:v>0.37629382303839731</c:v>
                </c:pt>
                <c:pt idx="1">
                  <c:v>4.4073455759599332E-2</c:v>
                </c:pt>
                <c:pt idx="2">
                  <c:v>2.6711185308848081E-2</c:v>
                </c:pt>
                <c:pt idx="3">
                  <c:v>1.0684474123539232E-2</c:v>
                </c:pt>
                <c:pt idx="4">
                  <c:v>0.48180300500834722</c:v>
                </c:pt>
                <c:pt idx="5">
                  <c:v>1.6694490818030049E-2</c:v>
                </c:pt>
                <c:pt idx="6">
                  <c:v>4.1402337228714524E-2</c:v>
                </c:pt>
              </c:numCache>
            </c:numRef>
          </c:val>
          <c:extLst>
            <c:ext xmlns:c16="http://schemas.microsoft.com/office/drawing/2014/chart" uri="{C3380CC4-5D6E-409C-BE32-E72D297353CC}">
              <c16:uniqueId val="{00000001-48ED-4A96-8E63-C9585007085D}"/>
            </c:ext>
          </c:extLst>
        </c:ser>
        <c:dLbls>
          <c:dLblPos val="outEnd"/>
          <c:showLegendKey val="0"/>
          <c:showVal val="1"/>
          <c:showCatName val="0"/>
          <c:showSerName val="0"/>
          <c:showPercent val="0"/>
          <c:showBubbleSize val="0"/>
        </c:dLbls>
        <c:gapWidth val="182"/>
        <c:axId val="1649181615"/>
        <c:axId val="1649184111"/>
      </c:barChart>
      <c:catAx>
        <c:axId val="16491816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9184111"/>
        <c:crosses val="autoZero"/>
        <c:auto val="1"/>
        <c:lblAlgn val="ctr"/>
        <c:lblOffset val="100"/>
        <c:noMultiLvlLbl val="0"/>
      </c:catAx>
      <c:valAx>
        <c:axId val="164918411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9181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a:t>
            </a:r>
            <a:r>
              <a:rPr lang="en-US" b="1" baseline="0">
                <a:solidFill>
                  <a:srgbClr val="012169"/>
                </a:solidFill>
                <a:latin typeface="Arial" panose="020B0604020202020204" pitchFamily="34" charset="0"/>
                <a:cs typeface="Arial" panose="020B0604020202020204" pitchFamily="34" charset="0"/>
              </a:rPr>
              <a:t> Percent by Least Restrictive Environment and Disability</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2"/>
          <c:order val="2"/>
          <c:tx>
            <c:strRef>
              <c:f>'3-5 Data by Environment'!$D$100</c:f>
              <c:strCache>
                <c:ptCount val="1"/>
                <c:pt idx="0">
                  <c:v>Developmental Delay</c:v>
                </c:pt>
              </c:strCache>
            </c:strRef>
          </c:tx>
          <c:spPr>
            <a:solidFill>
              <a:schemeClr val="accent3"/>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8-F445-4FD2-8F5F-1694326503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Environment'!$D$101:$D$109</c15:sqref>
                  </c15:fullRef>
                </c:ext>
              </c:extLst>
              <c:f>('3-5 Data by Environment'!$D$101:$D$106,'3-5 Data by Environment'!$D$109)</c:f>
              <c:numCache>
                <c:formatCode>0%</c:formatCode>
                <c:ptCount val="7"/>
                <c:pt idx="0">
                  <c:v>0.35962946361870612</c:v>
                </c:pt>
                <c:pt idx="1">
                  <c:v>2.0767966532197819E-2</c:v>
                </c:pt>
                <c:pt idx="2">
                  <c:v>0</c:v>
                </c:pt>
                <c:pt idx="3" formatCode="0.00%">
                  <c:v>0</c:v>
                </c:pt>
                <c:pt idx="4">
                  <c:v>0.58434184969370984</c:v>
                </c:pt>
                <c:pt idx="5" formatCode="0.00%">
                  <c:v>0</c:v>
                </c:pt>
                <c:pt idx="6">
                  <c:v>0</c:v>
                </c:pt>
              </c:numCache>
            </c:numRef>
          </c:val>
          <c:extLst>
            <c:ext xmlns:c16="http://schemas.microsoft.com/office/drawing/2014/chart" uri="{C3380CC4-5D6E-409C-BE32-E72D297353CC}">
              <c16:uniqueId val="{00000002-6DDE-44DF-853C-4C7CB87D0060}"/>
            </c:ext>
          </c:extLst>
        </c:ser>
        <c:ser>
          <c:idx val="4"/>
          <c:order val="4"/>
          <c:tx>
            <c:strRef>
              <c:f>'3-5 Data by Environment'!$F$100</c:f>
              <c:strCache>
                <c:ptCount val="1"/>
                <c:pt idx="0">
                  <c:v>Hearing Impairment</c:v>
                </c:pt>
              </c:strCache>
            </c:strRef>
          </c:tx>
          <c:spPr>
            <a:solidFill>
              <a:schemeClr val="accent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F445-4FD2-8F5F-1694326503F0}"/>
                </c:ext>
              </c:extLst>
            </c:dLbl>
            <c:dLbl>
              <c:idx val="2"/>
              <c:delete val="1"/>
              <c:extLst>
                <c:ext xmlns:c15="http://schemas.microsoft.com/office/drawing/2012/chart" uri="{CE6537A1-D6FC-4f65-9D91-7224C49458BB}"/>
                <c:ext xmlns:c16="http://schemas.microsoft.com/office/drawing/2014/chart" uri="{C3380CC4-5D6E-409C-BE32-E72D297353CC}">
                  <c16:uniqueId val="{00000003-F445-4FD2-8F5F-1694326503F0}"/>
                </c:ext>
              </c:extLst>
            </c:dLbl>
            <c:dLbl>
              <c:idx val="3"/>
              <c:delete val="1"/>
              <c:extLst>
                <c:ext xmlns:c15="http://schemas.microsoft.com/office/drawing/2012/chart" uri="{CE6537A1-D6FC-4f65-9D91-7224C49458BB}"/>
                <c:ext xmlns:c16="http://schemas.microsoft.com/office/drawing/2014/chart" uri="{C3380CC4-5D6E-409C-BE32-E72D297353CC}">
                  <c16:uniqueId val="{00000005-F445-4FD2-8F5F-1694326503F0}"/>
                </c:ext>
              </c:extLst>
            </c:dLbl>
            <c:dLbl>
              <c:idx val="6"/>
              <c:delete val="1"/>
              <c:extLst>
                <c:ext xmlns:c15="http://schemas.microsoft.com/office/drawing/2012/chart" uri="{CE6537A1-D6FC-4f65-9D91-7224C49458BB}"/>
                <c:ext xmlns:c16="http://schemas.microsoft.com/office/drawing/2014/chart" uri="{C3380CC4-5D6E-409C-BE32-E72D297353CC}">
                  <c16:uniqueId val="{0000000A-F445-4FD2-8F5F-1694326503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Environment'!$F$101:$F$109</c15:sqref>
                  </c15:fullRef>
                </c:ext>
              </c:extLst>
              <c:f>('3-5 Data by Environment'!$F$101:$F$106,'3-5 Data by Environment'!$F$109)</c:f>
              <c:numCache>
                <c:formatCode>0%</c:formatCode>
                <c:ptCount val="7"/>
                <c:pt idx="0">
                  <c:v>0.26190476190476192</c:v>
                </c:pt>
                <c:pt idx="1">
                  <c:v>0</c:v>
                </c:pt>
                <c:pt idx="2">
                  <c:v>0</c:v>
                </c:pt>
                <c:pt idx="3">
                  <c:v>0</c:v>
                </c:pt>
                <c:pt idx="4">
                  <c:v>0.26984126984126983</c:v>
                </c:pt>
                <c:pt idx="5">
                  <c:v>0.42063492063492064</c:v>
                </c:pt>
                <c:pt idx="6">
                  <c:v>0</c:v>
                </c:pt>
              </c:numCache>
            </c:numRef>
          </c:val>
          <c:extLst>
            <c:ext xmlns:c16="http://schemas.microsoft.com/office/drawing/2014/chart" uri="{C3380CC4-5D6E-409C-BE32-E72D297353CC}">
              <c16:uniqueId val="{00000004-6DDE-44DF-853C-4C7CB87D0060}"/>
            </c:ext>
          </c:extLst>
        </c:ser>
        <c:ser>
          <c:idx val="10"/>
          <c:order val="10"/>
          <c:tx>
            <c:strRef>
              <c:f>'3-5 Data by Environment'!$L$100</c:f>
              <c:strCache>
                <c:ptCount val="1"/>
                <c:pt idx="0">
                  <c:v>Speech or Language Impairment</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Environment'!$L$101:$L$109</c15:sqref>
                  </c15:fullRef>
                </c:ext>
              </c:extLst>
              <c:f>('3-5 Data by Environment'!$L$101:$L$106,'3-5 Data by Environment'!$L$109)</c:f>
              <c:numCache>
                <c:formatCode>0%</c:formatCode>
                <c:ptCount val="7"/>
                <c:pt idx="0">
                  <c:v>0.42743764172335602</c:v>
                </c:pt>
                <c:pt idx="1">
                  <c:v>7.407407407407407E-2</c:v>
                </c:pt>
                <c:pt idx="2">
                  <c:v>3.0612244897959183E-2</c:v>
                </c:pt>
                <c:pt idx="3">
                  <c:v>3.5903250188964474E-2</c:v>
                </c:pt>
                <c:pt idx="4">
                  <c:v>0.31292517006802723</c:v>
                </c:pt>
                <c:pt idx="5">
                  <c:v>0</c:v>
                </c:pt>
                <c:pt idx="6">
                  <c:v>0.11678004535147392</c:v>
                </c:pt>
              </c:numCache>
            </c:numRef>
          </c:val>
          <c:extLst>
            <c:ext xmlns:c16="http://schemas.microsoft.com/office/drawing/2014/chart" uri="{C3380CC4-5D6E-409C-BE32-E72D297353CC}">
              <c16:uniqueId val="{0000000A-6DDE-44DF-853C-4C7CB87D0060}"/>
            </c:ext>
          </c:extLst>
        </c:ser>
        <c:ser>
          <c:idx val="12"/>
          <c:order val="12"/>
          <c:tx>
            <c:strRef>
              <c:f>'3-5 Data by Environment'!$N$100</c:f>
              <c:strCache>
                <c:ptCount val="1"/>
                <c:pt idx="0">
                  <c:v>Visual Impairment</c:v>
                </c:pt>
              </c:strCache>
            </c:strRef>
          </c:tx>
          <c:spPr>
            <a:solidFill>
              <a:schemeClr val="accent1">
                <a:lumMod val="80000"/>
                <a:lumOff val="2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445-4FD2-8F5F-1694326503F0}"/>
                </c:ext>
              </c:extLst>
            </c:dLbl>
            <c:dLbl>
              <c:idx val="1"/>
              <c:delete val="1"/>
              <c:extLst>
                <c:ext xmlns:c15="http://schemas.microsoft.com/office/drawing/2012/chart" uri="{CE6537A1-D6FC-4f65-9D91-7224C49458BB}"/>
                <c:ext xmlns:c16="http://schemas.microsoft.com/office/drawing/2014/chart" uri="{C3380CC4-5D6E-409C-BE32-E72D297353CC}">
                  <c16:uniqueId val="{00000002-F445-4FD2-8F5F-1694326503F0}"/>
                </c:ext>
              </c:extLst>
            </c:dLbl>
            <c:dLbl>
              <c:idx val="2"/>
              <c:delete val="1"/>
              <c:extLst>
                <c:ext xmlns:c15="http://schemas.microsoft.com/office/drawing/2012/chart" uri="{CE6537A1-D6FC-4f65-9D91-7224C49458BB}"/>
                <c:ext xmlns:c16="http://schemas.microsoft.com/office/drawing/2014/chart" uri="{C3380CC4-5D6E-409C-BE32-E72D297353CC}">
                  <c16:uniqueId val="{00000004-F445-4FD2-8F5F-1694326503F0}"/>
                </c:ext>
              </c:extLst>
            </c:dLbl>
            <c:dLbl>
              <c:idx val="3"/>
              <c:delete val="1"/>
              <c:extLst>
                <c:ext xmlns:c15="http://schemas.microsoft.com/office/drawing/2012/chart" uri="{CE6537A1-D6FC-4f65-9D91-7224C49458BB}"/>
                <c:ext xmlns:c16="http://schemas.microsoft.com/office/drawing/2014/chart" uri="{C3380CC4-5D6E-409C-BE32-E72D297353CC}">
                  <c16:uniqueId val="{00000006-F445-4FD2-8F5F-1694326503F0}"/>
                </c:ext>
              </c:extLst>
            </c:dLbl>
            <c:dLbl>
              <c:idx val="4"/>
              <c:delete val="1"/>
              <c:extLst>
                <c:ext xmlns:c15="http://schemas.microsoft.com/office/drawing/2012/chart" uri="{CE6537A1-D6FC-4f65-9D91-7224C49458BB}"/>
                <c:ext xmlns:c16="http://schemas.microsoft.com/office/drawing/2014/chart" uri="{C3380CC4-5D6E-409C-BE32-E72D297353CC}">
                  <c16:uniqueId val="{00000007-F445-4FD2-8F5F-1694326503F0}"/>
                </c:ext>
              </c:extLst>
            </c:dLbl>
            <c:dLbl>
              <c:idx val="5"/>
              <c:delete val="1"/>
              <c:extLst>
                <c:ext xmlns:c15="http://schemas.microsoft.com/office/drawing/2012/chart" uri="{CE6537A1-D6FC-4f65-9D91-7224C49458BB}"/>
                <c:ext xmlns:c16="http://schemas.microsoft.com/office/drawing/2014/chart" uri="{C3380CC4-5D6E-409C-BE32-E72D297353CC}">
                  <c16:uniqueId val="{00000009-F445-4FD2-8F5F-1694326503F0}"/>
                </c:ext>
              </c:extLst>
            </c:dLbl>
            <c:dLbl>
              <c:idx val="6"/>
              <c:delete val="1"/>
              <c:extLst>
                <c:ext xmlns:c15="http://schemas.microsoft.com/office/drawing/2012/chart" uri="{CE6537A1-D6FC-4f65-9D91-7224C49458BB}"/>
                <c:ext xmlns:c16="http://schemas.microsoft.com/office/drawing/2014/chart" uri="{C3380CC4-5D6E-409C-BE32-E72D297353CC}">
                  <c16:uniqueId val="{0000000B-F445-4FD2-8F5F-1694326503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Environment'!$N$101:$N$109</c15:sqref>
                  </c15:fullRef>
                </c:ext>
              </c:extLst>
              <c:f>('3-5 Data by Environment'!$N$101:$N$106,'3-5 Data by Environment'!$N$109)</c:f>
              <c:numCache>
                <c:formatCode>0%</c:formatCode>
                <c:ptCount val="7"/>
                <c:pt idx="0">
                  <c:v>0</c:v>
                </c:pt>
                <c:pt idx="1">
                  <c:v>0</c:v>
                </c:pt>
                <c:pt idx="2">
                  <c:v>0</c:v>
                </c:pt>
                <c:pt idx="3">
                  <c:v>0</c:v>
                </c:pt>
                <c:pt idx="4">
                  <c:v>0.29870129870129869</c:v>
                </c:pt>
                <c:pt idx="5">
                  <c:v>0.44155844155844154</c:v>
                </c:pt>
                <c:pt idx="6">
                  <c:v>0</c:v>
                </c:pt>
              </c:numCache>
            </c:numRef>
          </c:val>
          <c:extLst>
            <c:ext xmlns:c16="http://schemas.microsoft.com/office/drawing/2014/chart" uri="{C3380CC4-5D6E-409C-BE32-E72D297353CC}">
              <c16:uniqueId val="{0000000C-6DDE-44DF-853C-4C7CB87D0060}"/>
            </c:ext>
          </c:extLst>
        </c:ser>
        <c:dLbls>
          <c:dLblPos val="outEnd"/>
          <c:showLegendKey val="0"/>
          <c:showVal val="1"/>
          <c:showCatName val="0"/>
          <c:showSerName val="0"/>
          <c:showPercent val="0"/>
          <c:showBubbleSize val="0"/>
        </c:dLbls>
        <c:gapWidth val="219"/>
        <c:overlap val="-27"/>
        <c:axId val="1696437999"/>
        <c:axId val="1696435087"/>
        <c:extLst>
          <c:ext xmlns:c15="http://schemas.microsoft.com/office/drawing/2012/chart" uri="{02D57815-91ED-43cb-92C2-25804820EDAC}">
            <c15:filteredBarSeries>
              <c15:ser>
                <c:idx val="0"/>
                <c:order val="0"/>
                <c:tx>
                  <c:strRef>
                    <c:extLst>
                      <c:ext uri="{02D57815-91ED-43cb-92C2-25804820EDAC}">
                        <c15:formulaRef>
                          <c15:sqref>'3-5 Data by Environment'!$B$100</c15:sqref>
                        </c15:formulaRef>
                      </c:ext>
                    </c:extLst>
                    <c:strCache>
                      <c:ptCount val="1"/>
                      <c:pt idx="0">
                        <c:v>Autism</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uri="{02D57815-91ED-43cb-92C2-25804820EDAC}">
                        <c15:fullRef>
                          <c15:sqref>'3-5 Data by Environment'!$B$101:$B$109</c15:sqref>
                        </c15:fullRef>
                        <c15:formulaRef>
                          <c15:sqref>('3-5 Data by Environment'!$B$101:$B$106,'3-5 Data by Environment'!$B$109)</c15:sqref>
                        </c15:formulaRef>
                      </c:ext>
                    </c:extLst>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DDE-44DF-853C-4C7CB87D006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'3-5 Data by Environment'!$C$100</c15:sqref>
                        </c15:formulaRef>
                      </c:ext>
                    </c:extLst>
                    <c:strCache>
                      <c:ptCount val="1"/>
                      <c:pt idx="0">
                        <c:v>Deaf-Blindness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Environment'!$C$101:$C$109</c15:sqref>
                        </c15:fullRef>
                        <c15:formulaRef>
                          <c15:sqref>('3-5 Data by Environment'!$C$101:$C$106,'3-5 Data by Environment'!$C$109)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1-6DDE-44DF-853C-4C7CB87D006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'3-5 Data by Environment'!$E$100</c15:sqref>
                        </c15:formulaRef>
                      </c:ext>
                    </c:extLst>
                    <c:strCache>
                      <c:ptCount val="1"/>
                      <c:pt idx="0">
                        <c:v>Emotional Disturbance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Environment'!$E$101:$E$109</c15:sqref>
                        </c15:fullRef>
                        <c15:formulaRef>
                          <c15:sqref>('3-5 Data by Environment'!$E$101:$E$106,'3-5 Data by Environment'!$E$109)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3-6DDE-44DF-853C-4C7CB87D006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'3-5 Data by Environment'!$G$100</c15:sqref>
                        </c15:formulaRef>
                      </c:ext>
                    </c:extLst>
                    <c:strCache>
                      <c:ptCount val="1"/>
                      <c:pt idx="0">
                        <c:v>Intellectual Disability</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Environment'!$G$101:$G$109</c15:sqref>
                        </c15:fullRef>
                        <c15:formulaRef>
                          <c15:sqref>('3-5 Data by Environment'!$G$101:$G$106,'3-5 Data by Environment'!$G$109)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5-6DDE-44DF-853C-4C7CB87D006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'3-5 Data by Environment'!$H$100</c15:sqref>
                        </c15:formulaRef>
                      </c:ext>
                    </c:extLst>
                    <c:strCache>
                      <c:ptCount val="1"/>
                      <c:pt idx="0">
                        <c:v>Multiple Disabilities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Environment'!$H$101:$H$109</c15:sqref>
                        </c15:fullRef>
                        <c15:formulaRef>
                          <c15:sqref>('3-5 Data by Environment'!$H$101:$H$106,'3-5 Data by Environment'!$H$109)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6-6DDE-44DF-853C-4C7CB87D0060}"/>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'3-5 Data by Environment'!$I$100</c15:sqref>
                        </c15:formulaRef>
                      </c:ext>
                    </c:extLst>
                    <c:strCache>
                      <c:ptCount val="1"/>
                      <c:pt idx="0">
                        <c:v>Orthopedic Impairment</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Environment'!$I$101:$I$109</c15:sqref>
                        </c15:fullRef>
                        <c15:formulaRef>
                          <c15:sqref>('3-5 Data by Environment'!$I$101:$I$106,'3-5 Data by Environment'!$I$109)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7-6DDE-44DF-853C-4C7CB87D0060}"/>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'3-5 Data by Environment'!$J$100</c15:sqref>
                        </c15:formulaRef>
                      </c:ext>
                    </c:extLst>
                    <c:strCache>
                      <c:ptCount val="1"/>
                      <c:pt idx="0">
                        <c:v>Other Health Impairment</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Environment'!$J$101:$J$109</c15:sqref>
                        </c15:fullRef>
                        <c15:formulaRef>
                          <c15:sqref>('3-5 Data by Environment'!$J$101:$J$106,'3-5 Data by Environment'!$J$109)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8-6DDE-44DF-853C-4C7CB87D0060}"/>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'3-5 Data by Environment'!$K$100</c15:sqref>
                        </c15:formulaRef>
                      </c:ext>
                    </c:extLst>
                    <c:strCache>
                      <c:ptCount val="1"/>
                      <c:pt idx="0">
                        <c:v>Specific Learning Disability</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Environment'!$K$101:$K$109</c15:sqref>
                        </c15:fullRef>
                        <c15:formulaRef>
                          <c15:sqref>('3-5 Data by Environment'!$K$101:$K$106,'3-5 Data by Environment'!$K$109)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9-6DDE-44DF-853C-4C7CB87D0060}"/>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'3-5 Data by Environment'!$M$100</c15:sqref>
                        </c15:formulaRef>
                      </c:ext>
                    </c:extLst>
                    <c:strCache>
                      <c:ptCount val="1"/>
                      <c:pt idx="0">
                        <c:v>Traumatic Brain Injury</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Environment'!$M$101:$M$109</c15:sqref>
                        </c15:fullRef>
                        <c15:formulaRef>
                          <c15:sqref>('3-5 Data by Environment'!$M$101:$M$106,'3-5 Data by Environment'!$M$109)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B-6DDE-44DF-853C-4C7CB87D0060}"/>
                  </c:ext>
                </c:extLst>
              </c15:ser>
            </c15:filteredBarSeries>
          </c:ext>
        </c:extLst>
      </c:barChart>
      <c:catAx>
        <c:axId val="1696437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96435087"/>
        <c:crosses val="autoZero"/>
        <c:auto val="1"/>
        <c:lblAlgn val="ctr"/>
        <c:lblOffset val="100"/>
        <c:noMultiLvlLbl val="0"/>
      </c:catAx>
      <c:valAx>
        <c:axId val="16964350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964379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a:t>
            </a:r>
            <a:r>
              <a:rPr lang="en-US" b="1" baseline="0">
                <a:solidFill>
                  <a:srgbClr val="012169"/>
                </a:solidFill>
                <a:latin typeface="Arial" panose="020B0604020202020204" pitchFamily="34" charset="0"/>
                <a:cs typeface="Arial" panose="020B0604020202020204" pitchFamily="34" charset="0"/>
              </a:rPr>
              <a:t> Percent by Least Restrictive Environment and Race/Ethnicity</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Environment'!$B$48</c:f>
              <c:strCache>
                <c:ptCount val="1"/>
                <c:pt idx="0">
                  <c:v>American Indian or Alaska Native</c:v>
                </c:pt>
              </c:strCache>
            </c:strRef>
          </c:tx>
          <c:spPr>
            <a:solidFill>
              <a:schemeClr val="accent1"/>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1-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6-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B-2665-4F3E-A22C-D47BD9A7EF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Environment'!$B$49:$B$58</c15:sqref>
                  </c15:fullRef>
                </c:ext>
              </c:extLst>
              <c:f>('3-5 Data by Environment'!$B$49:$B$54,'3-5 Data by Environment'!$B$57)</c:f>
              <c:numCache>
                <c:formatCode>0%</c:formatCode>
                <c:ptCount val="7"/>
                <c:pt idx="0">
                  <c:v>0.63475177304964536</c:v>
                </c:pt>
                <c:pt idx="1">
                  <c:v>7.4468085106382975E-2</c:v>
                </c:pt>
                <c:pt idx="2">
                  <c:v>0</c:v>
                </c:pt>
                <c:pt idx="3">
                  <c:v>0</c:v>
                </c:pt>
                <c:pt idx="4">
                  <c:v>0.46808510638297873</c:v>
                </c:pt>
                <c:pt idx="5">
                  <c:v>0</c:v>
                </c:pt>
                <c:pt idx="6">
                  <c:v>0</c:v>
                </c:pt>
              </c:numCache>
            </c:numRef>
          </c:val>
          <c:extLst>
            <c:ext xmlns:c16="http://schemas.microsoft.com/office/drawing/2014/chart" uri="{C3380CC4-5D6E-409C-BE32-E72D297353CC}">
              <c16:uniqueId val="{00000000-2665-4F3E-A22C-D47BD9A7EF80}"/>
            </c:ext>
          </c:extLst>
        </c:ser>
        <c:ser>
          <c:idx val="1"/>
          <c:order val="1"/>
          <c:tx>
            <c:strRef>
              <c:f>'3-5 Data by Environment'!$C$48</c:f>
              <c:strCache>
                <c:ptCount val="1"/>
                <c:pt idx="0">
                  <c:v>Asian</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2665-4F3E-A22C-D47BD9A7EF80}"/>
                </c:ext>
              </c:extLst>
            </c:dLbl>
            <c:dLbl>
              <c:idx val="1"/>
              <c:delete val="1"/>
              <c:extLst>
                <c:ext xmlns:c15="http://schemas.microsoft.com/office/drawing/2012/chart" uri="{CE6537A1-D6FC-4f65-9D91-7224C49458BB}"/>
                <c:ext xmlns:c16="http://schemas.microsoft.com/office/drawing/2014/chart" uri="{C3380CC4-5D6E-409C-BE32-E72D297353CC}">
                  <c16:uniqueId val="{00000009-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0D-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2-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7-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C-2665-4F3E-A22C-D47BD9A7EF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Environment'!$C$49:$C$58</c15:sqref>
                  </c15:fullRef>
                </c:ext>
              </c:extLst>
              <c:f>('3-5 Data by Environment'!$C$49:$C$54,'3-5 Data by Environment'!$C$57)</c:f>
              <c:numCache>
                <c:formatCode>0%</c:formatCode>
                <c:ptCount val="7"/>
                <c:pt idx="0">
                  <c:v>0</c:v>
                </c:pt>
                <c:pt idx="1">
                  <c:v>0</c:v>
                </c:pt>
                <c:pt idx="2">
                  <c:v>0</c:v>
                </c:pt>
                <c:pt idx="3">
                  <c:v>0</c:v>
                </c:pt>
                <c:pt idx="4">
                  <c:v>0.75471698113207553</c:v>
                </c:pt>
                <c:pt idx="5">
                  <c:v>0</c:v>
                </c:pt>
                <c:pt idx="6">
                  <c:v>0</c:v>
                </c:pt>
              </c:numCache>
            </c:numRef>
          </c:val>
          <c:extLst>
            <c:ext xmlns:c16="http://schemas.microsoft.com/office/drawing/2014/chart" uri="{C3380CC4-5D6E-409C-BE32-E72D297353CC}">
              <c16:uniqueId val="{00000001-2665-4F3E-A22C-D47BD9A7EF80}"/>
            </c:ext>
          </c:extLst>
        </c:ser>
        <c:ser>
          <c:idx val="2"/>
          <c:order val="2"/>
          <c:tx>
            <c:strRef>
              <c:f>'3-5 Data by Environment'!$D$48</c:f>
              <c:strCache>
                <c:ptCount val="1"/>
                <c:pt idx="0">
                  <c:v>Black or African American</c:v>
                </c:pt>
              </c:strCache>
            </c:strRef>
          </c:tx>
          <c:spPr>
            <a:solidFill>
              <a:schemeClr val="accent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E-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3-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8-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D-2665-4F3E-A22C-D47BD9A7EF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Environment'!$D$49:$D$58</c15:sqref>
                  </c15:fullRef>
                </c:ext>
              </c:extLst>
              <c:f>('3-5 Data by Environment'!$D$49:$D$54,'3-5 Data by Environment'!$D$57)</c:f>
              <c:numCache>
                <c:formatCode>0%</c:formatCode>
                <c:ptCount val="7"/>
                <c:pt idx="0">
                  <c:v>0.40095465393794749</c:v>
                </c:pt>
                <c:pt idx="1">
                  <c:v>3.5799522673031027E-2</c:v>
                </c:pt>
                <c:pt idx="2">
                  <c:v>0</c:v>
                </c:pt>
                <c:pt idx="3">
                  <c:v>0</c:v>
                </c:pt>
                <c:pt idx="4">
                  <c:v>0.6467780429594272</c:v>
                </c:pt>
                <c:pt idx="5">
                  <c:v>0</c:v>
                </c:pt>
                <c:pt idx="6">
                  <c:v>0</c:v>
                </c:pt>
              </c:numCache>
            </c:numRef>
          </c:val>
          <c:extLst>
            <c:ext xmlns:c16="http://schemas.microsoft.com/office/drawing/2014/chart" uri="{C3380CC4-5D6E-409C-BE32-E72D297353CC}">
              <c16:uniqueId val="{00000002-2665-4F3E-A22C-D47BD9A7EF80}"/>
            </c:ext>
          </c:extLst>
        </c:ser>
        <c:ser>
          <c:idx val="3"/>
          <c:order val="3"/>
          <c:tx>
            <c:strRef>
              <c:f>'3-5 Data by Environment'!$E$48</c:f>
              <c:strCache>
                <c:ptCount val="1"/>
                <c:pt idx="0">
                  <c:v>Hispanic/
Latino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Environment'!$E$49:$E$58</c15:sqref>
                  </c15:fullRef>
                </c:ext>
              </c:extLst>
              <c:f>('3-5 Data by Environment'!$E$49:$E$54,'3-5 Data by Environment'!$E$57)</c:f>
              <c:numCache>
                <c:formatCode>0%</c:formatCode>
                <c:ptCount val="7"/>
                <c:pt idx="0">
                  <c:v>0.43182944967773923</c:v>
                </c:pt>
                <c:pt idx="1">
                  <c:v>2.8755577590480912E-2</c:v>
                </c:pt>
                <c:pt idx="2">
                  <c:v>3.0490827962320277E-2</c:v>
                </c:pt>
                <c:pt idx="3">
                  <c:v>1.2394645513138325E-2</c:v>
                </c:pt>
                <c:pt idx="4">
                  <c:v>0.57362419434804168</c:v>
                </c:pt>
                <c:pt idx="5">
                  <c:v>1.1155180961824492E-2</c:v>
                </c:pt>
                <c:pt idx="6">
                  <c:v>3.3713435795736241E-2</c:v>
                </c:pt>
              </c:numCache>
            </c:numRef>
          </c:val>
          <c:extLst>
            <c:ext xmlns:c16="http://schemas.microsoft.com/office/drawing/2014/chart" uri="{C3380CC4-5D6E-409C-BE32-E72D297353CC}">
              <c16:uniqueId val="{00000003-2665-4F3E-A22C-D47BD9A7EF80}"/>
            </c:ext>
          </c:extLst>
        </c:ser>
        <c:ser>
          <c:idx val="4"/>
          <c:order val="4"/>
          <c:tx>
            <c:strRef>
              <c:f>'3-5 Data by Environment'!$F$48</c:f>
              <c:strCache>
                <c:ptCount val="1"/>
                <c:pt idx="0">
                  <c:v>Native Hawaiian or Other Pacific Islander</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2665-4F3E-A22C-D47BD9A7EF80}"/>
                </c:ext>
              </c:extLst>
            </c:dLbl>
            <c:dLbl>
              <c:idx val="1"/>
              <c:delete val="1"/>
              <c:extLst>
                <c:ext xmlns:c15="http://schemas.microsoft.com/office/drawing/2012/chart" uri="{CE6537A1-D6FC-4f65-9D91-7224C49458BB}"/>
                <c:ext xmlns:c16="http://schemas.microsoft.com/office/drawing/2014/chart" uri="{C3380CC4-5D6E-409C-BE32-E72D297353CC}">
                  <c16:uniqueId val="{0000000A-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0F-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4-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9-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E-2665-4F3E-A22C-D47BD9A7EF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Environment'!$F$49:$F$58</c15:sqref>
                  </c15:fullRef>
                </c:ext>
              </c:extLst>
              <c:f>('3-5 Data by Environment'!$F$49:$F$54,'3-5 Data by Environment'!$F$57)</c:f>
              <c:numCache>
                <c:formatCode>0%</c:formatCode>
                <c:ptCount val="7"/>
                <c:pt idx="0">
                  <c:v>0</c:v>
                </c:pt>
                <c:pt idx="1">
                  <c:v>0</c:v>
                </c:pt>
                <c:pt idx="2">
                  <c:v>0</c:v>
                </c:pt>
                <c:pt idx="3">
                  <c:v>0</c:v>
                </c:pt>
                <c:pt idx="4">
                  <c:v>0.62962962962962965</c:v>
                </c:pt>
                <c:pt idx="5">
                  <c:v>0</c:v>
                </c:pt>
                <c:pt idx="6">
                  <c:v>0</c:v>
                </c:pt>
              </c:numCache>
            </c:numRef>
          </c:val>
          <c:extLst>
            <c:ext xmlns:c16="http://schemas.microsoft.com/office/drawing/2014/chart" uri="{C3380CC4-5D6E-409C-BE32-E72D297353CC}">
              <c16:uniqueId val="{00000004-2665-4F3E-A22C-D47BD9A7EF80}"/>
            </c:ext>
          </c:extLst>
        </c:ser>
        <c:ser>
          <c:idx val="5"/>
          <c:order val="5"/>
          <c:tx>
            <c:strRef>
              <c:f>'3-5 Data by Environment'!$G$48</c:f>
              <c:strCache>
                <c:ptCount val="1"/>
                <c:pt idx="0">
                  <c:v>Two or more races</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10-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5-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A-2665-4F3E-A22C-D47BD9A7EF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Environment'!$G$49:$G$58</c15:sqref>
                  </c15:fullRef>
                </c:ext>
              </c:extLst>
              <c:f>('3-5 Data by Environment'!$G$49:$G$54,'3-5 Data by Environment'!$G$57)</c:f>
              <c:numCache>
                <c:formatCode>0%</c:formatCode>
                <c:ptCount val="7"/>
                <c:pt idx="0">
                  <c:v>0.24866785079928952</c:v>
                </c:pt>
                <c:pt idx="1">
                  <c:v>3.1971580817051509E-2</c:v>
                </c:pt>
                <c:pt idx="2">
                  <c:v>0</c:v>
                </c:pt>
                <c:pt idx="3">
                  <c:v>0</c:v>
                </c:pt>
                <c:pt idx="4">
                  <c:v>0.41563055062166965</c:v>
                </c:pt>
                <c:pt idx="5">
                  <c:v>0</c:v>
                </c:pt>
                <c:pt idx="6">
                  <c:v>0.29307282415630553</c:v>
                </c:pt>
              </c:numCache>
            </c:numRef>
          </c:val>
          <c:extLst>
            <c:ext xmlns:c16="http://schemas.microsoft.com/office/drawing/2014/chart" uri="{C3380CC4-5D6E-409C-BE32-E72D297353CC}">
              <c16:uniqueId val="{00000005-2665-4F3E-A22C-D47BD9A7EF80}"/>
            </c:ext>
          </c:extLst>
        </c:ser>
        <c:ser>
          <c:idx val="6"/>
          <c:order val="6"/>
          <c:tx>
            <c:strRef>
              <c:f>'3-5 Data by Environment'!$H$48</c:f>
              <c:strCache>
                <c:ptCount val="1"/>
                <c:pt idx="0">
                  <c:v>White</c:v>
                </c:pt>
              </c:strCache>
            </c:strRef>
          </c:tx>
          <c:spPr>
            <a:solidFill>
              <a:schemeClr val="accent1">
                <a:lumMod val="6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5A12-4CBC-9912-3E7B4A31488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c:v>
                </c:pt>
              </c:strCache>
            </c:strRef>
          </c:cat>
          <c:val>
            <c:numRef>
              <c:extLst>
                <c:ext xmlns:c15="http://schemas.microsoft.com/office/drawing/2012/chart" uri="{02D57815-91ED-43cb-92C2-25804820EDAC}">
                  <c15:fullRef>
                    <c15:sqref>'3-5 Data by Environment'!$H$49:$H$58</c15:sqref>
                  </c15:fullRef>
                </c:ext>
              </c:extLst>
              <c:f>('3-5 Data by Environment'!$H$49:$H$54,'3-5 Data by Environment'!$H$57)</c:f>
              <c:numCache>
                <c:formatCode>0%</c:formatCode>
                <c:ptCount val="7"/>
                <c:pt idx="0">
                  <c:v>0.390021296014603</c:v>
                </c:pt>
                <c:pt idx="1">
                  <c:v>4.7763918466686948E-2</c:v>
                </c:pt>
                <c:pt idx="2">
                  <c:v>2.9205962884088835E-2</c:v>
                </c:pt>
                <c:pt idx="3">
                  <c:v>1.8862184362640706E-2</c:v>
                </c:pt>
                <c:pt idx="4">
                  <c:v>0.5089747490112565</c:v>
                </c:pt>
                <c:pt idx="5">
                  <c:v>1.3690295101916642E-2</c:v>
                </c:pt>
                <c:pt idx="6">
                  <c:v>0</c:v>
                </c:pt>
              </c:numCache>
            </c:numRef>
          </c:val>
          <c:extLst>
            <c:ext xmlns:c16="http://schemas.microsoft.com/office/drawing/2014/chart" uri="{C3380CC4-5D6E-409C-BE32-E72D297353CC}">
              <c16:uniqueId val="{00000006-2665-4F3E-A22C-D47BD9A7EF80}"/>
            </c:ext>
          </c:extLst>
        </c:ser>
        <c:dLbls>
          <c:dLblPos val="outEnd"/>
          <c:showLegendKey val="0"/>
          <c:showVal val="1"/>
          <c:showCatName val="0"/>
          <c:showSerName val="0"/>
          <c:showPercent val="0"/>
          <c:showBubbleSize val="0"/>
        </c:dLbls>
        <c:gapWidth val="182"/>
        <c:axId val="1543192959"/>
        <c:axId val="1543202111"/>
      </c:barChart>
      <c:catAx>
        <c:axId val="15431929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43202111"/>
        <c:crosses val="autoZero"/>
        <c:auto val="1"/>
        <c:lblAlgn val="ctr"/>
        <c:lblOffset val="100"/>
        <c:noMultiLvlLbl val="0"/>
      </c:catAx>
      <c:valAx>
        <c:axId val="154320211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431929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r>
              <a:rPr lang="en-US" b="1">
                <a:solidFill>
                  <a:srgbClr val="012169"/>
                </a:solidFill>
                <a:latin typeface="Arial" panose="020B0604020202020204" pitchFamily="34" charset="0"/>
                <a:cs typeface="Arial" panose="020B0604020202020204" pitchFamily="34" charset="0"/>
              </a:rPr>
              <a:t>Children with Disabilities by English Learner Status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CD2-4682-9A5A-AB7C1214CFD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BCD2-4682-9A5A-AB7C1214CFD9}"/>
              </c:ext>
            </c:extLst>
          </c:dPt>
          <c:dLbls>
            <c:dLbl>
              <c:idx val="0"/>
              <c:layout>
                <c:manualLayout>
                  <c:x val="0.10529671039417839"/>
                  <c:y val="0.1319367581368284"/>
                </c:manualLayout>
              </c:layout>
              <c:tx>
                <c:rich>
                  <a:bodyPr/>
                  <a:lstStyle/>
                  <a:p>
                    <a:fld id="{04DC809E-DAA3-4802-AB62-97483C88E68C}" type="CATEGORYNAME">
                      <a:rPr lang="en-US"/>
                      <a:pPr/>
                      <a:t>[CATEGORY NAME]</a:t>
                    </a:fld>
                    <a:r>
                      <a:rPr lang="en-US" baseline="0"/>
                      <a:t> </a:t>
                    </a:r>
                    <a:fld id="{9D501FAC-D3A6-4CC4-A29F-443BE22F066D}"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CD2-4682-9A5A-AB7C1214CFD9}"/>
                </c:ext>
              </c:extLst>
            </c:dLbl>
            <c:dLbl>
              <c:idx val="1"/>
              <c:layout>
                <c:manualLayout>
                  <c:x val="-0.15639499619500763"/>
                  <c:y val="-6.1101987051739776E-2"/>
                </c:manualLayout>
              </c:layout>
              <c:tx>
                <c:rich>
                  <a:bodyPr/>
                  <a:lstStyle/>
                  <a:p>
                    <a:fld id="{0E1D362F-4141-4380-A7F1-76370754874E}" type="CATEGORYNAME">
                      <a:rPr lang="en-US"/>
                      <a:pPr/>
                      <a:t>[CATEGORY NAME]</a:t>
                    </a:fld>
                    <a:r>
                      <a:rPr lang="en-US" baseline="0"/>
                      <a:t> </a:t>
                    </a:r>
                    <a:fld id="{35E9094F-B377-4756-BECF-B2FD1B630DBA}"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CD2-4682-9A5A-AB7C1214CFD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Subtotals'!$A$39:$A$40</c:f>
              <c:strCache>
                <c:ptCount val="2"/>
                <c:pt idx="0">
                  <c:v>English Learner </c:v>
                </c:pt>
                <c:pt idx="1">
                  <c:v>Non–English Learner </c:v>
                </c:pt>
              </c:strCache>
            </c:strRef>
          </c:cat>
          <c:val>
            <c:numRef>
              <c:f>'5-21 Child Count Subtotals'!$B$39:$B$40</c:f>
              <c:numCache>
                <c:formatCode>#,##0</c:formatCode>
                <c:ptCount val="2"/>
                <c:pt idx="0">
                  <c:v>18414</c:v>
                </c:pt>
                <c:pt idx="1">
                  <c:v>126048</c:v>
                </c:pt>
              </c:numCache>
            </c:numRef>
          </c:val>
          <c:extLst>
            <c:ext xmlns:c16="http://schemas.microsoft.com/office/drawing/2014/chart" uri="{C3380CC4-5D6E-409C-BE32-E72D297353CC}">
              <c16:uniqueId val="{00000000-BCD2-4682-9A5A-AB7C1214CFD9}"/>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12169"/>
                </a:solidFill>
                <a:latin typeface="Arial" panose="020B0604020202020204" pitchFamily="34" charset="0"/>
                <a:ea typeface="+mn-ea"/>
                <a:cs typeface="Arial" panose="020B0604020202020204" pitchFamily="34" charset="0"/>
              </a:defRPr>
            </a:pPr>
            <a:r>
              <a:rPr lang="en-US">
                <a:solidFill>
                  <a:srgbClr val="012169"/>
                </a:solidFill>
              </a:rPr>
              <a:t> Children with Disabilities by Gender </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012169"/>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948-4214-8109-61628C5C283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8948-4214-8109-61628C5C283B}"/>
              </c:ext>
            </c:extLst>
          </c:dPt>
          <c:dLbls>
            <c:dLbl>
              <c:idx val="0"/>
              <c:layout>
                <c:manualLayout>
                  <c:x val="6.8828038830912555E-2"/>
                  <c:y val="6.065331507474609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948-4214-8109-61628C5C283B}"/>
                </c:ext>
              </c:extLst>
            </c:dLbl>
            <c:dLbl>
              <c:idx val="1"/>
              <c:layout>
                <c:manualLayout>
                  <c:x val="-9.9681152994561859E-2"/>
                  <c:y val="-7.41298642017573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948-4214-8109-61628C5C283B}"/>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Subtotals'!$A$78:$A$79</c:f>
              <c:strCache>
                <c:ptCount val="2"/>
                <c:pt idx="0">
                  <c:v>Female</c:v>
                </c:pt>
                <c:pt idx="1">
                  <c:v>Male</c:v>
                </c:pt>
              </c:strCache>
            </c:strRef>
          </c:cat>
          <c:val>
            <c:numRef>
              <c:f>'5-21 Child Count Subtotals'!$B$78:$B$79</c:f>
              <c:numCache>
                <c:formatCode>#,##0</c:formatCode>
                <c:ptCount val="2"/>
                <c:pt idx="0">
                  <c:v>51025</c:v>
                </c:pt>
                <c:pt idx="1">
                  <c:v>93437</c:v>
                </c:pt>
              </c:numCache>
            </c:numRef>
          </c:val>
          <c:extLst>
            <c:ext xmlns:c16="http://schemas.microsoft.com/office/drawing/2014/chart" uri="{C3380CC4-5D6E-409C-BE32-E72D297353CC}">
              <c16:uniqueId val="{00000000-8948-4214-8109-61628C5C283B}"/>
            </c:ext>
          </c:extLst>
        </c:ser>
        <c:dLbls>
          <c:dLblPos val="inEnd"/>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 </a:t>
            </a:r>
            <a:r>
              <a:rPr lang="en-US" b="1">
                <a:solidFill>
                  <a:srgbClr val="012169"/>
                </a:solidFill>
                <a:latin typeface="Arial" panose="020B0604020202020204" pitchFamily="34" charset="0"/>
                <a:cs typeface="Arial" panose="020B0604020202020204" pitchFamily="34" charset="0"/>
              </a:rPr>
              <a:t>Children with Disabilities by Least</a:t>
            </a:r>
            <a:r>
              <a:rPr lang="en-US" b="1" baseline="0">
                <a:solidFill>
                  <a:srgbClr val="012169"/>
                </a:solidFill>
                <a:latin typeface="Arial" panose="020B0604020202020204" pitchFamily="34" charset="0"/>
                <a:cs typeface="Arial" panose="020B0604020202020204" pitchFamily="34" charset="0"/>
              </a:rPr>
              <a:t> Restrictive Environment</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889906993525077E-2"/>
          <c:y val="0.18158332561371004"/>
          <c:w val="0.8442201860129499"/>
          <c:h val="0.735829550717925"/>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3B-448E-A71D-C614EE0229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D43B-448E-A71D-C614EE0229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D43B-448E-A71D-C614EE02297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D43B-448E-A71D-C614EE02297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D43B-448E-A71D-C614EE02297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6-D43B-448E-A71D-C614EE02297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D43B-448E-A71D-C614EE02297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8-D43B-448E-A71D-C614EE02297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9-D43B-448E-A71D-C614EE02297D}"/>
              </c:ext>
            </c:extLst>
          </c:dPt>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D43B-448E-A71D-C614EE02297D}"/>
                </c:ext>
              </c:extLst>
            </c:dLbl>
            <c:dLbl>
              <c:idx val="1"/>
              <c:layout>
                <c:manualLayout>
                  <c:x val="-0.24706860225892541"/>
                  <c:y val="4.872305079512119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43B-448E-A71D-C614EE02297D}"/>
                </c:ext>
              </c:extLst>
            </c:dLbl>
            <c:dLbl>
              <c:idx val="2"/>
              <c:layout>
                <c:manualLayout>
                  <c:x val="-2.0860553223798567E-2"/>
                  <c:y val="-0.121317221982097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43B-448E-A71D-C614EE02297D}"/>
                </c:ext>
              </c:extLst>
            </c:dLbl>
            <c:dLbl>
              <c:idx val="3"/>
              <c:layout>
                <c:manualLayout>
                  <c:x val="0"/>
                  <c:y val="-0.3055937458891624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43B-448E-A71D-C614EE02297D}"/>
                </c:ext>
              </c:extLst>
            </c:dLbl>
            <c:dLbl>
              <c:idx val="4"/>
              <c:layout>
                <c:manualLayout>
                  <c:x val="0"/>
                  <c:y val="-0.1556955380577428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43B-448E-A71D-C614EE02297D}"/>
                </c:ext>
              </c:extLst>
            </c:dLbl>
            <c:dLbl>
              <c:idx val="5"/>
              <c:layout>
                <c:manualLayout>
                  <c:x val="1.9451812555260701E-2"/>
                  <c:y val="9.3786623861236013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43B-448E-A71D-C614EE02297D}"/>
                </c:ext>
              </c:extLst>
            </c:dLbl>
            <c:dLbl>
              <c:idx val="6"/>
              <c:layout>
                <c:manualLayout>
                  <c:x val="2.0986325446246092E-2"/>
                  <c:y val="7.915325049220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43B-448E-A71D-C614EE02297D}"/>
                </c:ext>
              </c:extLst>
            </c:dLbl>
            <c:dLbl>
              <c:idx val="7"/>
              <c:layout>
                <c:manualLayout>
                  <c:x val="-0.12249126256909387"/>
                  <c:y val="0.128864103751736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43B-448E-A71D-C614EE02297D}"/>
                </c:ext>
              </c:extLst>
            </c:dLbl>
            <c:dLbl>
              <c:idx val="8"/>
              <c:layout>
                <c:manualLayout>
                  <c:x val="1.2188190132621088E-2"/>
                  <c:y val="1.4640532701908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43B-448E-A71D-C614EE02297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Subtotals'!$A$45:$A$52</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Child Count Subtotals'!$B$45:$B$52</c:f>
              <c:numCache>
                <c:formatCode>#,##0</c:formatCode>
                <c:ptCount val="8"/>
                <c:pt idx="0">
                  <c:v>100261</c:v>
                </c:pt>
                <c:pt idx="1">
                  <c:v>20030</c:v>
                </c:pt>
                <c:pt idx="2">
                  <c:v>19833</c:v>
                </c:pt>
                <c:pt idx="3">
                  <c:v>3424</c:v>
                </c:pt>
                <c:pt idx="4">
                  <c:v>113</c:v>
                </c:pt>
                <c:pt idx="5">
                  <c:v>244</c:v>
                </c:pt>
                <c:pt idx="6">
                  <c:v>161</c:v>
                </c:pt>
                <c:pt idx="7">
                  <c:v>396</c:v>
                </c:pt>
              </c:numCache>
            </c:numRef>
          </c:val>
          <c:extLst>
            <c:ext xmlns:c16="http://schemas.microsoft.com/office/drawing/2014/chart" uri="{C3380CC4-5D6E-409C-BE32-E72D297353CC}">
              <c16:uniqueId val="{00000000-D43B-448E-A71D-C614EE02297D}"/>
            </c:ext>
          </c:extLst>
        </c:ser>
        <c:dLbls>
          <c:dLblPos val="bestFit"/>
          <c:showLegendKey val="0"/>
          <c:showVal val="0"/>
          <c:showCatName val="1"/>
          <c:showSerName val="0"/>
          <c:showPercent val="1"/>
          <c:showBubbleSize val="0"/>
          <c:showLeaderLines val="1"/>
        </c:dLbls>
        <c:gapWidth val="15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 </a:t>
            </a:r>
            <a:r>
              <a:rPr lang="en-US" b="1">
                <a:solidFill>
                  <a:srgbClr val="012169"/>
                </a:solidFill>
                <a:latin typeface="Arial" panose="020B0604020202020204" pitchFamily="34" charset="0"/>
                <a:cs typeface="Arial" panose="020B0604020202020204" pitchFamily="34" charset="0"/>
              </a:rPr>
              <a:t>Children with Disabilities by Age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Child Count Subtotals'!$B$56:$B$73</c:f>
              <c:strCache>
                <c:ptCount val="18"/>
                <c:pt idx="0">
                  <c:v>Student
Count</c:v>
                </c:pt>
                <c:pt idx="1">
                  <c:v>6,514</c:v>
                </c:pt>
                <c:pt idx="2">
                  <c:v>9,705</c:v>
                </c:pt>
                <c:pt idx="3">
                  <c:v>10,812</c:v>
                </c:pt>
                <c:pt idx="4">
                  <c:v>12,048</c:v>
                </c:pt>
                <c:pt idx="5">
                  <c:v>12,818</c:v>
                </c:pt>
                <c:pt idx="6">
                  <c:v>12,490</c:v>
                </c:pt>
                <c:pt idx="7">
                  <c:v>11,955</c:v>
                </c:pt>
                <c:pt idx="8">
                  <c:v>11,245</c:v>
                </c:pt>
                <c:pt idx="9">
                  <c:v>11,114</c:v>
                </c:pt>
                <c:pt idx="10">
                  <c:v>10,528</c:v>
                </c:pt>
                <c:pt idx="11">
                  <c:v>10,728</c:v>
                </c:pt>
                <c:pt idx="12">
                  <c:v>10,262</c:v>
                </c:pt>
                <c:pt idx="13">
                  <c:v>9,093</c:v>
                </c:pt>
                <c:pt idx="14">
                  <c:v>3,538</c:v>
                </c:pt>
                <c:pt idx="15">
                  <c:v>956</c:v>
                </c:pt>
                <c:pt idx="16">
                  <c:v>428</c:v>
                </c:pt>
                <c:pt idx="17">
                  <c:v>228</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Child Count Subtotals'!$A$57:$A$73</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Child Count Subtotals'!$C$57:$C$73</c:f>
              <c:numCache>
                <c:formatCode>0.0%</c:formatCode>
                <c:ptCount val="17"/>
                <c:pt idx="0">
                  <c:v>4.509144273234484E-2</c:v>
                </c:pt>
                <c:pt idx="1">
                  <c:v>6.7180296548573326E-2</c:v>
                </c:pt>
                <c:pt idx="2">
                  <c:v>7.4843211363541967E-2</c:v>
                </c:pt>
                <c:pt idx="3">
                  <c:v>8.3399094571582844E-2</c:v>
                </c:pt>
                <c:pt idx="4">
                  <c:v>8.8729215987595353E-2</c:v>
                </c:pt>
                <c:pt idx="5">
                  <c:v>8.6458722709086125E-2</c:v>
                </c:pt>
                <c:pt idx="6">
                  <c:v>8.2755326660298209E-2</c:v>
                </c:pt>
                <c:pt idx="7">
                  <c:v>7.7840539380598359E-2</c:v>
                </c:pt>
                <c:pt idx="8">
                  <c:v>7.6933726516315706E-2</c:v>
                </c:pt>
                <c:pt idx="9">
                  <c:v>7.2877296451662035E-2</c:v>
                </c:pt>
                <c:pt idx="10">
                  <c:v>7.4261743572704236E-2</c:v>
                </c:pt>
                <c:pt idx="11">
                  <c:v>7.1035981780675883E-2</c:v>
                </c:pt>
                <c:pt idx="12">
                  <c:v>6.2943888358184152E-2</c:v>
                </c:pt>
                <c:pt idx="13">
                  <c:v>2.4490869571236727E-2</c:v>
                </c:pt>
                <c:pt idx="14">
                  <c:v>6.6176572385817723E-3</c:v>
                </c:pt>
                <c:pt idx="15">
                  <c:v>2.9627168390303333E-3</c:v>
                </c:pt>
                <c:pt idx="16">
                  <c:v>1.5782697179881214E-3</c:v>
                </c:pt>
              </c:numCache>
            </c:numRef>
          </c:val>
          <c:extLst>
            <c:ext xmlns:c16="http://schemas.microsoft.com/office/drawing/2014/chart" uri="{C3380CC4-5D6E-409C-BE32-E72D297353CC}">
              <c16:uniqueId val="{00000000-3B42-4616-94FF-921B0C212271}"/>
            </c:ext>
          </c:extLst>
        </c:ser>
        <c:dLbls>
          <c:showLegendKey val="0"/>
          <c:showVal val="1"/>
          <c:showCatName val="0"/>
          <c:showSerName val="0"/>
          <c:showPercent val="0"/>
          <c:showBubbleSize val="0"/>
        </c:dLbls>
        <c:gapWidth val="150"/>
        <c:overlap val="-25"/>
        <c:axId val="1491270576"/>
        <c:axId val="1491280560"/>
      </c:barChart>
      <c:catAx>
        <c:axId val="149127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91280560"/>
        <c:crosses val="autoZero"/>
        <c:auto val="1"/>
        <c:lblAlgn val="ctr"/>
        <c:lblOffset val="100"/>
        <c:noMultiLvlLbl val="0"/>
      </c:catAx>
      <c:valAx>
        <c:axId val="1491280560"/>
        <c:scaling>
          <c:orientation val="minMax"/>
        </c:scaling>
        <c:delete val="1"/>
        <c:axPos val="l"/>
        <c:numFmt formatCode="0.0%" sourceLinked="1"/>
        <c:majorTickMark val="none"/>
        <c:minorTickMark val="none"/>
        <c:tickLblPos val="nextTo"/>
        <c:crossAx val="1491270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060"/>
                </a:solidFill>
                <a:latin typeface="Arial" panose="020B0604020202020204" pitchFamily="34" charset="0"/>
                <a:cs typeface="Arial" panose="020B0604020202020204" pitchFamily="34" charset="0"/>
              </a:rPr>
              <a:t>Student Percentage by Race/Ethnicity and Disability Category Ages 5-21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strRef>
              <c:f>'5-21 Data by Disability'!$A$80</c:f>
              <c:strCache>
                <c:ptCount val="1"/>
                <c:pt idx="0">
                  <c:v>Autism</c:v>
                </c:pt>
              </c:strCache>
            </c:strRef>
          </c:tx>
          <c:spPr>
            <a:solidFill>
              <a:schemeClr val="accent1"/>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Disability'!$B$80:$H$80</c:f>
              <c:numCache>
                <c:formatCode>0%</c:formatCode>
                <c:ptCount val="7"/>
                <c:pt idx="0">
                  <c:v>8.0141194927441498E-2</c:v>
                </c:pt>
                <c:pt idx="1">
                  <c:v>0.34487877288471053</c:v>
                </c:pt>
                <c:pt idx="2">
                  <c:v>0.13056690768102275</c:v>
                </c:pt>
                <c:pt idx="3">
                  <c:v>0.11865903989573529</c:v>
                </c:pt>
                <c:pt idx="4">
                  <c:v>0.17718446601941748</c:v>
                </c:pt>
                <c:pt idx="5">
                  <c:v>0.15008880994671403</c:v>
                </c:pt>
                <c:pt idx="6">
                  <c:v>0.1599871753767233</c:v>
                </c:pt>
              </c:numCache>
            </c:numRef>
          </c:val>
          <c:extLst>
            <c:ext xmlns:c16="http://schemas.microsoft.com/office/drawing/2014/chart" uri="{C3380CC4-5D6E-409C-BE32-E72D297353CC}">
              <c16:uniqueId val="{00000000-FC02-41FD-ACBD-207259BECD32}"/>
            </c:ext>
          </c:extLst>
        </c:ser>
        <c:ser>
          <c:idx val="1"/>
          <c:order val="1"/>
          <c:tx>
            <c:strRef>
              <c:f>'5-21 Data by Disability'!$A$81</c:f>
              <c:strCache>
                <c:ptCount val="1"/>
                <c:pt idx="0">
                  <c:v>Deaf-Blindness</c:v>
                </c:pt>
              </c:strCache>
            </c:strRef>
          </c:tx>
          <c:spPr>
            <a:solidFill>
              <a:schemeClr val="accent2"/>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Disability'!$B$81:$H$81</c:f>
              <c:numCache>
                <c:formatCode>0%</c:formatCode>
                <c:ptCount val="7"/>
                <c:pt idx="0">
                  <c:v>0</c:v>
                </c:pt>
                <c:pt idx="1">
                  <c:v>0</c:v>
                </c:pt>
                <c:pt idx="2">
                  <c:v>0</c:v>
                </c:pt>
                <c:pt idx="3" formatCode="0.00%">
                  <c:v>1.1729780609658967E-3</c:v>
                </c:pt>
                <c:pt idx="4">
                  <c:v>0</c:v>
                </c:pt>
                <c:pt idx="5" formatCode="0.00%">
                  <c:v>8.8809946714031975E-4</c:v>
                </c:pt>
                <c:pt idx="6">
                  <c:v>0</c:v>
                </c:pt>
              </c:numCache>
            </c:numRef>
          </c:val>
          <c:extLst>
            <c:ext xmlns:c16="http://schemas.microsoft.com/office/drawing/2014/chart" uri="{C3380CC4-5D6E-409C-BE32-E72D297353CC}">
              <c16:uniqueId val="{00000001-FC02-41FD-ACBD-207259BECD32}"/>
            </c:ext>
          </c:extLst>
        </c:ser>
        <c:ser>
          <c:idx val="2"/>
          <c:order val="2"/>
          <c:tx>
            <c:strRef>
              <c:f>'5-21 Data by Disability'!$A$82</c:f>
              <c:strCache>
                <c:ptCount val="1"/>
                <c:pt idx="0">
                  <c:v>Developmental Delay</c:v>
                </c:pt>
              </c:strCache>
            </c:strRef>
          </c:tx>
          <c:spPr>
            <a:solidFill>
              <a:schemeClr val="accent3"/>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Disability'!$B$82:$H$82</c:f>
              <c:numCache>
                <c:formatCode>0%</c:formatCode>
                <c:ptCount val="7"/>
                <c:pt idx="0">
                  <c:v>8.3148123937769644E-2</c:v>
                </c:pt>
                <c:pt idx="1">
                  <c:v>0.10588817417120237</c:v>
                </c:pt>
                <c:pt idx="2">
                  <c:v>7.5028816933878237E-2</c:v>
                </c:pt>
                <c:pt idx="3">
                  <c:v>8.1804358844399391E-2</c:v>
                </c:pt>
                <c:pt idx="4">
                  <c:v>9.4660194174757281E-2</c:v>
                </c:pt>
                <c:pt idx="5">
                  <c:v>6.725335055708058E-2</c:v>
                </c:pt>
                <c:pt idx="6">
                  <c:v>8.1917281179865339E-2</c:v>
                </c:pt>
              </c:numCache>
            </c:numRef>
          </c:val>
          <c:extLst>
            <c:ext xmlns:c16="http://schemas.microsoft.com/office/drawing/2014/chart" uri="{C3380CC4-5D6E-409C-BE32-E72D297353CC}">
              <c16:uniqueId val="{00000002-FC02-41FD-ACBD-207259BECD32}"/>
            </c:ext>
          </c:extLst>
        </c:ser>
        <c:ser>
          <c:idx val="3"/>
          <c:order val="3"/>
          <c:tx>
            <c:strRef>
              <c:f>'5-21 Data by Disability'!$A$83</c:f>
              <c:strCache>
                <c:ptCount val="1"/>
                <c:pt idx="0">
                  <c:v>Emotional Disturbance</c:v>
                </c:pt>
              </c:strCache>
            </c:strRef>
          </c:tx>
          <c:spPr>
            <a:solidFill>
              <a:schemeClr val="accent4"/>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Disability'!$B$83:$H$83</c:f>
              <c:numCache>
                <c:formatCode>0%</c:formatCode>
                <c:ptCount val="7"/>
                <c:pt idx="0">
                  <c:v>3.8567132958556676E-2</c:v>
                </c:pt>
                <c:pt idx="1">
                  <c:v>1.9297377535873329E-2</c:v>
                </c:pt>
                <c:pt idx="2">
                  <c:v>8.0896992559991623E-2</c:v>
                </c:pt>
                <c:pt idx="3">
                  <c:v>3.2206212439359928E-2</c:v>
                </c:pt>
                <c:pt idx="4">
                  <c:v>3.8834951456310676E-2</c:v>
                </c:pt>
                <c:pt idx="5">
                  <c:v>5.8150331018892297E-2</c:v>
                </c:pt>
                <c:pt idx="6">
                  <c:v>6.332157742866304E-2</c:v>
                </c:pt>
              </c:numCache>
            </c:numRef>
          </c:val>
          <c:extLst>
            <c:ext xmlns:c16="http://schemas.microsoft.com/office/drawing/2014/chart" uri="{C3380CC4-5D6E-409C-BE32-E72D297353CC}">
              <c16:uniqueId val="{00000003-FC02-41FD-ACBD-207259BECD32}"/>
            </c:ext>
          </c:extLst>
        </c:ser>
        <c:ser>
          <c:idx val="4"/>
          <c:order val="4"/>
          <c:tx>
            <c:strRef>
              <c:f>'5-21 Data by Disability'!$A$84</c:f>
              <c:strCache>
                <c:ptCount val="1"/>
                <c:pt idx="0">
                  <c:v>Hearing Impairment</c:v>
                </c:pt>
              </c:strCache>
            </c:strRef>
          </c:tx>
          <c:spPr>
            <a:solidFill>
              <a:schemeClr val="accent5"/>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Disability'!$B$84:$H$84</c:f>
              <c:numCache>
                <c:formatCode>0%</c:formatCode>
                <c:ptCount val="7"/>
                <c:pt idx="0">
                  <c:v>8.6285788992025107E-3</c:v>
                </c:pt>
                <c:pt idx="1">
                  <c:v>0</c:v>
                </c:pt>
                <c:pt idx="2">
                  <c:v>5.3442313737818298E-3</c:v>
                </c:pt>
                <c:pt idx="3">
                  <c:v>9.716892332198971E-3</c:v>
                </c:pt>
                <c:pt idx="4">
                  <c:v>0</c:v>
                </c:pt>
                <c:pt idx="5">
                  <c:v>6.6001937671564667E-3</c:v>
                </c:pt>
                <c:pt idx="6">
                  <c:v>6.8932350112215456E-3</c:v>
                </c:pt>
              </c:numCache>
            </c:numRef>
          </c:val>
          <c:extLst>
            <c:ext xmlns:c16="http://schemas.microsoft.com/office/drawing/2014/chart" uri="{C3380CC4-5D6E-409C-BE32-E72D297353CC}">
              <c16:uniqueId val="{00000004-FC02-41FD-ACBD-207259BECD32}"/>
            </c:ext>
          </c:extLst>
        </c:ser>
        <c:ser>
          <c:idx val="5"/>
          <c:order val="5"/>
          <c:tx>
            <c:strRef>
              <c:f>'5-21 Data by Disability'!$A$85</c:f>
              <c:strCache>
                <c:ptCount val="1"/>
                <c:pt idx="0">
                  <c:v>Intellectual Disability</c:v>
                </c:pt>
              </c:strCache>
            </c:strRef>
          </c:tx>
          <c:spPr>
            <a:solidFill>
              <a:schemeClr val="accent6"/>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Disability'!$B$85:$H$85</c:f>
              <c:numCache>
                <c:formatCode>0%</c:formatCode>
                <c:ptCount val="7"/>
                <c:pt idx="0">
                  <c:v>6.2622565041181855E-2</c:v>
                </c:pt>
                <c:pt idx="1">
                  <c:v>5.6407718951014346E-2</c:v>
                </c:pt>
                <c:pt idx="2">
                  <c:v>6.916064130776485E-2</c:v>
                </c:pt>
                <c:pt idx="3">
                  <c:v>5.6042285135037291E-2</c:v>
                </c:pt>
                <c:pt idx="4">
                  <c:v>5.3398058252427182E-2</c:v>
                </c:pt>
                <c:pt idx="5">
                  <c:v>3.7239625383497496E-2</c:v>
                </c:pt>
                <c:pt idx="6">
                  <c:v>3.6389868547611413E-2</c:v>
                </c:pt>
              </c:numCache>
            </c:numRef>
          </c:val>
          <c:extLst>
            <c:ext xmlns:c16="http://schemas.microsoft.com/office/drawing/2014/chart" uri="{C3380CC4-5D6E-409C-BE32-E72D297353CC}">
              <c16:uniqueId val="{00000005-FC02-41FD-ACBD-207259BECD32}"/>
            </c:ext>
          </c:extLst>
        </c:ser>
        <c:ser>
          <c:idx val="6"/>
          <c:order val="6"/>
          <c:tx>
            <c:strRef>
              <c:f>'5-21 Data by Disability'!$A$86</c:f>
              <c:strCache>
                <c:ptCount val="1"/>
                <c:pt idx="0">
                  <c:v>Multiple Disabilities</c:v>
                </c:pt>
              </c:strCache>
            </c:strRef>
          </c:tx>
          <c:spPr>
            <a:solidFill>
              <a:schemeClr val="accent1">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Disability'!$B$86:$H$86</c:f>
              <c:numCache>
                <c:formatCode>0%</c:formatCode>
                <c:ptCount val="7"/>
                <c:pt idx="0">
                  <c:v>1.8172310105896195E-2</c:v>
                </c:pt>
                <c:pt idx="1">
                  <c:v>0</c:v>
                </c:pt>
                <c:pt idx="2">
                  <c:v>1.079325159802997E-2</c:v>
                </c:pt>
                <c:pt idx="3">
                  <c:v>1.2048367243501557E-2</c:v>
                </c:pt>
                <c:pt idx="4">
                  <c:v>0</c:v>
                </c:pt>
                <c:pt idx="5">
                  <c:v>1.2070079121588891E-2</c:v>
                </c:pt>
                <c:pt idx="6">
                  <c:v>9.6184674575184349E-3</c:v>
                </c:pt>
              </c:numCache>
            </c:numRef>
          </c:val>
          <c:extLst>
            <c:ext xmlns:c16="http://schemas.microsoft.com/office/drawing/2014/chart" uri="{C3380CC4-5D6E-409C-BE32-E72D297353CC}">
              <c16:uniqueId val="{00000006-FC02-41FD-ACBD-207259BECD32}"/>
            </c:ext>
          </c:extLst>
        </c:ser>
        <c:ser>
          <c:idx val="7"/>
          <c:order val="7"/>
          <c:tx>
            <c:strRef>
              <c:f>'5-21 Data by Disability'!$A$87</c:f>
              <c:strCache>
                <c:ptCount val="1"/>
                <c:pt idx="0">
                  <c:v>Orthopedic Impairment</c:v>
                </c:pt>
              </c:strCache>
            </c:strRef>
          </c:tx>
          <c:spPr>
            <a:solidFill>
              <a:schemeClr val="accent2">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Disability'!$B$87:$H$87</c:f>
              <c:numCache>
                <c:formatCode>0%</c:formatCode>
                <c:ptCount val="7"/>
                <c:pt idx="0">
                  <c:v>0</c:v>
                </c:pt>
                <c:pt idx="1">
                  <c:v>9.4012864918357249E-3</c:v>
                </c:pt>
                <c:pt idx="2" formatCode="0.00%">
                  <c:v>2.6197212616577595E-3</c:v>
                </c:pt>
                <c:pt idx="3" formatCode="0.00%">
                  <c:v>2.8093548620664686E-3</c:v>
                </c:pt>
                <c:pt idx="4">
                  <c:v>0</c:v>
                </c:pt>
                <c:pt idx="5" formatCode="0.00%">
                  <c:v>3.9964476021314387E-3</c:v>
                </c:pt>
                <c:pt idx="6" formatCode="0.00%">
                  <c:v>3.3664636101314524E-3</c:v>
                </c:pt>
              </c:numCache>
            </c:numRef>
          </c:val>
          <c:extLst>
            <c:ext xmlns:c16="http://schemas.microsoft.com/office/drawing/2014/chart" uri="{C3380CC4-5D6E-409C-BE32-E72D297353CC}">
              <c16:uniqueId val="{00000007-FC02-41FD-ACBD-207259BECD32}"/>
            </c:ext>
          </c:extLst>
        </c:ser>
        <c:ser>
          <c:idx val="8"/>
          <c:order val="8"/>
          <c:tx>
            <c:strRef>
              <c:f>'5-21 Data by Disability'!$A$88</c:f>
              <c:strCache>
                <c:ptCount val="1"/>
                <c:pt idx="0">
                  <c:v>Other Health Impairment</c:v>
                </c:pt>
              </c:strCache>
            </c:strRef>
          </c:tx>
          <c:spPr>
            <a:solidFill>
              <a:schemeClr val="accent3">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Disability'!$B$88:$H$88</c:f>
              <c:numCache>
                <c:formatCode>0%</c:formatCode>
                <c:ptCount val="7"/>
                <c:pt idx="0">
                  <c:v>6.6413910315073862E-2</c:v>
                </c:pt>
                <c:pt idx="1">
                  <c:v>6.580900544285008E-2</c:v>
                </c:pt>
                <c:pt idx="2">
                  <c:v>0.15026721156868908</c:v>
                </c:pt>
                <c:pt idx="3">
                  <c:v>0.10361306205198755</c:v>
                </c:pt>
                <c:pt idx="4">
                  <c:v>9.4660194174757281E-2</c:v>
                </c:pt>
                <c:pt idx="5">
                  <c:v>0.17172614241886</c:v>
                </c:pt>
                <c:pt idx="6">
                  <c:v>0.1535748637383777</c:v>
                </c:pt>
              </c:numCache>
            </c:numRef>
          </c:val>
          <c:extLst>
            <c:ext xmlns:c16="http://schemas.microsoft.com/office/drawing/2014/chart" uri="{C3380CC4-5D6E-409C-BE32-E72D297353CC}">
              <c16:uniqueId val="{00000008-FC02-41FD-ACBD-207259BECD32}"/>
            </c:ext>
          </c:extLst>
        </c:ser>
        <c:ser>
          <c:idx val="9"/>
          <c:order val="9"/>
          <c:tx>
            <c:strRef>
              <c:f>'5-21 Data by Disability'!$A$89</c:f>
              <c:strCache>
                <c:ptCount val="1"/>
                <c:pt idx="0">
                  <c:v>Specific Learning Disability</c:v>
                </c:pt>
              </c:strCache>
            </c:strRef>
          </c:tx>
          <c:spPr>
            <a:solidFill>
              <a:schemeClr val="accent4">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Disability'!$B$89:$H$89</c:f>
              <c:numCache>
                <c:formatCode>0%</c:formatCode>
                <c:ptCount val="7"/>
                <c:pt idx="0">
                  <c:v>0.48803765198065108</c:v>
                </c:pt>
                <c:pt idx="1">
                  <c:v>0.1603166749134092</c:v>
                </c:pt>
                <c:pt idx="2">
                  <c:v>0.37346746306193024</c:v>
                </c:pt>
                <c:pt idx="3">
                  <c:v>0.42886105278401276</c:v>
                </c:pt>
                <c:pt idx="4">
                  <c:v>0.34708737864077671</c:v>
                </c:pt>
                <c:pt idx="5">
                  <c:v>0.32252139512352657</c:v>
                </c:pt>
                <c:pt idx="6">
                  <c:v>0.32045527412632252</c:v>
                </c:pt>
              </c:numCache>
            </c:numRef>
          </c:val>
          <c:extLst>
            <c:ext xmlns:c16="http://schemas.microsoft.com/office/drawing/2014/chart" uri="{C3380CC4-5D6E-409C-BE32-E72D297353CC}">
              <c16:uniqueId val="{00000009-FC02-41FD-ACBD-207259BECD32}"/>
            </c:ext>
          </c:extLst>
        </c:ser>
        <c:ser>
          <c:idx val="10"/>
          <c:order val="10"/>
          <c:tx>
            <c:strRef>
              <c:f>'5-21 Data by Disability'!$A$90</c:f>
              <c:strCache>
                <c:ptCount val="1"/>
                <c:pt idx="0">
                  <c:v>Speech or Language Impairment</c:v>
                </c:pt>
              </c:strCache>
            </c:strRef>
          </c:tx>
          <c:spPr>
            <a:solidFill>
              <a:schemeClr val="accent5">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Disability'!$B$90:$H$90</c:f>
              <c:numCache>
                <c:formatCode>0%</c:formatCode>
                <c:ptCount val="7"/>
                <c:pt idx="0">
                  <c:v>0.14485553667146031</c:v>
                </c:pt>
                <c:pt idx="1">
                  <c:v>0.18802572983671451</c:v>
                </c:pt>
                <c:pt idx="2">
                  <c:v>9.5567431625275076E-2</c:v>
                </c:pt>
                <c:pt idx="3">
                  <c:v>0.14911302584896097</c:v>
                </c:pt>
                <c:pt idx="4">
                  <c:v>0.15776699029126215</c:v>
                </c:pt>
                <c:pt idx="5">
                  <c:v>0.16454061036654288</c:v>
                </c:pt>
                <c:pt idx="6">
                  <c:v>0.15870471304905417</c:v>
                </c:pt>
              </c:numCache>
            </c:numRef>
          </c:val>
          <c:extLst>
            <c:ext xmlns:c16="http://schemas.microsoft.com/office/drawing/2014/chart" uri="{C3380CC4-5D6E-409C-BE32-E72D297353CC}">
              <c16:uniqueId val="{0000000A-FC02-41FD-ACBD-207259BECD32}"/>
            </c:ext>
          </c:extLst>
        </c:ser>
        <c:ser>
          <c:idx val="11"/>
          <c:order val="11"/>
          <c:tx>
            <c:strRef>
              <c:f>'5-21 Data by Disability'!$A$91</c:f>
              <c:strCache>
                <c:ptCount val="1"/>
                <c:pt idx="0">
                  <c:v>Traumatic Brain Injury</c:v>
                </c:pt>
              </c:strCache>
            </c:strRef>
          </c:tx>
          <c:spPr>
            <a:solidFill>
              <a:schemeClr val="accent6">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Disability'!$B$91:$H$91</c:f>
              <c:numCache>
                <c:formatCode>0%</c:formatCode>
                <c:ptCount val="7"/>
                <c:pt idx="0" formatCode="0.00%">
                  <c:v>3.0069290103281474E-3</c:v>
                </c:pt>
                <c:pt idx="1">
                  <c:v>0</c:v>
                </c:pt>
                <c:pt idx="2">
                  <c:v>0</c:v>
                </c:pt>
                <c:pt idx="3" formatCode="0.00%">
                  <c:v>1.3467525885164E-3</c:v>
                </c:pt>
                <c:pt idx="4">
                  <c:v>0</c:v>
                </c:pt>
                <c:pt idx="5" formatCode="0.00%">
                  <c:v>1.8165670918779268E-3</c:v>
                </c:pt>
                <c:pt idx="6">
                  <c:v>0</c:v>
                </c:pt>
              </c:numCache>
            </c:numRef>
          </c:val>
          <c:extLst>
            <c:ext xmlns:c16="http://schemas.microsoft.com/office/drawing/2014/chart" uri="{C3380CC4-5D6E-409C-BE32-E72D297353CC}">
              <c16:uniqueId val="{0000000B-FC02-41FD-ACBD-207259BECD32}"/>
            </c:ext>
          </c:extLst>
        </c:ser>
        <c:ser>
          <c:idx val="12"/>
          <c:order val="12"/>
          <c:tx>
            <c:strRef>
              <c:f>'5-21 Data by Disability'!$A$92</c:f>
              <c:strCache>
                <c:ptCount val="1"/>
                <c:pt idx="0">
                  <c:v>Visual Impairment</c:v>
                </c:pt>
              </c:strCache>
            </c:strRef>
          </c:tx>
          <c:spPr>
            <a:solidFill>
              <a:schemeClr val="accent1">
                <a:lumMod val="80000"/>
                <a:lumOff val="2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Disability'!$B$92:$H$92</c:f>
              <c:numCache>
                <c:formatCode>0%</c:formatCode>
                <c:ptCount val="7"/>
                <c:pt idx="0" formatCode="0.00%">
                  <c:v>3.3991371421100798E-3</c:v>
                </c:pt>
                <c:pt idx="1">
                  <c:v>0</c:v>
                </c:pt>
                <c:pt idx="2" formatCode="0.00%">
                  <c:v>3.4580320653882428E-3</c:v>
                </c:pt>
                <c:pt idx="3" formatCode="0.00%">
                  <c:v>2.6066179132575485E-3</c:v>
                </c:pt>
                <c:pt idx="4">
                  <c:v>0</c:v>
                </c:pt>
                <c:pt idx="5" formatCode="0.00%">
                  <c:v>3.1083481349911189E-3</c:v>
                </c:pt>
                <c:pt idx="6" formatCode="0.00%">
                  <c:v>4.0076947739660146E-3</c:v>
                </c:pt>
              </c:numCache>
            </c:numRef>
          </c:val>
          <c:extLst>
            <c:ext xmlns:c16="http://schemas.microsoft.com/office/drawing/2014/chart" uri="{C3380CC4-5D6E-409C-BE32-E72D297353CC}">
              <c16:uniqueId val="{0000000C-FC02-41FD-ACBD-207259BECD32}"/>
            </c:ext>
          </c:extLst>
        </c:ser>
        <c:dLbls>
          <c:showLegendKey val="0"/>
          <c:showVal val="0"/>
          <c:showCatName val="0"/>
          <c:showSerName val="0"/>
          <c:showPercent val="0"/>
          <c:showBubbleSize val="0"/>
        </c:dLbls>
        <c:gapWidth val="150"/>
        <c:overlap val="100"/>
        <c:axId val="2064534720"/>
        <c:axId val="2064537632"/>
      </c:barChart>
      <c:catAx>
        <c:axId val="2064534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7632"/>
        <c:crosses val="autoZero"/>
        <c:auto val="1"/>
        <c:lblAlgn val="ctr"/>
        <c:lblOffset val="100"/>
        <c:noMultiLvlLbl val="0"/>
      </c:catAx>
      <c:valAx>
        <c:axId val="206453763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4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r>
              <a:rPr lang="en-US" sz="1400" b="1">
                <a:solidFill>
                  <a:srgbClr val="012169"/>
                </a:solidFill>
              </a:rPr>
              <a:t>Student Count by Gender Ages 5-21</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percentStacked"/>
        <c:varyColors val="0"/>
        <c:ser>
          <c:idx val="0"/>
          <c:order val="0"/>
          <c:tx>
            <c:strRef>
              <c:f>'5-21 Data by Disability'!$B$96</c:f>
              <c:strCache>
                <c:ptCount val="1"/>
                <c:pt idx="0">
                  <c:v>Female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Disability'!$A$97:$A$110</c15:sqref>
                  </c15:fullRef>
                </c:ext>
              </c:extLst>
              <c:f>'5-21 Data by Disability'!$A$97:$A$109</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Disability'!$B$97:$B$110</c15:sqref>
                  </c15:fullRef>
                </c:ext>
              </c:extLst>
              <c:f>'5-21 Data by Disability'!$B$97:$B$109</c:f>
              <c:numCache>
                <c:formatCode>#,##0</c:formatCode>
                <c:ptCount val="13"/>
                <c:pt idx="0">
                  <c:v>3784</c:v>
                </c:pt>
                <c:pt idx="1">
                  <c:v>69</c:v>
                </c:pt>
                <c:pt idx="2">
                  <c:v>3168</c:v>
                </c:pt>
                <c:pt idx="3">
                  <c:v>1942</c:v>
                </c:pt>
                <c:pt idx="4">
                  <c:v>558</c:v>
                </c:pt>
                <c:pt idx="5">
                  <c:v>3154</c:v>
                </c:pt>
                <c:pt idx="6">
                  <c:v>793</c:v>
                </c:pt>
                <c:pt idx="7">
                  <c:v>196</c:v>
                </c:pt>
                <c:pt idx="8">
                  <c:v>5669</c:v>
                </c:pt>
                <c:pt idx="9">
                  <c:v>23684</c:v>
                </c:pt>
                <c:pt idx="10">
                  <c:v>7722</c:v>
                </c:pt>
                <c:pt idx="11">
                  <c:v>82</c:v>
                </c:pt>
                <c:pt idx="12">
                  <c:v>204</c:v>
                </c:pt>
              </c:numCache>
            </c:numRef>
          </c:val>
          <c:extLst>
            <c:ext xmlns:c16="http://schemas.microsoft.com/office/drawing/2014/chart" uri="{C3380CC4-5D6E-409C-BE32-E72D297353CC}">
              <c16:uniqueId val="{00000000-EF4F-4EF6-AA6D-45250149B7A7}"/>
            </c:ext>
          </c:extLst>
        </c:ser>
        <c:ser>
          <c:idx val="1"/>
          <c:order val="1"/>
          <c:tx>
            <c:strRef>
              <c:f>'5-21 Data by Disability'!$C$96</c:f>
              <c:strCache>
                <c:ptCount val="1"/>
                <c:pt idx="0">
                  <c:v>Male</c:v>
                </c:pt>
              </c:strCache>
            </c:strRef>
          </c:tx>
          <c:spPr>
            <a:solidFill>
              <a:schemeClr val="accent2"/>
            </a:solidFill>
            <a:ln>
              <a:noFill/>
            </a:ln>
            <a:effectLst/>
          </c:spPr>
          <c:invertIfNegative val="0"/>
          <c:dLbls>
            <c:delete val="1"/>
          </c:dLbls>
          <c:cat>
            <c:strRef>
              <c:extLst>
                <c:ext xmlns:c15="http://schemas.microsoft.com/office/drawing/2012/chart" uri="{02D57815-91ED-43cb-92C2-25804820EDAC}">
                  <c15:fullRef>
                    <c15:sqref>'5-21 Data by Disability'!$A$97:$A$110</c15:sqref>
                  </c15:fullRef>
                </c:ext>
              </c:extLst>
              <c:f>'5-21 Data by Disability'!$A$97:$A$109</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Disability'!$C$97:$C$110</c15:sqref>
                  </c15:fullRef>
                </c:ext>
              </c:extLst>
              <c:f>'5-21 Data by Disability'!$C$97:$C$109</c:f>
              <c:numCache>
                <c:formatCode>#,##0</c:formatCode>
                <c:ptCount val="13"/>
                <c:pt idx="0">
                  <c:v>15473</c:v>
                </c:pt>
                <c:pt idx="1">
                  <c:v>78</c:v>
                </c:pt>
                <c:pt idx="2">
                  <c:v>7929</c:v>
                </c:pt>
                <c:pt idx="3">
                  <c:v>4680</c:v>
                </c:pt>
                <c:pt idx="4">
                  <c:v>639</c:v>
                </c:pt>
                <c:pt idx="5">
                  <c:v>4063</c:v>
                </c:pt>
                <c:pt idx="6">
                  <c:v>999</c:v>
                </c:pt>
                <c:pt idx="7">
                  <c:v>278</c:v>
                </c:pt>
                <c:pt idx="8">
                  <c:v>13066</c:v>
                </c:pt>
                <c:pt idx="9">
                  <c:v>31673</c:v>
                </c:pt>
                <c:pt idx="10">
                  <c:v>14182</c:v>
                </c:pt>
                <c:pt idx="11">
                  <c:v>152</c:v>
                </c:pt>
                <c:pt idx="12">
                  <c:v>225</c:v>
                </c:pt>
              </c:numCache>
            </c:numRef>
          </c:val>
          <c:extLst>
            <c:ext xmlns:c16="http://schemas.microsoft.com/office/drawing/2014/chart" uri="{C3380CC4-5D6E-409C-BE32-E72D297353CC}">
              <c16:uniqueId val="{00000001-EF4F-4EF6-AA6D-45250149B7A7}"/>
            </c:ext>
          </c:extLst>
        </c:ser>
        <c:dLbls>
          <c:dLblPos val="inBase"/>
          <c:showLegendKey val="0"/>
          <c:showVal val="1"/>
          <c:showCatName val="0"/>
          <c:showSerName val="0"/>
          <c:showPercent val="0"/>
          <c:showBubbleSize val="0"/>
        </c:dLbls>
        <c:gapWidth val="150"/>
        <c:overlap val="100"/>
        <c:axId val="2064533888"/>
        <c:axId val="2064533472"/>
        <c:extLst>
          <c:ext xmlns:c15="http://schemas.microsoft.com/office/drawing/2012/chart" uri="{02D57815-91ED-43cb-92C2-25804820EDAC}">
            <c15:filteredBarSeries>
              <c15:ser>
                <c:idx val="2"/>
                <c:order val="2"/>
                <c:tx>
                  <c:strRef>
                    <c:extLst>
                      <c:ext uri="{02D57815-91ED-43cb-92C2-25804820EDAC}">
                        <c15:formulaRef>
                          <c15:sqref>'5-21 Data by Disability'!$D$96</c15:sqref>
                        </c15:formulaRef>
                      </c:ext>
                    </c:extLst>
                    <c:strCache>
                      <c:ptCount val="1"/>
                      <c:pt idx="0">
                        <c:v>Calculated Total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'5-21 Data by Disability'!$A$97:$A$110</c15:sqref>
                        </c15:fullRef>
                        <c15:formulaRef>
                          <c15:sqref>'5-21 Data by Disability'!$A$97:$A$109</c15:sqref>
                        </c15:formulaRef>
                      </c:ext>
                    </c:extLst>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uri="{02D57815-91ED-43cb-92C2-25804820EDAC}">
                        <c15:fullRef>
                          <c15:sqref>'5-21 Data by Disability'!$D$97:$D$110</c15:sqref>
                        </c15:fullRef>
                        <c15:formulaRef>
                          <c15:sqref>'5-21 Data by Disability'!$D$97:$D$109</c15:sqref>
                        </c15:formulaRef>
                      </c:ext>
                    </c:extLst>
                    <c:numCache>
                      <c:formatCode>#,##0</c:formatCode>
                      <c:ptCount val="13"/>
                      <c:pt idx="0">
                        <c:v>19257</c:v>
                      </c:pt>
                      <c:pt idx="1">
                        <c:v>147</c:v>
                      </c:pt>
                      <c:pt idx="2">
                        <c:v>11097</c:v>
                      </c:pt>
                      <c:pt idx="3">
                        <c:v>6622</c:v>
                      </c:pt>
                      <c:pt idx="4">
                        <c:v>1197</c:v>
                      </c:pt>
                      <c:pt idx="5">
                        <c:v>7217</c:v>
                      </c:pt>
                      <c:pt idx="6">
                        <c:v>1792</c:v>
                      </c:pt>
                      <c:pt idx="7">
                        <c:v>474</c:v>
                      </c:pt>
                      <c:pt idx="8">
                        <c:v>18735</c:v>
                      </c:pt>
                      <c:pt idx="9">
                        <c:v>55357</c:v>
                      </c:pt>
                      <c:pt idx="10">
                        <c:v>21904</c:v>
                      </c:pt>
                      <c:pt idx="11">
                        <c:v>234</c:v>
                      </c:pt>
                      <c:pt idx="12">
                        <c:v>429</c:v>
                      </c:pt>
                    </c:numCache>
                  </c:numRef>
                </c:val>
                <c:extLst>
                  <c:ext xmlns:c16="http://schemas.microsoft.com/office/drawing/2014/chart" uri="{C3380CC4-5D6E-409C-BE32-E72D297353CC}">
                    <c16:uniqueId val="{00000024-EF4F-4EF6-AA6D-45250149B7A7}"/>
                  </c:ext>
                </c:extLst>
              </c15:ser>
            </c15:filteredBarSeries>
          </c:ext>
        </c:extLst>
      </c:barChart>
      <c:catAx>
        <c:axId val="2064533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3472"/>
        <c:crosses val="autoZero"/>
        <c:auto val="1"/>
        <c:lblAlgn val="ctr"/>
        <c:lblOffset val="100"/>
        <c:noMultiLvlLbl val="0"/>
      </c:catAx>
      <c:valAx>
        <c:axId val="206453347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3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i="0" u="none" strike="noStrike" baseline="0">
                <a:solidFill>
                  <a:srgbClr val="002060"/>
                </a:solidFill>
                <a:effectLst/>
                <a:latin typeface="Arial" panose="020B0604020202020204" pitchFamily="34" charset="0"/>
                <a:cs typeface="Arial" panose="020B0604020202020204" pitchFamily="34" charset="0"/>
              </a:rPr>
              <a:t>Student Percentage by English Learner Status </a:t>
            </a:r>
            <a:r>
              <a:rPr lang="en-US" sz="1400" b="0" i="0" u="none" strike="noStrike" baseline="0">
                <a:solidFill>
                  <a:srgbClr val="002060"/>
                </a:solidFill>
                <a:latin typeface="Arial" panose="020B0604020202020204" pitchFamily="34" charset="0"/>
                <a:cs typeface="Arial" panose="020B0604020202020204" pitchFamily="34" charset="0"/>
              </a:rPr>
              <a:t> </a:t>
            </a:r>
            <a:endParaRPr lang="en-US">
              <a:solidFill>
                <a:srgbClr val="00206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percentStacked"/>
        <c:varyColors val="0"/>
        <c:ser>
          <c:idx val="0"/>
          <c:order val="0"/>
          <c:tx>
            <c:strRef>
              <c:f>'5-21 Data by Disability'!$B$130</c:f>
              <c:strCache>
                <c:ptCount val="1"/>
                <c:pt idx="0">
                  <c:v>Yes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Disability'!$A$131:$A$143</c15:sqref>
                  </c15:fullRef>
                </c:ext>
              </c:extLst>
              <c:f>('5-21 Data by Disability'!$A$131,'5-21 Data by Disability'!$A$133:$A$141,'5-21 Data by Disability'!$A$143)</c:f>
              <c:strCache>
                <c:ptCount val="11"/>
                <c:pt idx="0">
                  <c:v>Autism</c:v>
                </c:pt>
                <c:pt idx="1">
                  <c:v>Developmental Delay</c:v>
                </c:pt>
                <c:pt idx="2">
                  <c:v>Emotional Disturbance</c:v>
                </c:pt>
                <c:pt idx="3">
                  <c:v>Hearing Impairment</c:v>
                </c:pt>
                <c:pt idx="4">
                  <c:v>Intellectual Disability</c:v>
                </c:pt>
                <c:pt idx="5">
                  <c:v>Multiple Disabilities</c:v>
                </c:pt>
                <c:pt idx="6">
                  <c:v>Orthopedic Impairment</c:v>
                </c:pt>
                <c:pt idx="7">
                  <c:v>Other Health Impairment</c:v>
                </c:pt>
                <c:pt idx="8">
                  <c:v>Specific Learning Disability</c:v>
                </c:pt>
                <c:pt idx="9">
                  <c:v>Speech or Language Impairment</c:v>
                </c:pt>
                <c:pt idx="10">
                  <c:v>Visual Impairment</c:v>
                </c:pt>
              </c:strCache>
            </c:strRef>
          </c:cat>
          <c:val>
            <c:numRef>
              <c:extLst>
                <c:ext xmlns:c15="http://schemas.microsoft.com/office/drawing/2012/chart" uri="{02D57815-91ED-43cb-92C2-25804820EDAC}">
                  <c15:fullRef>
                    <c15:sqref>'5-21 Data by Disability'!$B$131:$B$143</c15:sqref>
                  </c15:fullRef>
                </c:ext>
              </c:extLst>
              <c:f>('5-21 Data by Disability'!$B$131,'5-21 Data by Disability'!$B$133:$B$141,'5-21 Data by Disability'!$B$143)</c:f>
              <c:numCache>
                <c:formatCode>#,##0</c:formatCode>
                <c:ptCount val="11"/>
                <c:pt idx="0">
                  <c:v>2024</c:v>
                </c:pt>
                <c:pt idx="1">
                  <c:v>2214</c:v>
                </c:pt>
                <c:pt idx="2">
                  <c:v>240</c:v>
                </c:pt>
                <c:pt idx="3">
                  <c:v>189</c:v>
                </c:pt>
                <c:pt idx="4">
                  <c:v>997</c:v>
                </c:pt>
                <c:pt idx="5">
                  <c:v>169</c:v>
                </c:pt>
                <c:pt idx="6">
                  <c:v>56</c:v>
                </c:pt>
                <c:pt idx="7">
                  <c:v>1255</c:v>
                </c:pt>
                <c:pt idx="8">
                  <c:v>8426</c:v>
                </c:pt>
                <c:pt idx="9">
                  <c:v>2780</c:v>
                </c:pt>
                <c:pt idx="10">
                  <c:v>37</c:v>
                </c:pt>
              </c:numCache>
            </c:numRef>
          </c:val>
          <c:extLst>
            <c:ext xmlns:c16="http://schemas.microsoft.com/office/drawing/2014/chart" uri="{C3380CC4-5D6E-409C-BE32-E72D297353CC}">
              <c16:uniqueId val="{00000000-2852-464F-8EEA-A78E672F2990}"/>
            </c:ext>
          </c:extLst>
        </c:ser>
        <c:ser>
          <c:idx val="1"/>
          <c:order val="1"/>
          <c:tx>
            <c:strRef>
              <c:f>'5-21 Data by Disability'!$C$130</c:f>
              <c:strCache>
                <c:ptCount val="1"/>
                <c:pt idx="0">
                  <c:v>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Disability'!$A$131:$A$143</c15:sqref>
                  </c15:fullRef>
                </c:ext>
              </c:extLst>
              <c:f>('5-21 Data by Disability'!$A$131,'5-21 Data by Disability'!$A$133:$A$141,'5-21 Data by Disability'!$A$143)</c:f>
              <c:strCache>
                <c:ptCount val="11"/>
                <c:pt idx="0">
                  <c:v>Autism</c:v>
                </c:pt>
                <c:pt idx="1">
                  <c:v>Developmental Delay</c:v>
                </c:pt>
                <c:pt idx="2">
                  <c:v>Emotional Disturbance</c:v>
                </c:pt>
                <c:pt idx="3">
                  <c:v>Hearing Impairment</c:v>
                </c:pt>
                <c:pt idx="4">
                  <c:v>Intellectual Disability</c:v>
                </c:pt>
                <c:pt idx="5">
                  <c:v>Multiple Disabilities</c:v>
                </c:pt>
                <c:pt idx="6">
                  <c:v>Orthopedic Impairment</c:v>
                </c:pt>
                <c:pt idx="7">
                  <c:v>Other Health Impairment</c:v>
                </c:pt>
                <c:pt idx="8">
                  <c:v>Specific Learning Disability</c:v>
                </c:pt>
                <c:pt idx="9">
                  <c:v>Speech or Language Impairment</c:v>
                </c:pt>
                <c:pt idx="10">
                  <c:v>Visual Impairment</c:v>
                </c:pt>
              </c:strCache>
            </c:strRef>
          </c:cat>
          <c:val>
            <c:numRef>
              <c:extLst>
                <c:ext xmlns:c15="http://schemas.microsoft.com/office/drawing/2012/chart" uri="{02D57815-91ED-43cb-92C2-25804820EDAC}">
                  <c15:fullRef>
                    <c15:sqref>'5-21 Data by Disability'!$C$131:$C$143</c15:sqref>
                  </c15:fullRef>
                </c:ext>
              </c:extLst>
              <c:f>('5-21 Data by Disability'!$C$131,'5-21 Data by Disability'!$C$133:$C$141,'5-21 Data by Disability'!$C$143)</c:f>
              <c:numCache>
                <c:formatCode>#,##0</c:formatCode>
                <c:ptCount val="11"/>
                <c:pt idx="0">
                  <c:v>17233</c:v>
                </c:pt>
                <c:pt idx="1">
                  <c:v>8883</c:v>
                </c:pt>
                <c:pt idx="2">
                  <c:v>3382</c:v>
                </c:pt>
                <c:pt idx="3">
                  <c:v>1008</c:v>
                </c:pt>
                <c:pt idx="4">
                  <c:v>6220</c:v>
                </c:pt>
                <c:pt idx="5">
                  <c:v>1623</c:v>
                </c:pt>
                <c:pt idx="6">
                  <c:v>418</c:v>
                </c:pt>
                <c:pt idx="7">
                  <c:v>17480</c:v>
                </c:pt>
                <c:pt idx="8">
                  <c:v>46931</c:v>
                </c:pt>
                <c:pt idx="9">
                  <c:v>19124</c:v>
                </c:pt>
                <c:pt idx="10">
                  <c:v>392</c:v>
                </c:pt>
              </c:numCache>
            </c:numRef>
          </c:val>
          <c:extLst>
            <c:ext xmlns:c16="http://schemas.microsoft.com/office/drawing/2014/chart" uri="{C3380CC4-5D6E-409C-BE32-E72D297353CC}">
              <c16:uniqueId val="{00000001-2852-464F-8EEA-A78E672F2990}"/>
            </c:ext>
          </c:extLst>
        </c:ser>
        <c:dLbls>
          <c:dLblPos val="inBase"/>
          <c:showLegendKey val="0"/>
          <c:showVal val="1"/>
          <c:showCatName val="0"/>
          <c:showSerName val="0"/>
          <c:showPercent val="0"/>
          <c:showBubbleSize val="0"/>
        </c:dLbls>
        <c:gapWidth val="55"/>
        <c:overlap val="100"/>
        <c:axId val="69556160"/>
        <c:axId val="69544512"/>
      </c:barChart>
      <c:catAx>
        <c:axId val="695561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4512"/>
        <c:crosses val="autoZero"/>
        <c:auto val="1"/>
        <c:lblAlgn val="ctr"/>
        <c:lblOffset val="100"/>
        <c:noMultiLvlLbl val="0"/>
      </c:catAx>
      <c:valAx>
        <c:axId val="6954451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5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 Id="rId6" Type="http://schemas.openxmlformats.org/officeDocument/2006/relationships/chart" Target="../charts/chart10.xml"/><Relationship Id="rId5" Type="http://schemas.openxmlformats.org/officeDocument/2006/relationships/image" Target="../media/image3.png"/><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image" Target="../media/image4.png"/><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image" Target="../media/image2.png"/><Relationship Id="rId5" Type="http://schemas.openxmlformats.org/officeDocument/2006/relationships/chart" Target="../charts/chart21.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3.xml"/><Relationship Id="rId1"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5" Type="http://schemas.openxmlformats.org/officeDocument/2006/relationships/chart" Target="../charts/chart27.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114301</xdr:rowOff>
    </xdr:from>
    <xdr:to>
      <xdr:col>13</xdr:col>
      <xdr:colOff>352425</xdr:colOff>
      <xdr:row>22</xdr:row>
      <xdr:rowOff>171451</xdr:rowOff>
    </xdr:to>
    <xdr:sp macro="" textlink="">
      <xdr:nvSpPr>
        <xdr:cNvPr id="2" name="TextBox 1">
          <a:extLst>
            <a:ext uri="{FF2B5EF4-FFF2-40B4-BE49-F238E27FC236}">
              <a16:creationId xmlns:a16="http://schemas.microsoft.com/office/drawing/2014/main" id="{DA49EF3E-51E3-659E-F181-507CF654725D}"/>
            </a:ext>
          </a:extLst>
        </xdr:cNvPr>
        <xdr:cNvSpPr txBox="1"/>
      </xdr:nvSpPr>
      <xdr:spPr>
        <a:xfrm>
          <a:off x="9525" y="114301"/>
          <a:ext cx="8267700" cy="424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ct val="150000"/>
            </a:lnSpc>
            <a:spcAft>
              <a:spcPts val="0"/>
            </a:spcAft>
          </a:pPr>
          <a:r>
            <a:rPr lang="en-US" sz="1050" b="1" i="0" u="none" strike="noStrike" baseline="0">
              <a:solidFill>
                <a:schemeClr val="dk1"/>
              </a:solidFill>
              <a:latin typeface="Arial" panose="020B0604020202020204" pitchFamily="34" charset="0"/>
              <a:ea typeface="+mn-ea"/>
              <a:cs typeface="Arial" panose="020B0604020202020204" pitchFamily="34" charset="0"/>
            </a:rPr>
            <a:t>Data displayed with an asterisk in </a:t>
          </a:r>
          <a:r>
            <a:rPr lang="en-US" sz="1050" b="1" i="0" u="sng" strike="noStrike" baseline="0">
              <a:solidFill>
                <a:schemeClr val="dk1"/>
              </a:solidFill>
              <a:latin typeface="Arial" panose="020B0604020202020204" pitchFamily="34" charset="0"/>
              <a:ea typeface="+mn-ea"/>
              <a:cs typeface="Arial" panose="020B0604020202020204" pitchFamily="34" charset="0"/>
            </a:rPr>
            <a:t>this document</a:t>
          </a:r>
          <a:r>
            <a:rPr lang="en-US" sz="1050" b="1" i="0" u="none" strike="noStrike" baseline="0">
              <a:solidFill>
                <a:schemeClr val="dk1"/>
              </a:solidFill>
              <a:latin typeface="Arial" panose="020B0604020202020204" pitchFamily="34" charset="0"/>
              <a:ea typeface="+mn-ea"/>
              <a:cs typeface="Arial" panose="020B0604020202020204" pitchFamily="34" charset="0"/>
            </a:rPr>
            <a:t> meet the guidelines as listed below and have therefore been redacted:</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Per Title 34 Part 99, Personally Identifiable Information has been defined as (but not limited to) the following:</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(a) The student's name;</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(b) The name of the student's parent or other family members;</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(c) The address of the student or student's family;</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(d) A personal identifier, such as the student's social security number, student number, or biometric record;</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(e) Other indirect identifiers, such as the student's date of birth, place of birth, and mother's maiden name;</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(f) Other information that, alone or in combination, is linked or linkable to a specific student that would allow a reasonable person in the school community, who does not have personal knowledge of the relevant circumstances, to identify the student with reasonable certainty; or</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(g) Information requested by a person who the educational agency or institution reasonably believes knows the identity of the student to whom the education record relates.</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The Arizona Department of Education suppresses this information by removing it entirely where possible (deletion of information prior to sharing), use standard masking techniques where individuality is still necessary, or otherwise redact the information. Standard practices are included that are format dependent. The preferred method is to entirely remove the data through deletion. For example, this could be completed by deleting the column(s) of data in a spreadsheet.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3</xdr:row>
      <xdr:rowOff>0</xdr:rowOff>
    </xdr:from>
    <xdr:to>
      <xdr:col>0</xdr:col>
      <xdr:colOff>171450</xdr:colOff>
      <xdr:row>5</xdr:row>
      <xdr:rowOff>183309</xdr:rowOff>
    </xdr:to>
    <xdr:pic>
      <xdr:nvPicPr>
        <xdr:cNvPr id="3" name="Picture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71450" y="466725"/>
          <a:ext cx="1615580" cy="554784"/>
        </a:xfrm>
        <a:prstGeom prst="rect">
          <a:avLst/>
        </a:prstGeom>
      </xdr:spPr>
    </xdr:pic>
    <xdr:clientData/>
  </xdr:twoCellAnchor>
  <xdr:twoCellAnchor>
    <xdr:from>
      <xdr:col>3</xdr:col>
      <xdr:colOff>66674</xdr:colOff>
      <xdr:row>8</xdr:row>
      <xdr:rowOff>0</xdr:rowOff>
    </xdr:from>
    <xdr:to>
      <xdr:col>8</xdr:col>
      <xdr:colOff>266700</xdr:colOff>
      <xdr:row>24</xdr:row>
      <xdr:rowOff>104775</xdr:rowOff>
    </xdr:to>
    <xdr:graphicFrame macro="">
      <xdr:nvGraphicFramePr>
        <xdr:cNvPr id="10" name="Chart 9">
          <a:extLst>
            <a:ext uri="{FF2B5EF4-FFF2-40B4-BE49-F238E27FC236}">
              <a16:creationId xmlns:a16="http://schemas.microsoft.com/office/drawing/2014/main" id="{00000000-0008-0000-0000-00000A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57150</xdr:colOff>
      <xdr:row>24</xdr:row>
      <xdr:rowOff>180976</xdr:rowOff>
    </xdr:from>
    <xdr:to>
      <xdr:col>8</xdr:col>
      <xdr:colOff>276226</xdr:colOff>
      <xdr:row>35</xdr:row>
      <xdr:rowOff>43295</xdr:rowOff>
    </xdr:to>
    <xdr:graphicFrame macro="">
      <xdr:nvGraphicFramePr>
        <xdr:cNvPr id="11" name="Chart 10">
          <a:extLst>
            <a:ext uri="{FF2B5EF4-FFF2-40B4-BE49-F238E27FC236}">
              <a16:creationId xmlns:a16="http://schemas.microsoft.com/office/drawing/2014/main" id="{00000000-0008-0000-0000-00000B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xdr:colOff>
      <xdr:row>35</xdr:row>
      <xdr:rowOff>252412</xdr:rowOff>
    </xdr:from>
    <xdr:to>
      <xdr:col>8</xdr:col>
      <xdr:colOff>276225</xdr:colOff>
      <xdr:row>41</xdr:row>
      <xdr:rowOff>290858</xdr:rowOff>
    </xdr:to>
    <xdr:graphicFrame macro="">
      <xdr:nvGraphicFramePr>
        <xdr:cNvPr id="13" name="Chart 12">
          <a:extLst>
            <a:ext uri="{FF2B5EF4-FFF2-40B4-BE49-F238E27FC236}">
              <a16:creationId xmlns:a16="http://schemas.microsoft.com/office/drawing/2014/main" id="{00000000-0008-0000-0000-00000D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47624</xdr:colOff>
      <xdr:row>74</xdr:row>
      <xdr:rowOff>199158</xdr:rowOff>
    </xdr:from>
    <xdr:to>
      <xdr:col>8</xdr:col>
      <xdr:colOff>285749</xdr:colOff>
      <xdr:row>80</xdr:row>
      <xdr:rowOff>262542</xdr:rowOff>
    </xdr:to>
    <xdr:graphicFrame macro="">
      <xdr:nvGraphicFramePr>
        <xdr:cNvPr id="7" name="Chart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57150</xdr:colOff>
      <xdr:row>41</xdr:row>
      <xdr:rowOff>447675</xdr:rowOff>
    </xdr:from>
    <xdr:to>
      <xdr:col>8</xdr:col>
      <xdr:colOff>238125</xdr:colOff>
      <xdr:row>51</xdr:row>
      <xdr:rowOff>159501</xdr:rowOff>
    </xdr:to>
    <xdr:graphicFrame macro="">
      <xdr:nvGraphicFramePr>
        <xdr:cNvPr id="4" name="Chart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71436</xdr:colOff>
      <xdr:row>53</xdr:row>
      <xdr:rowOff>366711</xdr:rowOff>
    </xdr:from>
    <xdr:to>
      <xdr:col>8</xdr:col>
      <xdr:colOff>247650</xdr:colOff>
      <xdr:row>72</xdr:row>
      <xdr:rowOff>161925</xdr:rowOff>
    </xdr:to>
    <xdr:graphicFrame macro="">
      <xdr:nvGraphicFramePr>
        <xdr:cNvPr id="8" name="Chart 7">
          <a:extLst>
            <a:ext uri="{FF2B5EF4-FFF2-40B4-BE49-F238E27FC236}">
              <a16:creationId xmlns:a16="http://schemas.microsoft.com/office/drawing/2014/main" id="{00000000-0008-0000-0000-000008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326599</xdr:colOff>
      <xdr:row>1</xdr:row>
      <xdr:rowOff>22513</xdr:rowOff>
    </xdr:from>
    <xdr:to>
      <xdr:col>2</xdr:col>
      <xdr:colOff>147957</xdr:colOff>
      <xdr:row>6</xdr:row>
      <xdr:rowOff>96081</xdr:rowOff>
    </xdr:to>
    <xdr:pic>
      <xdr:nvPicPr>
        <xdr:cNvPr id="15" name="Picture 14">
          <a:extLst>
            <a:ext uri="{FF2B5EF4-FFF2-40B4-BE49-F238E27FC236}">
              <a16:creationId xmlns:a16="http://schemas.microsoft.com/office/drawing/2014/main" id="{00000000-0008-0000-0000-00000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xdr:blipFill>
      <xdr:spPr>
        <a:xfrm>
          <a:off x="326599" y="213013"/>
          <a:ext cx="4003699" cy="10607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107950</xdr:colOff>
      <xdr:row>64</xdr:row>
      <xdr:rowOff>161925</xdr:rowOff>
    </xdr:from>
    <xdr:to>
      <xdr:col>4</xdr:col>
      <xdr:colOff>107950</xdr:colOff>
      <xdr:row>70</xdr:row>
      <xdr:rowOff>216117</xdr:rowOff>
    </xdr:to>
    <xdr:pic>
      <xdr:nvPicPr>
        <xdr:cNvPr id="3" name="Picture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146425" y="7239000"/>
          <a:ext cx="0" cy="1559142"/>
        </a:xfrm>
        <a:prstGeom prst="rect">
          <a:avLst/>
        </a:prstGeom>
      </xdr:spPr>
    </xdr:pic>
    <xdr:clientData/>
  </xdr:twoCellAnchor>
  <xdr:twoCellAnchor editAs="oneCell">
    <xdr:from>
      <xdr:col>0</xdr:col>
      <xdr:colOff>95250</xdr:colOff>
      <xdr:row>2</xdr:row>
      <xdr:rowOff>0</xdr:rowOff>
    </xdr:from>
    <xdr:to>
      <xdr:col>0</xdr:col>
      <xdr:colOff>95250</xdr:colOff>
      <xdr:row>4</xdr:row>
      <xdr:rowOff>126160</xdr:rowOff>
    </xdr:to>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5250" y="0"/>
          <a:ext cx="0" cy="745284"/>
        </a:xfrm>
        <a:prstGeom prst="rect">
          <a:avLst/>
        </a:prstGeom>
      </xdr:spPr>
    </xdr:pic>
    <xdr:clientData/>
  </xdr:twoCellAnchor>
  <xdr:oneCellAnchor>
    <xdr:from>
      <xdr:col>0</xdr:col>
      <xdr:colOff>95250</xdr:colOff>
      <xdr:row>19</xdr:row>
      <xdr:rowOff>0</xdr:rowOff>
    </xdr:from>
    <xdr:ext cx="0" cy="935784"/>
    <xdr:pic>
      <xdr:nvPicPr>
        <xdr:cNvPr id="5" name="Picture 4">
          <a:extLst>
            <a:ext uri="{FF2B5EF4-FFF2-40B4-BE49-F238E27FC236}">
              <a16:creationId xmlns:a16="http://schemas.microsoft.com/office/drawing/2014/main" id="{00000000-0008-0000-0100-00000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5250" y="3762375"/>
          <a:ext cx="0" cy="935784"/>
        </a:xfrm>
        <a:prstGeom prst="rect">
          <a:avLst/>
        </a:prstGeom>
      </xdr:spPr>
    </xdr:pic>
    <xdr:clientData/>
  </xdr:oneCellAnchor>
  <xdr:oneCellAnchor>
    <xdr:from>
      <xdr:col>4</xdr:col>
      <xdr:colOff>107950</xdr:colOff>
      <xdr:row>81</xdr:row>
      <xdr:rowOff>161925</xdr:rowOff>
    </xdr:from>
    <xdr:ext cx="0" cy="1559142"/>
    <xdr:pic>
      <xdr:nvPicPr>
        <xdr:cNvPr id="9" name="Picture 8">
          <a:extLst>
            <a:ext uri="{FF2B5EF4-FFF2-40B4-BE49-F238E27FC236}">
              <a16:creationId xmlns:a16="http://schemas.microsoft.com/office/drawing/2014/main" id="{00000000-0008-0000-0100-00000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4213225" y="9048750"/>
          <a:ext cx="0" cy="1559142"/>
        </a:xfrm>
        <a:prstGeom prst="rect">
          <a:avLst/>
        </a:prstGeom>
      </xdr:spPr>
    </xdr:pic>
    <xdr:clientData/>
  </xdr:oneCellAnchor>
  <xdr:twoCellAnchor>
    <xdr:from>
      <xdr:col>9</xdr:col>
      <xdr:colOff>104775</xdr:colOff>
      <xdr:row>60</xdr:row>
      <xdr:rowOff>9525</xdr:rowOff>
    </xdr:from>
    <xdr:to>
      <xdr:col>19</xdr:col>
      <xdr:colOff>38100</xdr:colOff>
      <xdr:row>93</xdr:row>
      <xdr:rowOff>28575</xdr:rowOff>
    </xdr:to>
    <xdr:graphicFrame macro="">
      <xdr:nvGraphicFramePr>
        <xdr:cNvPr id="11" name="Chart 10">
          <a:extLst>
            <a:ext uri="{FF2B5EF4-FFF2-40B4-BE49-F238E27FC236}">
              <a16:creationId xmlns:a16="http://schemas.microsoft.com/office/drawing/2014/main" id="{00000000-0008-0000-0100-00000B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57151</xdr:colOff>
      <xdr:row>94</xdr:row>
      <xdr:rowOff>0</xdr:rowOff>
    </xdr:from>
    <xdr:to>
      <xdr:col>16</xdr:col>
      <xdr:colOff>381001</xdr:colOff>
      <xdr:row>127</xdr:row>
      <xdr:rowOff>19050</xdr:rowOff>
    </xdr:to>
    <xdr:graphicFrame macro="">
      <xdr:nvGraphicFramePr>
        <xdr:cNvPr id="12" name="Chart 11">
          <a:extLst>
            <a:ext uri="{FF2B5EF4-FFF2-40B4-BE49-F238E27FC236}">
              <a16:creationId xmlns:a16="http://schemas.microsoft.com/office/drawing/2014/main" id="{00000000-0008-0000-0100-00000C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66675</xdr:colOff>
      <xdr:row>128</xdr:row>
      <xdr:rowOff>14286</xdr:rowOff>
    </xdr:from>
    <xdr:to>
      <xdr:col>16</xdr:col>
      <xdr:colOff>361950</xdr:colOff>
      <xdr:row>161</xdr:row>
      <xdr:rowOff>9525</xdr:rowOff>
    </xdr:to>
    <xdr:graphicFrame macro="">
      <xdr:nvGraphicFramePr>
        <xdr:cNvPr id="13" name="Chart 12">
          <a:extLst>
            <a:ext uri="{FF2B5EF4-FFF2-40B4-BE49-F238E27FC236}">
              <a16:creationId xmlns:a16="http://schemas.microsoft.com/office/drawing/2014/main" id="{00000000-0008-0000-0100-00000D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22607</xdr:colOff>
      <xdr:row>0</xdr:row>
      <xdr:rowOff>0</xdr:rowOff>
    </xdr:from>
    <xdr:to>
      <xdr:col>3</xdr:col>
      <xdr:colOff>629178</xdr:colOff>
      <xdr:row>0</xdr:row>
      <xdr:rowOff>1060704</xdr:rowOff>
    </xdr:to>
    <xdr:pic>
      <xdr:nvPicPr>
        <xdr:cNvPr id="16" name="Picture 15">
          <a:extLst>
            <a:ext uri="{FF2B5EF4-FFF2-40B4-BE49-F238E27FC236}">
              <a16:creationId xmlns:a16="http://schemas.microsoft.com/office/drawing/2014/main" id="{5E3B6DFF-921B-43A5-A4E3-F6F69355632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22607" y="0"/>
          <a:ext cx="3993238" cy="1060704"/>
        </a:xfrm>
        <a:prstGeom prst="rect">
          <a:avLst/>
        </a:prstGeom>
      </xdr:spPr>
    </xdr:pic>
    <xdr:clientData/>
  </xdr:twoCellAnchor>
  <xdr:twoCellAnchor>
    <xdr:from>
      <xdr:col>0</xdr:col>
      <xdr:colOff>0</xdr:colOff>
      <xdr:row>35</xdr:row>
      <xdr:rowOff>104775</xdr:rowOff>
    </xdr:from>
    <xdr:to>
      <xdr:col>19</xdr:col>
      <xdr:colOff>9525</xdr:colOff>
      <xdr:row>57</xdr:row>
      <xdr:rowOff>9525</xdr:rowOff>
    </xdr:to>
    <xdr:graphicFrame macro="">
      <xdr:nvGraphicFramePr>
        <xdr:cNvPr id="6" name="Chart 5">
          <a:extLst>
            <a:ext uri="{FF2B5EF4-FFF2-40B4-BE49-F238E27FC236}">
              <a16:creationId xmlns:a16="http://schemas.microsoft.com/office/drawing/2014/main" id="{5A700054-9AB6-149F-90C9-0E829552142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59</xdr:row>
      <xdr:rowOff>0</xdr:rowOff>
    </xdr:from>
    <xdr:to>
      <xdr:col>21</xdr:col>
      <xdr:colOff>542925</xdr:colOff>
      <xdr:row>82</xdr:row>
      <xdr:rowOff>38099</xdr:rowOff>
    </xdr:to>
    <xdr:graphicFrame macro="">
      <xdr:nvGraphicFramePr>
        <xdr:cNvPr id="4" name="Chart 3">
          <a:extLst>
            <a:ext uri="{FF2B5EF4-FFF2-40B4-BE49-F238E27FC236}">
              <a16:creationId xmlns:a16="http://schemas.microsoft.com/office/drawing/2014/main" id="{00000000-0008-0000-0300-000004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83</xdr:row>
      <xdr:rowOff>28575</xdr:rowOff>
    </xdr:from>
    <xdr:to>
      <xdr:col>16</xdr:col>
      <xdr:colOff>247650</xdr:colOff>
      <xdr:row>94</xdr:row>
      <xdr:rowOff>38100</xdr:rowOff>
    </xdr:to>
    <xdr:graphicFrame macro="">
      <xdr:nvGraphicFramePr>
        <xdr:cNvPr id="2" name="Chart 1">
          <a:extLst>
            <a:ext uri="{FF2B5EF4-FFF2-40B4-BE49-F238E27FC236}">
              <a16:creationId xmlns:a16="http://schemas.microsoft.com/office/drawing/2014/main" id="{902F9739-4943-745E-4899-E43D9AA96E8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38100</xdr:colOff>
      <xdr:row>94</xdr:row>
      <xdr:rowOff>190501</xdr:rowOff>
    </xdr:from>
    <xdr:to>
      <xdr:col>16</xdr:col>
      <xdr:colOff>304800</xdr:colOff>
      <xdr:row>105</xdr:row>
      <xdr:rowOff>180975</xdr:rowOff>
    </xdr:to>
    <xdr:graphicFrame macro="">
      <xdr:nvGraphicFramePr>
        <xdr:cNvPr id="3" name="Chart 2">
          <a:extLst>
            <a:ext uri="{FF2B5EF4-FFF2-40B4-BE49-F238E27FC236}">
              <a16:creationId xmlns:a16="http://schemas.microsoft.com/office/drawing/2014/main" id="{DF6DC62E-A223-F426-38BD-8F3BF6904446}"/>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52387</xdr:rowOff>
    </xdr:from>
    <xdr:to>
      <xdr:col>19</xdr:col>
      <xdr:colOff>9524</xdr:colOff>
      <xdr:row>43</xdr:row>
      <xdr:rowOff>9525</xdr:rowOff>
    </xdr:to>
    <xdr:graphicFrame macro="">
      <xdr:nvGraphicFramePr>
        <xdr:cNvPr id="7" name="Chart 6">
          <a:extLst>
            <a:ext uri="{FF2B5EF4-FFF2-40B4-BE49-F238E27FC236}">
              <a16:creationId xmlns:a16="http://schemas.microsoft.com/office/drawing/2014/main" id="{CDDC7AFD-CAF5-3565-FEFB-F696586BF761}"/>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43</xdr:row>
      <xdr:rowOff>19051</xdr:rowOff>
    </xdr:from>
    <xdr:to>
      <xdr:col>19</xdr:col>
      <xdr:colOff>19050</xdr:colOff>
      <xdr:row>58</xdr:row>
      <xdr:rowOff>0</xdr:rowOff>
    </xdr:to>
    <xdr:graphicFrame macro="">
      <xdr:nvGraphicFramePr>
        <xdr:cNvPr id="8" name="Chart 7">
          <a:extLst>
            <a:ext uri="{FF2B5EF4-FFF2-40B4-BE49-F238E27FC236}">
              <a16:creationId xmlns:a16="http://schemas.microsoft.com/office/drawing/2014/main" id="{497ED07A-B96F-986F-B1F0-07BFCC1003B2}"/>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130</xdr:row>
      <xdr:rowOff>42862</xdr:rowOff>
    </xdr:from>
    <xdr:to>
      <xdr:col>15</xdr:col>
      <xdr:colOff>9525</xdr:colOff>
      <xdr:row>150</xdr:row>
      <xdr:rowOff>76200</xdr:rowOff>
    </xdr:to>
    <xdr:graphicFrame macro="">
      <xdr:nvGraphicFramePr>
        <xdr:cNvPr id="5" name="Chart 4">
          <a:extLst>
            <a:ext uri="{FF2B5EF4-FFF2-40B4-BE49-F238E27FC236}">
              <a16:creationId xmlns:a16="http://schemas.microsoft.com/office/drawing/2014/main" id="{59697CCC-C3C3-7B6D-7FA3-891E7006580D}"/>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9906</xdr:colOff>
      <xdr:row>0</xdr:row>
      <xdr:rowOff>9525</xdr:rowOff>
    </xdr:from>
    <xdr:to>
      <xdr:col>3</xdr:col>
      <xdr:colOff>351684</xdr:colOff>
      <xdr:row>5</xdr:row>
      <xdr:rowOff>161925</xdr:rowOff>
    </xdr:to>
    <xdr:pic>
      <xdr:nvPicPr>
        <xdr:cNvPr id="9" name="Picture 8">
          <a:extLst>
            <a:ext uri="{FF2B5EF4-FFF2-40B4-BE49-F238E27FC236}">
              <a16:creationId xmlns:a16="http://schemas.microsoft.com/office/drawing/2014/main" id="{17F55CA1-805E-4416-A641-B071CED4FFD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9906" y="9525"/>
          <a:ext cx="3980328" cy="1057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xdr:colOff>
      <xdr:row>5</xdr:row>
      <xdr:rowOff>180974</xdr:rowOff>
    </xdr:from>
    <xdr:to>
      <xdr:col>14</xdr:col>
      <xdr:colOff>28575</xdr:colOff>
      <xdr:row>22</xdr:row>
      <xdr:rowOff>0</xdr:rowOff>
    </xdr:to>
    <xdr:graphicFrame macro="">
      <xdr:nvGraphicFramePr>
        <xdr:cNvPr id="4" name="Chart 3">
          <a:extLst>
            <a:ext uri="{FF2B5EF4-FFF2-40B4-BE49-F238E27FC236}">
              <a16:creationId xmlns:a16="http://schemas.microsoft.com/office/drawing/2014/main" id="{CDCC1C7C-95B6-A92F-40E3-716ADA49DFE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80962</xdr:colOff>
      <xdr:row>22</xdr:row>
      <xdr:rowOff>176212</xdr:rowOff>
    </xdr:from>
    <xdr:to>
      <xdr:col>14</xdr:col>
      <xdr:colOff>66675</xdr:colOff>
      <xdr:row>33</xdr:row>
      <xdr:rowOff>28575</xdr:rowOff>
    </xdr:to>
    <xdr:graphicFrame macro="">
      <xdr:nvGraphicFramePr>
        <xdr:cNvPr id="5" name="Chart 4">
          <a:extLst>
            <a:ext uri="{FF2B5EF4-FFF2-40B4-BE49-F238E27FC236}">
              <a16:creationId xmlns:a16="http://schemas.microsoft.com/office/drawing/2014/main" id="{D0A51112-1B50-063B-A0B0-E6CACEA0AAD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28575</xdr:colOff>
      <xdr:row>33</xdr:row>
      <xdr:rowOff>190499</xdr:rowOff>
    </xdr:from>
    <xdr:to>
      <xdr:col>13</xdr:col>
      <xdr:colOff>581025</xdr:colOff>
      <xdr:row>46</xdr:row>
      <xdr:rowOff>19049</xdr:rowOff>
    </xdr:to>
    <xdr:graphicFrame macro="">
      <xdr:nvGraphicFramePr>
        <xdr:cNvPr id="2" name="Chart 1">
          <a:extLst>
            <a:ext uri="{FF2B5EF4-FFF2-40B4-BE49-F238E27FC236}">
              <a16:creationId xmlns:a16="http://schemas.microsoft.com/office/drawing/2014/main" id="{E5260678-77AA-C459-05A2-1C5B46FA898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52387</xdr:colOff>
      <xdr:row>47</xdr:row>
      <xdr:rowOff>23812</xdr:rowOff>
    </xdr:from>
    <xdr:to>
      <xdr:col>14</xdr:col>
      <xdr:colOff>0</xdr:colOff>
      <xdr:row>53</xdr:row>
      <xdr:rowOff>0</xdr:rowOff>
    </xdr:to>
    <xdr:graphicFrame macro="">
      <xdr:nvGraphicFramePr>
        <xdr:cNvPr id="6" name="Chart 5">
          <a:extLst>
            <a:ext uri="{FF2B5EF4-FFF2-40B4-BE49-F238E27FC236}">
              <a16:creationId xmlns:a16="http://schemas.microsoft.com/office/drawing/2014/main" id="{4F9FEC7F-C6CB-69B1-69C3-DB685587B18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47626</xdr:colOff>
      <xdr:row>53</xdr:row>
      <xdr:rowOff>185737</xdr:rowOff>
    </xdr:from>
    <xdr:to>
      <xdr:col>14</xdr:col>
      <xdr:colOff>9525</xdr:colOff>
      <xdr:row>59</xdr:row>
      <xdr:rowOff>19050</xdr:rowOff>
    </xdr:to>
    <xdr:graphicFrame macro="">
      <xdr:nvGraphicFramePr>
        <xdr:cNvPr id="9" name="Chart 8">
          <a:extLst>
            <a:ext uri="{FF2B5EF4-FFF2-40B4-BE49-F238E27FC236}">
              <a16:creationId xmlns:a16="http://schemas.microsoft.com/office/drawing/2014/main" id="{1F4BD9F2-9240-7F89-9E0D-89FE92EB6251}"/>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1</xdr:col>
      <xdr:colOff>250848</xdr:colOff>
      <xdr:row>5</xdr:row>
      <xdr:rowOff>155829</xdr:rowOff>
    </xdr:to>
    <xdr:pic>
      <xdr:nvPicPr>
        <xdr:cNvPr id="10" name="Picture 9">
          <a:extLst>
            <a:ext uri="{FF2B5EF4-FFF2-40B4-BE49-F238E27FC236}">
              <a16:creationId xmlns:a16="http://schemas.microsoft.com/office/drawing/2014/main" id="{105CAB92-BE27-4632-B993-AE07AE4A92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0" y="0"/>
          <a:ext cx="4003698" cy="10607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5</xdr:row>
      <xdr:rowOff>161925</xdr:rowOff>
    </xdr:from>
    <xdr:to>
      <xdr:col>15</xdr:col>
      <xdr:colOff>133351</xdr:colOff>
      <xdr:row>38</xdr:row>
      <xdr:rowOff>152400</xdr:rowOff>
    </xdr:to>
    <xdr:graphicFrame macro="">
      <xdr:nvGraphicFramePr>
        <xdr:cNvPr id="15" name="Chart 14">
          <a:extLst>
            <a:ext uri="{FF2B5EF4-FFF2-40B4-BE49-F238E27FC236}">
              <a16:creationId xmlns:a16="http://schemas.microsoft.com/office/drawing/2014/main" id="{903E53A8-B811-FC76-37C0-B7C9751DF6F6}"/>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40</xdr:row>
      <xdr:rowOff>114300</xdr:rowOff>
    </xdr:from>
    <xdr:to>
      <xdr:col>20</xdr:col>
      <xdr:colOff>76199</xdr:colOff>
      <xdr:row>73</xdr:row>
      <xdr:rowOff>123825</xdr:rowOff>
    </xdr:to>
    <xdr:graphicFrame macro="">
      <xdr:nvGraphicFramePr>
        <xdr:cNvPr id="3" name="Chart 2">
          <a:extLst>
            <a:ext uri="{FF2B5EF4-FFF2-40B4-BE49-F238E27FC236}">
              <a16:creationId xmlns:a16="http://schemas.microsoft.com/office/drawing/2014/main" id="{E695E3AC-E65B-B43B-A032-55242D2F54CC}"/>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450874</xdr:colOff>
      <xdr:row>5</xdr:row>
      <xdr:rowOff>108204</xdr:rowOff>
    </xdr:to>
    <xdr:pic>
      <xdr:nvPicPr>
        <xdr:cNvPr id="5" name="Picture 4">
          <a:extLst>
            <a:ext uri="{FF2B5EF4-FFF2-40B4-BE49-F238E27FC236}">
              <a16:creationId xmlns:a16="http://schemas.microsoft.com/office/drawing/2014/main" id="{0D3BAD02-18EC-4216-AB0E-A607C17FCC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0" y="0"/>
          <a:ext cx="4003699" cy="10607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6</xdr:row>
      <xdr:rowOff>180975</xdr:rowOff>
    </xdr:from>
    <xdr:to>
      <xdr:col>10</xdr:col>
      <xdr:colOff>742950</xdr:colOff>
      <xdr:row>31</xdr:row>
      <xdr:rowOff>180975</xdr:rowOff>
    </xdr:to>
    <xdr:graphicFrame macro="">
      <xdr:nvGraphicFramePr>
        <xdr:cNvPr id="2" name="Chart 1">
          <a:extLst>
            <a:ext uri="{FF2B5EF4-FFF2-40B4-BE49-F238E27FC236}">
              <a16:creationId xmlns:a16="http://schemas.microsoft.com/office/drawing/2014/main" id="{07556D3E-9714-B7D5-99D0-4B5E44C159C8}"/>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52386</xdr:colOff>
      <xdr:row>58</xdr:row>
      <xdr:rowOff>195261</xdr:rowOff>
    </xdr:from>
    <xdr:to>
      <xdr:col>11</xdr:col>
      <xdr:colOff>9525</xdr:colOff>
      <xdr:row>84</xdr:row>
      <xdr:rowOff>19050</xdr:rowOff>
    </xdr:to>
    <xdr:graphicFrame macro="">
      <xdr:nvGraphicFramePr>
        <xdr:cNvPr id="6" name="Chart 5">
          <a:extLst>
            <a:ext uri="{FF2B5EF4-FFF2-40B4-BE49-F238E27FC236}">
              <a16:creationId xmlns:a16="http://schemas.microsoft.com/office/drawing/2014/main" id="{9997DC7D-A83E-B978-F4C8-33479526A00D}"/>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110</xdr:row>
      <xdr:rowOff>109536</xdr:rowOff>
    </xdr:from>
    <xdr:to>
      <xdr:col>15</xdr:col>
      <xdr:colOff>19050</xdr:colOff>
      <xdr:row>129</xdr:row>
      <xdr:rowOff>9525</xdr:rowOff>
    </xdr:to>
    <xdr:graphicFrame macro="">
      <xdr:nvGraphicFramePr>
        <xdr:cNvPr id="10" name="Chart 9">
          <a:extLst>
            <a:ext uri="{FF2B5EF4-FFF2-40B4-BE49-F238E27FC236}">
              <a16:creationId xmlns:a16="http://schemas.microsoft.com/office/drawing/2014/main" id="{466E9957-F75C-2988-849A-3F8A4F040ABB}"/>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xdr:col>
      <xdr:colOff>218856</xdr:colOff>
      <xdr:row>5</xdr:row>
      <xdr:rowOff>152400</xdr:rowOff>
    </xdr:to>
    <xdr:pic>
      <xdr:nvPicPr>
        <xdr:cNvPr id="7" name="Picture 6">
          <a:extLst>
            <a:ext uri="{FF2B5EF4-FFF2-40B4-BE49-F238E27FC236}">
              <a16:creationId xmlns:a16="http://schemas.microsoft.com/office/drawing/2014/main" id="{DE53043A-B3AC-4F50-A8A6-FD0945D4EF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0" y="0"/>
          <a:ext cx="3990756" cy="1057275"/>
        </a:xfrm>
        <a:prstGeom prst="rect">
          <a:avLst/>
        </a:prstGeom>
      </xdr:spPr>
    </xdr:pic>
    <xdr:clientData/>
  </xdr:twoCellAnchor>
  <xdr:twoCellAnchor>
    <xdr:from>
      <xdr:col>9</xdr:col>
      <xdr:colOff>28574</xdr:colOff>
      <xdr:row>32</xdr:row>
      <xdr:rowOff>161925</xdr:rowOff>
    </xdr:from>
    <xdr:to>
      <xdr:col>15</xdr:col>
      <xdr:colOff>762000</xdr:colOff>
      <xdr:row>58</xdr:row>
      <xdr:rowOff>0</xdr:rowOff>
    </xdr:to>
    <xdr:graphicFrame macro="">
      <xdr:nvGraphicFramePr>
        <xdr:cNvPr id="5" name="Chart 4">
          <a:extLst>
            <a:ext uri="{FF2B5EF4-FFF2-40B4-BE49-F238E27FC236}">
              <a16:creationId xmlns:a16="http://schemas.microsoft.com/office/drawing/2014/main" id="{FD0D1A41-B0EE-E451-53FF-0D3CB96E6389}"/>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ecloud-my.sharepoint.com/personal/kristin_merritt_azed_gov/_vti_history/110592/Documents/Desktop/SPED%20Data%20Website/Copy%20of%20SEA%20EDFacts%20Edit%20Check%20Tool%20-%20IDEA%20School%20Age%20Cou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S002"/>
      <sheetName val="Error Messages"/>
      <sheetName val="Subtotals"/>
      <sheetName val="Category Sets A and C-E"/>
      <sheetName val="Category Set B"/>
      <sheetName val="Additional Summaries of A &amp; B"/>
      <sheetName val="FS089"/>
      <sheetName val="Ages 3-21 Summary"/>
    </sheetNames>
    <sheetDataSet>
      <sheetData sheetId="0"/>
      <sheetData sheetId="1">
        <row r="14">
          <cell r="X14">
            <v>137719</v>
          </cell>
          <cell r="AE14" t="str">
            <v>Y</v>
          </cell>
        </row>
        <row r="15">
          <cell r="X15">
            <v>14743</v>
          </cell>
          <cell r="AE15" t="str">
            <v>LEPY</v>
          </cell>
        </row>
        <row r="16">
          <cell r="X16">
            <v>122976</v>
          </cell>
          <cell r="AE16" t="str">
            <v>NLEPY</v>
          </cell>
        </row>
        <row r="17">
          <cell r="X17">
            <v>11553</v>
          </cell>
          <cell r="AE17" t="str">
            <v>10Y</v>
          </cell>
        </row>
        <row r="18">
          <cell r="X18">
            <v>11673</v>
          </cell>
          <cell r="AE18" t="str">
            <v>11Y</v>
          </cell>
        </row>
        <row r="19">
          <cell r="X19">
            <v>11180</v>
          </cell>
          <cell r="AE19" t="str">
            <v>12Y</v>
          </cell>
        </row>
        <row r="20">
          <cell r="X20">
            <v>11426</v>
          </cell>
          <cell r="AE20" t="str">
            <v>13Y</v>
          </cell>
        </row>
        <row r="21">
          <cell r="X21">
            <v>10983</v>
          </cell>
          <cell r="AE21" t="str">
            <v>14Y</v>
          </cell>
        </row>
        <row r="22">
          <cell r="X22">
            <v>10194</v>
          </cell>
          <cell r="AE22" t="str">
            <v>15Y</v>
          </cell>
        </row>
        <row r="23">
          <cell r="X23">
            <v>9783</v>
          </cell>
          <cell r="AE23" t="str">
            <v>16Y</v>
          </cell>
        </row>
        <row r="24">
          <cell r="X24">
            <v>8698</v>
          </cell>
          <cell r="AE24" t="str">
            <v>17Y</v>
          </cell>
        </row>
        <row r="25">
          <cell r="X25">
            <v>3640</v>
          </cell>
          <cell r="AE25" t="str">
            <v>18Y</v>
          </cell>
        </row>
        <row r="26">
          <cell r="X26">
            <v>1019</v>
          </cell>
          <cell r="AE26" t="str">
            <v>19Y</v>
          </cell>
        </row>
        <row r="27">
          <cell r="X27">
            <v>477</v>
          </cell>
          <cell r="AE27" t="str">
            <v>20Y</v>
          </cell>
        </row>
        <row r="28">
          <cell r="X28">
            <v>241</v>
          </cell>
          <cell r="AE28" t="str">
            <v>21Y</v>
          </cell>
        </row>
        <row r="29">
          <cell r="X29">
            <v>8696</v>
          </cell>
          <cell r="AE29" t="str">
            <v>6Y</v>
          </cell>
        </row>
        <row r="30">
          <cell r="X30">
            <v>9979</v>
          </cell>
          <cell r="AE30" t="str">
            <v>7Y</v>
          </cell>
        </row>
        <row r="31">
          <cell r="X31">
            <v>10721</v>
          </cell>
          <cell r="AE31" t="str">
            <v>8Y</v>
          </cell>
        </row>
        <row r="32">
          <cell r="X32">
            <v>11531</v>
          </cell>
          <cell r="AE32" t="str">
            <v>9Y</v>
          </cell>
        </row>
        <row r="33">
          <cell r="X33">
            <v>5925</v>
          </cell>
          <cell r="AE33" t="str">
            <v>AGE05KY</v>
          </cell>
        </row>
        <row r="34">
          <cell r="X34">
            <v>153</v>
          </cell>
          <cell r="AE34" t="str">
            <v>CFY</v>
          </cell>
        </row>
        <row r="35">
          <cell r="X35">
            <v>0</v>
          </cell>
          <cell r="AE35" t="str">
            <v>10CFY</v>
          </cell>
        </row>
        <row r="36">
          <cell r="X36">
            <v>0</v>
          </cell>
          <cell r="AE36" t="str">
            <v>11CFY</v>
          </cell>
        </row>
        <row r="37">
          <cell r="X37">
            <v>2</v>
          </cell>
          <cell r="AE37" t="str">
            <v>12CFY</v>
          </cell>
        </row>
        <row r="38">
          <cell r="X38">
            <v>5</v>
          </cell>
          <cell r="AE38" t="str">
            <v>13CFY</v>
          </cell>
        </row>
        <row r="39">
          <cell r="X39">
            <v>1</v>
          </cell>
          <cell r="AE39" t="str">
            <v>14CFY</v>
          </cell>
        </row>
        <row r="40">
          <cell r="X40">
            <v>18</v>
          </cell>
          <cell r="AE40" t="str">
            <v>15CFY</v>
          </cell>
        </row>
        <row r="41">
          <cell r="X41">
            <v>27</v>
          </cell>
          <cell r="AE41" t="str">
            <v>16CFY</v>
          </cell>
        </row>
        <row r="42">
          <cell r="X42">
            <v>45</v>
          </cell>
          <cell r="AE42" t="str">
            <v>17CFY</v>
          </cell>
        </row>
        <row r="43">
          <cell r="X43">
            <v>15</v>
          </cell>
          <cell r="AE43" t="str">
            <v>18CFY</v>
          </cell>
        </row>
        <row r="44">
          <cell r="X44">
            <v>11</v>
          </cell>
          <cell r="AE44" t="str">
            <v>19CFY</v>
          </cell>
        </row>
        <row r="45">
          <cell r="X45">
            <v>9</v>
          </cell>
          <cell r="AE45" t="str">
            <v>20CFY</v>
          </cell>
        </row>
        <row r="46">
          <cell r="X46">
            <v>20</v>
          </cell>
          <cell r="AE46" t="str">
            <v>21CFY</v>
          </cell>
        </row>
        <row r="47">
          <cell r="X47">
            <v>0</v>
          </cell>
          <cell r="AE47" t="str">
            <v>6CFY</v>
          </cell>
        </row>
        <row r="48">
          <cell r="X48">
            <v>0</v>
          </cell>
          <cell r="AE48" t="str">
            <v>7CFY</v>
          </cell>
        </row>
        <row r="49">
          <cell r="X49">
            <v>0</v>
          </cell>
          <cell r="AE49" t="str">
            <v>8CFY</v>
          </cell>
        </row>
        <row r="50">
          <cell r="X50">
            <v>0</v>
          </cell>
          <cell r="AE50" t="str">
            <v>9CFY</v>
          </cell>
        </row>
        <row r="51">
          <cell r="X51">
            <v>0</v>
          </cell>
          <cell r="AE51" t="str">
            <v>AGE05KCFY</v>
          </cell>
        </row>
        <row r="52">
          <cell r="X52">
            <v>344</v>
          </cell>
          <cell r="AE52" t="str">
            <v>HHY</v>
          </cell>
        </row>
        <row r="53">
          <cell r="X53">
            <v>24</v>
          </cell>
          <cell r="AE53" t="str">
            <v>10HHY</v>
          </cell>
        </row>
        <row r="54">
          <cell r="X54">
            <v>22</v>
          </cell>
          <cell r="AE54" t="str">
            <v>11HHY</v>
          </cell>
        </row>
        <row r="55">
          <cell r="X55">
            <v>16</v>
          </cell>
          <cell r="AE55" t="str">
            <v>12HHY</v>
          </cell>
        </row>
        <row r="56">
          <cell r="X56">
            <v>24</v>
          </cell>
          <cell r="AE56" t="str">
            <v>13HHY</v>
          </cell>
        </row>
        <row r="57">
          <cell r="X57">
            <v>28</v>
          </cell>
          <cell r="AE57" t="str">
            <v>14HHY</v>
          </cell>
        </row>
        <row r="58">
          <cell r="X58">
            <v>24</v>
          </cell>
          <cell r="AE58" t="str">
            <v>15HHY</v>
          </cell>
        </row>
        <row r="59">
          <cell r="X59">
            <v>41</v>
          </cell>
          <cell r="AE59" t="str">
            <v>16HHY</v>
          </cell>
        </row>
        <row r="60">
          <cell r="X60">
            <v>39</v>
          </cell>
          <cell r="AE60" t="str">
            <v>17HHY</v>
          </cell>
        </row>
        <row r="61">
          <cell r="X61">
            <v>30</v>
          </cell>
          <cell r="AE61" t="str">
            <v>18HHY</v>
          </cell>
        </row>
        <row r="62">
          <cell r="X62">
            <v>5</v>
          </cell>
          <cell r="AE62" t="str">
            <v>19HHY</v>
          </cell>
        </row>
        <row r="63">
          <cell r="X63">
            <v>5</v>
          </cell>
          <cell r="AE63" t="str">
            <v>20HHY</v>
          </cell>
        </row>
        <row r="64">
          <cell r="X64">
            <v>2</v>
          </cell>
          <cell r="AE64" t="str">
            <v>21HHY</v>
          </cell>
        </row>
        <row r="65">
          <cell r="X65">
            <v>11</v>
          </cell>
          <cell r="AE65" t="str">
            <v>6HHY</v>
          </cell>
        </row>
        <row r="66">
          <cell r="X66">
            <v>18</v>
          </cell>
          <cell r="AE66" t="str">
            <v>7HHY</v>
          </cell>
        </row>
        <row r="67">
          <cell r="X67">
            <v>25</v>
          </cell>
          <cell r="AE67" t="str">
            <v>8HHY</v>
          </cell>
        </row>
        <row r="68">
          <cell r="X68">
            <v>18</v>
          </cell>
          <cell r="AE68" t="str">
            <v>9HHY</v>
          </cell>
        </row>
        <row r="69">
          <cell r="X69">
            <v>12</v>
          </cell>
          <cell r="AE69" t="str">
            <v>AGE05KHHY</v>
          </cell>
        </row>
        <row r="70">
          <cell r="X70">
            <v>390</v>
          </cell>
          <cell r="AE70" t="str">
            <v>PPPSY</v>
          </cell>
        </row>
        <row r="71">
          <cell r="X71">
            <v>39</v>
          </cell>
          <cell r="AE71" t="str">
            <v>10PPPSY</v>
          </cell>
        </row>
        <row r="72">
          <cell r="X72">
            <v>30</v>
          </cell>
          <cell r="AE72" t="str">
            <v>11PPPSY</v>
          </cell>
        </row>
        <row r="73">
          <cell r="X73">
            <v>19</v>
          </cell>
          <cell r="AE73" t="str">
            <v>12PPPSY</v>
          </cell>
        </row>
        <row r="74">
          <cell r="X74">
            <v>24</v>
          </cell>
          <cell r="AE74" t="str">
            <v>13PPPSY</v>
          </cell>
        </row>
        <row r="75">
          <cell r="X75">
            <v>8</v>
          </cell>
          <cell r="AE75" t="str">
            <v>14PPPSY</v>
          </cell>
        </row>
        <row r="76">
          <cell r="X76">
            <v>7</v>
          </cell>
          <cell r="AE76" t="str">
            <v>15PPPSY</v>
          </cell>
        </row>
        <row r="77">
          <cell r="X77">
            <v>11</v>
          </cell>
          <cell r="AE77" t="str">
            <v>16PPPSY</v>
          </cell>
        </row>
        <row r="78">
          <cell r="X78">
            <v>9</v>
          </cell>
          <cell r="AE78" t="str">
            <v>17PPPSY</v>
          </cell>
        </row>
        <row r="79">
          <cell r="X79">
            <v>1</v>
          </cell>
          <cell r="AE79" t="str">
            <v>18PPPSY</v>
          </cell>
        </row>
        <row r="80">
          <cell r="X80">
            <v>0</v>
          </cell>
          <cell r="AE80" t="str">
            <v>19PPPSY</v>
          </cell>
        </row>
        <row r="81">
          <cell r="X81">
            <v>2</v>
          </cell>
          <cell r="AE81" t="str">
            <v>20PPPSY</v>
          </cell>
        </row>
        <row r="82">
          <cell r="X82">
            <v>0</v>
          </cell>
          <cell r="AE82" t="str">
            <v>21PPPSY</v>
          </cell>
        </row>
        <row r="83">
          <cell r="X83">
            <v>42</v>
          </cell>
          <cell r="AE83" t="str">
            <v>6PPPSY</v>
          </cell>
        </row>
        <row r="84">
          <cell r="X84">
            <v>49</v>
          </cell>
          <cell r="AE84" t="str">
            <v>7PPPSY</v>
          </cell>
        </row>
        <row r="85">
          <cell r="X85">
            <v>50</v>
          </cell>
          <cell r="AE85" t="str">
            <v>8PPPSY</v>
          </cell>
        </row>
        <row r="86">
          <cell r="X86">
            <v>59</v>
          </cell>
          <cell r="AE86" t="str">
            <v>9PPPSY</v>
          </cell>
        </row>
        <row r="87">
          <cell r="X87">
            <v>40</v>
          </cell>
          <cell r="AE87" t="str">
            <v>AGE05KPPPSY</v>
          </cell>
        </row>
        <row r="88">
          <cell r="X88">
            <v>18764</v>
          </cell>
          <cell r="AE88" t="str">
            <v>RC39Y</v>
          </cell>
        </row>
        <row r="89">
          <cell r="X89">
            <v>1322</v>
          </cell>
          <cell r="AE89" t="str">
            <v>10RC39Y</v>
          </cell>
        </row>
        <row r="90">
          <cell r="X90">
            <v>1352</v>
          </cell>
          <cell r="AE90" t="str">
            <v>11RC39Y</v>
          </cell>
        </row>
        <row r="91">
          <cell r="X91">
            <v>1293</v>
          </cell>
          <cell r="AE91" t="str">
            <v>12RC39Y</v>
          </cell>
        </row>
        <row r="92">
          <cell r="X92">
            <v>1387</v>
          </cell>
          <cell r="AE92" t="str">
            <v>13RC39Y</v>
          </cell>
        </row>
        <row r="93">
          <cell r="X93">
            <v>1405</v>
          </cell>
          <cell r="AE93" t="str">
            <v>14RC39Y</v>
          </cell>
        </row>
        <row r="94">
          <cell r="X94">
            <v>1336</v>
          </cell>
          <cell r="AE94" t="str">
            <v>15RC39Y</v>
          </cell>
        </row>
        <row r="95">
          <cell r="X95">
            <v>1258</v>
          </cell>
          <cell r="AE95" t="str">
            <v>16RC39Y</v>
          </cell>
        </row>
        <row r="96">
          <cell r="X96">
            <v>1229</v>
          </cell>
          <cell r="AE96" t="str">
            <v>17RC39Y</v>
          </cell>
        </row>
        <row r="97">
          <cell r="X97">
            <v>718</v>
          </cell>
          <cell r="AE97" t="str">
            <v>18RC39Y</v>
          </cell>
        </row>
        <row r="98">
          <cell r="X98">
            <v>331</v>
          </cell>
          <cell r="AE98" t="str">
            <v>19RC39Y</v>
          </cell>
        </row>
        <row r="99">
          <cell r="X99">
            <v>215</v>
          </cell>
          <cell r="AE99" t="str">
            <v>20RC39Y</v>
          </cell>
        </row>
        <row r="100">
          <cell r="X100">
            <v>109</v>
          </cell>
          <cell r="AE100" t="str">
            <v>21RC39Y</v>
          </cell>
        </row>
        <row r="101">
          <cell r="X101">
            <v>1455</v>
          </cell>
          <cell r="AE101" t="str">
            <v>6RC39Y</v>
          </cell>
        </row>
        <row r="102">
          <cell r="X102">
            <v>1413</v>
          </cell>
          <cell r="AE102" t="str">
            <v>7RC39Y</v>
          </cell>
        </row>
        <row r="103">
          <cell r="X103">
            <v>1410</v>
          </cell>
          <cell r="AE103" t="str">
            <v>8RC39Y</v>
          </cell>
        </row>
        <row r="104">
          <cell r="X104">
            <v>1381</v>
          </cell>
          <cell r="AE104" t="str">
            <v>9RC39Y</v>
          </cell>
        </row>
        <row r="105">
          <cell r="X105">
            <v>1150</v>
          </cell>
          <cell r="AE105" t="str">
            <v>AGE05KRC39Y</v>
          </cell>
        </row>
        <row r="106">
          <cell r="X106">
            <v>20058</v>
          </cell>
          <cell r="AE106" t="str">
            <v>RC79TO40Y</v>
          </cell>
        </row>
        <row r="107">
          <cell r="X107">
            <v>1379</v>
          </cell>
          <cell r="AE107" t="str">
            <v>10RC79TO40Y</v>
          </cell>
        </row>
        <row r="108">
          <cell r="X108">
            <v>1498</v>
          </cell>
          <cell r="AE108" t="str">
            <v>11RC79TO40Y</v>
          </cell>
        </row>
        <row r="109">
          <cell r="X109">
            <v>1604</v>
          </cell>
          <cell r="AE109" t="str">
            <v>12RC79TO40Y</v>
          </cell>
        </row>
        <row r="110">
          <cell r="X110">
            <v>1953</v>
          </cell>
          <cell r="AE110" t="str">
            <v>13RC79TO40Y</v>
          </cell>
        </row>
        <row r="111">
          <cell r="X111">
            <v>2070</v>
          </cell>
          <cell r="AE111" t="str">
            <v>14RC79TO40Y</v>
          </cell>
        </row>
        <row r="112">
          <cell r="X112">
            <v>2276</v>
          </cell>
          <cell r="AE112" t="str">
            <v>15RC79TO40Y</v>
          </cell>
        </row>
        <row r="113">
          <cell r="X113">
            <v>2190</v>
          </cell>
          <cell r="AE113" t="str">
            <v>16RC79TO40Y</v>
          </cell>
        </row>
        <row r="114">
          <cell r="X114">
            <v>1975</v>
          </cell>
          <cell r="AE114" t="str">
            <v>17RC79TO40Y</v>
          </cell>
        </row>
        <row r="115">
          <cell r="X115">
            <v>795</v>
          </cell>
          <cell r="AE115" t="str">
            <v>18RC79TO40Y</v>
          </cell>
        </row>
        <row r="116">
          <cell r="X116">
            <v>169</v>
          </cell>
          <cell r="AE116" t="str">
            <v>19RC79TO40Y</v>
          </cell>
        </row>
        <row r="117">
          <cell r="X117">
            <v>45</v>
          </cell>
          <cell r="AE117" t="str">
            <v>20RC79TO40Y</v>
          </cell>
        </row>
        <row r="118">
          <cell r="X118">
            <v>8</v>
          </cell>
          <cell r="AE118" t="str">
            <v>21RC79TO40Y</v>
          </cell>
        </row>
        <row r="119">
          <cell r="X119">
            <v>512</v>
          </cell>
          <cell r="AE119" t="str">
            <v>6RC79TO40Y</v>
          </cell>
        </row>
        <row r="120">
          <cell r="X120">
            <v>780</v>
          </cell>
          <cell r="AE120" t="str">
            <v>7RC79TO40Y</v>
          </cell>
        </row>
        <row r="121">
          <cell r="X121">
            <v>1050</v>
          </cell>
          <cell r="AE121" t="str">
            <v>8RC79TO40Y</v>
          </cell>
        </row>
        <row r="122">
          <cell r="X122">
            <v>1401</v>
          </cell>
          <cell r="AE122" t="str">
            <v>9RC79TO40Y</v>
          </cell>
        </row>
        <row r="123">
          <cell r="X123">
            <v>353</v>
          </cell>
          <cell r="AE123" t="str">
            <v>AGE05KRC79TO40Y</v>
          </cell>
        </row>
        <row r="124">
          <cell r="X124">
            <v>94657</v>
          </cell>
          <cell r="AE124" t="str">
            <v>RC80Y</v>
          </cell>
        </row>
        <row r="125">
          <cell r="X125">
            <v>8541</v>
          </cell>
          <cell r="AE125" t="str">
            <v>10RC80Y</v>
          </cell>
        </row>
        <row r="126">
          <cell r="X126">
            <v>8491</v>
          </cell>
          <cell r="AE126" t="str">
            <v>11RC80Y</v>
          </cell>
        </row>
        <row r="127">
          <cell r="X127">
            <v>7915</v>
          </cell>
          <cell r="AE127" t="str">
            <v>12RC80Y</v>
          </cell>
        </row>
        <row r="128">
          <cell r="X128">
            <v>7730</v>
          </cell>
          <cell r="AE128" t="str">
            <v>13RC80Y</v>
          </cell>
        </row>
        <row r="129">
          <cell r="X129">
            <v>7152</v>
          </cell>
          <cell r="AE129" t="str">
            <v>14RC80Y</v>
          </cell>
        </row>
        <row r="130">
          <cell r="X130">
            <v>6200</v>
          </cell>
          <cell r="AE130" t="str">
            <v>15RC80Y</v>
          </cell>
        </row>
        <row r="131">
          <cell r="X131">
            <v>5917</v>
          </cell>
          <cell r="AE131" t="str">
            <v>16RC80Y</v>
          </cell>
        </row>
        <row r="132">
          <cell r="X132">
            <v>5141</v>
          </cell>
          <cell r="AE132" t="str">
            <v>17RC80Y</v>
          </cell>
        </row>
        <row r="133">
          <cell r="X133">
            <v>1963</v>
          </cell>
          <cell r="AE133" t="str">
            <v>18RC80Y</v>
          </cell>
        </row>
        <row r="134">
          <cell r="X134">
            <v>439</v>
          </cell>
          <cell r="AE134" t="str">
            <v>19RC80Y</v>
          </cell>
        </row>
        <row r="135">
          <cell r="X135">
            <v>174</v>
          </cell>
          <cell r="AE135" t="str">
            <v>20RC80Y</v>
          </cell>
        </row>
        <row r="136">
          <cell r="X136">
            <v>85</v>
          </cell>
          <cell r="AE136" t="str">
            <v>21RC80Y</v>
          </cell>
        </row>
        <row r="137">
          <cell r="X137">
            <v>6594</v>
          </cell>
          <cell r="AE137" t="str">
            <v>6RC80Y</v>
          </cell>
        </row>
        <row r="138">
          <cell r="X138">
            <v>7567</v>
          </cell>
          <cell r="AE138" t="str">
            <v>7RC80Y</v>
          </cell>
        </row>
        <row r="139">
          <cell r="X139">
            <v>8019</v>
          </cell>
          <cell r="AE139" t="str">
            <v>8RC80Y</v>
          </cell>
        </row>
        <row r="140">
          <cell r="X140">
            <v>8432</v>
          </cell>
          <cell r="AE140" t="str">
            <v>9RC80Y</v>
          </cell>
        </row>
        <row r="141">
          <cell r="X141">
            <v>4297</v>
          </cell>
          <cell r="AE141" t="str">
            <v>AGE05KRC80Y</v>
          </cell>
        </row>
        <row r="142">
          <cell r="X142">
            <v>109</v>
          </cell>
          <cell r="AE142" t="str">
            <v>RFY</v>
          </cell>
        </row>
        <row r="143">
          <cell r="X143">
            <v>4</v>
          </cell>
          <cell r="AE143" t="str">
            <v>10RFY</v>
          </cell>
        </row>
        <row r="144">
          <cell r="X144">
            <v>2</v>
          </cell>
          <cell r="AE144" t="str">
            <v>11RFY</v>
          </cell>
        </row>
        <row r="145">
          <cell r="X145">
            <v>10</v>
          </cell>
          <cell r="AE145" t="str">
            <v>12RFY</v>
          </cell>
        </row>
        <row r="146">
          <cell r="X146">
            <v>14</v>
          </cell>
          <cell r="AE146" t="str">
            <v>13RFY</v>
          </cell>
        </row>
        <row r="147">
          <cell r="X147">
            <v>16</v>
          </cell>
          <cell r="AE147" t="str">
            <v>14RFY</v>
          </cell>
        </row>
        <row r="148">
          <cell r="X148">
            <v>15</v>
          </cell>
          <cell r="AE148" t="str">
            <v>15RFY</v>
          </cell>
        </row>
        <row r="149">
          <cell r="X149">
            <v>32</v>
          </cell>
          <cell r="AE149" t="str">
            <v>16RFY</v>
          </cell>
        </row>
        <row r="150">
          <cell r="X150">
            <v>8</v>
          </cell>
          <cell r="AE150" t="str">
            <v>17RFY</v>
          </cell>
        </row>
        <row r="151">
          <cell r="X151">
            <v>2</v>
          </cell>
          <cell r="AE151" t="str">
            <v>18RFY</v>
          </cell>
        </row>
        <row r="152">
          <cell r="X152">
            <v>0</v>
          </cell>
          <cell r="AE152" t="str">
            <v>19RFY</v>
          </cell>
        </row>
        <row r="153">
          <cell r="X153">
            <v>1</v>
          </cell>
          <cell r="AE153" t="str">
            <v>20RFY</v>
          </cell>
        </row>
        <row r="154">
          <cell r="X154">
            <v>0</v>
          </cell>
          <cell r="AE154" t="str">
            <v>21RFY</v>
          </cell>
        </row>
        <row r="155">
          <cell r="X155">
            <v>0</v>
          </cell>
          <cell r="AE155" t="str">
            <v>6RFY</v>
          </cell>
        </row>
        <row r="156">
          <cell r="X156">
            <v>0</v>
          </cell>
          <cell r="AE156" t="str">
            <v>7RFY</v>
          </cell>
        </row>
        <row r="157">
          <cell r="X157">
            <v>2</v>
          </cell>
          <cell r="AE157" t="str">
            <v>8RFY</v>
          </cell>
        </row>
        <row r="158">
          <cell r="X158">
            <v>3</v>
          </cell>
          <cell r="AE158" t="str">
            <v>9RFY</v>
          </cell>
        </row>
        <row r="159">
          <cell r="X159">
            <v>0</v>
          </cell>
          <cell r="AE159" t="str">
            <v>AGE05KRFY</v>
          </cell>
        </row>
        <row r="160">
          <cell r="X160">
            <v>3244</v>
          </cell>
          <cell r="AE160" t="str">
            <v>SSY</v>
          </cell>
        </row>
        <row r="161">
          <cell r="X161">
            <v>244</v>
          </cell>
          <cell r="AE161" t="str">
            <v>10SSY</v>
          </cell>
        </row>
        <row r="162">
          <cell r="X162">
            <v>278</v>
          </cell>
          <cell r="AE162" t="str">
            <v>11SSY</v>
          </cell>
        </row>
        <row r="163">
          <cell r="X163">
            <v>321</v>
          </cell>
          <cell r="AE163" t="str">
            <v>12SSY</v>
          </cell>
        </row>
        <row r="164">
          <cell r="X164">
            <v>289</v>
          </cell>
          <cell r="AE164" t="str">
            <v>13SSY</v>
          </cell>
        </row>
        <row r="165">
          <cell r="X165">
            <v>303</v>
          </cell>
          <cell r="AE165" t="str">
            <v>14SSY</v>
          </cell>
        </row>
        <row r="166">
          <cell r="X166">
            <v>318</v>
          </cell>
          <cell r="AE166" t="str">
            <v>15SSY</v>
          </cell>
        </row>
        <row r="167">
          <cell r="X167">
            <v>307</v>
          </cell>
          <cell r="AE167" t="str">
            <v>16SSY</v>
          </cell>
        </row>
        <row r="168">
          <cell r="X168">
            <v>252</v>
          </cell>
          <cell r="AE168" t="str">
            <v>17SSY</v>
          </cell>
        </row>
        <row r="169">
          <cell r="X169">
            <v>116</v>
          </cell>
          <cell r="AE169" t="str">
            <v>18SSY</v>
          </cell>
        </row>
        <row r="170">
          <cell r="X170">
            <v>64</v>
          </cell>
          <cell r="AE170" t="str">
            <v>19SSY</v>
          </cell>
        </row>
        <row r="171">
          <cell r="X171">
            <v>26</v>
          </cell>
          <cell r="AE171" t="str">
            <v>20SSY</v>
          </cell>
        </row>
        <row r="172">
          <cell r="X172">
            <v>17</v>
          </cell>
          <cell r="AE172" t="str">
            <v>21SSY</v>
          </cell>
        </row>
        <row r="173">
          <cell r="X173">
            <v>82</v>
          </cell>
          <cell r="AE173" t="str">
            <v>6SSY</v>
          </cell>
        </row>
        <row r="174">
          <cell r="X174">
            <v>152</v>
          </cell>
          <cell r="AE174" t="str">
            <v>7SSY</v>
          </cell>
        </row>
        <row r="175">
          <cell r="X175">
            <v>165</v>
          </cell>
          <cell r="AE175" t="str">
            <v>8SSY</v>
          </cell>
        </row>
        <row r="176">
          <cell r="X176">
            <v>237</v>
          </cell>
          <cell r="AE176" t="str">
            <v>9SSY</v>
          </cell>
        </row>
        <row r="177">
          <cell r="X177">
            <v>73</v>
          </cell>
          <cell r="AE177" t="str">
            <v>AGE05KSSY</v>
          </cell>
        </row>
        <row r="178">
          <cell r="X178">
            <v>47570</v>
          </cell>
          <cell r="AE178" t="str">
            <v>FY</v>
          </cell>
        </row>
        <row r="179">
          <cell r="X179">
            <v>90149</v>
          </cell>
          <cell r="AE179" t="str">
            <v>MY</v>
          </cell>
        </row>
        <row r="180">
          <cell r="X180">
            <v>7411</v>
          </cell>
          <cell r="AE180" t="str">
            <v>AM7Y</v>
          </cell>
        </row>
        <row r="181">
          <cell r="X181">
            <v>9</v>
          </cell>
          <cell r="AE181" t="str">
            <v>AM7CFN</v>
          </cell>
        </row>
        <row r="182">
          <cell r="X182">
            <v>18</v>
          </cell>
          <cell r="AE182" t="str">
            <v>AM7HHN</v>
          </cell>
        </row>
        <row r="183">
          <cell r="X183">
            <v>19</v>
          </cell>
          <cell r="AE183" t="str">
            <v>AM7PPPSN</v>
          </cell>
        </row>
        <row r="184">
          <cell r="X184">
            <v>956</v>
          </cell>
          <cell r="AE184" t="str">
            <v>AM7RC39N</v>
          </cell>
        </row>
        <row r="185">
          <cell r="X185">
            <v>1047</v>
          </cell>
          <cell r="AE185" t="str">
            <v>AM7RC79TO40N</v>
          </cell>
        </row>
        <row r="186">
          <cell r="X186">
            <v>5212</v>
          </cell>
          <cell r="AE186" t="str">
            <v>AM7RC80N</v>
          </cell>
        </row>
        <row r="187">
          <cell r="X187">
            <v>8</v>
          </cell>
          <cell r="AE187" t="str">
            <v>AM7RFN</v>
          </cell>
        </row>
        <row r="188">
          <cell r="X188">
            <v>142</v>
          </cell>
          <cell r="AE188" t="str">
            <v>AM7SSN</v>
          </cell>
        </row>
        <row r="189">
          <cell r="X189">
            <v>1801</v>
          </cell>
          <cell r="AE189" t="str">
            <v>AS7Y</v>
          </cell>
        </row>
        <row r="190">
          <cell r="X190">
            <v>0</v>
          </cell>
          <cell r="AE190" t="str">
            <v>AS7CFN</v>
          </cell>
        </row>
        <row r="191">
          <cell r="X191">
            <v>9</v>
          </cell>
          <cell r="AE191" t="str">
            <v>AS7HHN</v>
          </cell>
        </row>
        <row r="192">
          <cell r="X192">
            <v>4</v>
          </cell>
          <cell r="AE192" t="str">
            <v>AS7PPPSN</v>
          </cell>
        </row>
        <row r="193">
          <cell r="X193">
            <v>452</v>
          </cell>
          <cell r="AE193" t="str">
            <v>AS7RC39N</v>
          </cell>
        </row>
        <row r="194">
          <cell r="X194">
            <v>198</v>
          </cell>
          <cell r="AE194" t="str">
            <v>AS7RC79TO40N</v>
          </cell>
        </row>
        <row r="195">
          <cell r="X195">
            <v>1090</v>
          </cell>
          <cell r="AE195" t="str">
            <v>AS7RC80N</v>
          </cell>
        </row>
        <row r="196">
          <cell r="X196">
            <v>0</v>
          </cell>
          <cell r="AE196" t="str">
            <v>AS7RFN</v>
          </cell>
        </row>
        <row r="197">
          <cell r="X197">
            <v>48</v>
          </cell>
          <cell r="AE197" t="str">
            <v>AS7SSN</v>
          </cell>
        </row>
        <row r="198">
          <cell r="X198">
            <v>8859</v>
          </cell>
          <cell r="AE198" t="str">
            <v>BL7Y</v>
          </cell>
        </row>
        <row r="199">
          <cell r="X199">
            <v>41</v>
          </cell>
          <cell r="AE199" t="str">
            <v>BL7CFN</v>
          </cell>
        </row>
        <row r="200">
          <cell r="X200">
            <v>14</v>
          </cell>
          <cell r="AE200" t="str">
            <v>BL7HHN</v>
          </cell>
        </row>
        <row r="201">
          <cell r="X201">
            <v>12</v>
          </cell>
          <cell r="AE201" t="str">
            <v>BL7PPPSN</v>
          </cell>
        </row>
        <row r="202">
          <cell r="X202">
            <v>1578</v>
          </cell>
          <cell r="AE202" t="str">
            <v>BL7RC39N</v>
          </cell>
        </row>
        <row r="203">
          <cell r="X203">
            <v>1495</v>
          </cell>
          <cell r="AE203" t="str">
            <v>BL7RC79TO40N</v>
          </cell>
        </row>
        <row r="204">
          <cell r="X204">
            <v>5338</v>
          </cell>
          <cell r="AE204" t="str">
            <v>BL7RC80N</v>
          </cell>
        </row>
        <row r="205">
          <cell r="X205">
            <v>17</v>
          </cell>
          <cell r="AE205" t="str">
            <v>BL7RFN</v>
          </cell>
        </row>
        <row r="206">
          <cell r="X206">
            <v>364</v>
          </cell>
          <cell r="AE206" t="str">
            <v>BL7SSN</v>
          </cell>
        </row>
        <row r="207">
          <cell r="X207">
            <v>64502</v>
          </cell>
          <cell r="AE207" t="str">
            <v>HI7REHI7Y</v>
          </cell>
        </row>
        <row r="208">
          <cell r="X208">
            <v>68</v>
          </cell>
          <cell r="AE208" t="str">
            <v>HI7REHI7CFN</v>
          </cell>
        </row>
        <row r="209">
          <cell r="X209">
            <v>151</v>
          </cell>
          <cell r="AE209" t="str">
            <v>HI7REHI7HHN</v>
          </cell>
        </row>
        <row r="210">
          <cell r="X210">
            <v>125</v>
          </cell>
          <cell r="AE210" t="str">
            <v>HI7REHI7PPPSN</v>
          </cell>
        </row>
        <row r="211">
          <cell r="X211">
            <v>8830</v>
          </cell>
          <cell r="AE211" t="str">
            <v>HI7REHI7RC39N</v>
          </cell>
        </row>
        <row r="212">
          <cell r="X212">
            <v>10009</v>
          </cell>
          <cell r="AE212" t="str">
            <v>HI7REHI7RC79TO40N</v>
          </cell>
        </row>
        <row r="213">
          <cell r="X213">
            <v>44113</v>
          </cell>
          <cell r="AE213" t="str">
            <v>HI7REHI7RC80N</v>
          </cell>
        </row>
        <row r="214">
          <cell r="X214">
            <v>42</v>
          </cell>
          <cell r="AE214" t="str">
            <v>HI7REHI7RFN</v>
          </cell>
        </row>
        <row r="215">
          <cell r="X215">
            <v>1164</v>
          </cell>
          <cell r="AE215" t="str">
            <v>HI7REHI7SSN</v>
          </cell>
        </row>
        <row r="216">
          <cell r="X216">
            <v>5406</v>
          </cell>
          <cell r="AE216" t="str">
            <v>MU7Y</v>
          </cell>
        </row>
        <row r="217">
          <cell r="X217">
            <v>1</v>
          </cell>
          <cell r="AE217" t="str">
            <v>MU7CFN</v>
          </cell>
        </row>
        <row r="218">
          <cell r="X218">
            <v>14</v>
          </cell>
          <cell r="AE218" t="str">
            <v>MU7HHN</v>
          </cell>
        </row>
        <row r="219">
          <cell r="X219">
            <v>10</v>
          </cell>
          <cell r="AE219" t="str">
            <v>MU7PPPSN</v>
          </cell>
        </row>
        <row r="220">
          <cell r="X220">
            <v>742</v>
          </cell>
          <cell r="AE220" t="str">
            <v>MU7RC39N</v>
          </cell>
        </row>
        <row r="221">
          <cell r="X221">
            <v>723</v>
          </cell>
          <cell r="AE221" t="str">
            <v>MU7RC79TO40N</v>
          </cell>
        </row>
        <row r="222">
          <cell r="X222">
            <v>3749</v>
          </cell>
          <cell r="AE222" t="str">
            <v>MU7RC80N</v>
          </cell>
        </row>
        <row r="223">
          <cell r="X223">
            <v>3</v>
          </cell>
          <cell r="AE223" t="str">
            <v>MU7RFN</v>
          </cell>
        </row>
        <row r="224">
          <cell r="X224">
            <v>164</v>
          </cell>
          <cell r="AE224" t="str">
            <v>MU7SSN</v>
          </cell>
        </row>
        <row r="225">
          <cell r="X225">
            <v>381</v>
          </cell>
          <cell r="AE225" t="str">
            <v>PI7Y</v>
          </cell>
        </row>
        <row r="226">
          <cell r="X226">
            <v>0</v>
          </cell>
          <cell r="AE226" t="str">
            <v>PI7CFN</v>
          </cell>
        </row>
        <row r="227">
          <cell r="X227">
            <v>4</v>
          </cell>
          <cell r="AE227" t="str">
            <v>PI7HHN</v>
          </cell>
        </row>
        <row r="228">
          <cell r="X228">
            <v>0</v>
          </cell>
          <cell r="AE228" t="str">
            <v>PI7PPPSN</v>
          </cell>
        </row>
        <row r="229">
          <cell r="X229">
            <v>69</v>
          </cell>
          <cell r="AE229" t="str">
            <v>PI7RC39N</v>
          </cell>
        </row>
        <row r="230">
          <cell r="X230">
            <v>63</v>
          </cell>
          <cell r="AE230" t="str">
            <v>PI7RC79TO40N</v>
          </cell>
        </row>
        <row r="231">
          <cell r="X231">
            <v>242</v>
          </cell>
          <cell r="AE231" t="str">
            <v>PI7RC80N</v>
          </cell>
        </row>
        <row r="232">
          <cell r="X232">
            <v>0</v>
          </cell>
          <cell r="AE232" t="str">
            <v>PI7RFN</v>
          </cell>
        </row>
        <row r="233">
          <cell r="X233">
            <v>3</v>
          </cell>
          <cell r="AE233" t="str">
            <v>PI7SSN</v>
          </cell>
        </row>
        <row r="234">
          <cell r="X234">
            <v>49359</v>
          </cell>
          <cell r="AE234" t="str">
            <v>WH7Y</v>
          </cell>
        </row>
        <row r="235">
          <cell r="X235">
            <v>34</v>
          </cell>
          <cell r="AE235" t="str">
            <v>WH7CFN</v>
          </cell>
        </row>
        <row r="236">
          <cell r="X236">
            <v>134</v>
          </cell>
          <cell r="AE236" t="str">
            <v>WH7HHN</v>
          </cell>
        </row>
        <row r="237">
          <cell r="X237">
            <v>220</v>
          </cell>
          <cell r="AE237" t="str">
            <v>WH7PPPSN</v>
          </cell>
        </row>
        <row r="238">
          <cell r="X238">
            <v>6137</v>
          </cell>
          <cell r="AE238" t="str">
            <v>WH7RC39N</v>
          </cell>
        </row>
        <row r="239">
          <cell r="X239">
            <v>6523</v>
          </cell>
          <cell r="AE239" t="str">
            <v>WH7RC79TO40N</v>
          </cell>
        </row>
        <row r="240">
          <cell r="X240">
            <v>34913</v>
          </cell>
          <cell r="AE240" t="str">
            <v>WH7RC80N</v>
          </cell>
        </row>
        <row r="241">
          <cell r="X241">
            <v>39</v>
          </cell>
          <cell r="AE241" t="str">
            <v>WH7RFN</v>
          </cell>
        </row>
        <row r="242">
          <cell r="X242">
            <v>1359</v>
          </cell>
          <cell r="AE242" t="str">
            <v>WH7SSN</v>
          </cell>
        </row>
        <row r="243">
          <cell r="X243">
            <v>16085</v>
          </cell>
          <cell r="AE243" t="str">
            <v>AUTY</v>
          </cell>
        </row>
        <row r="244">
          <cell r="X244">
            <v>0</v>
          </cell>
          <cell r="AE244" t="str">
            <v>AUT10CFN</v>
          </cell>
        </row>
        <row r="245">
          <cell r="X245">
            <v>0</v>
          </cell>
          <cell r="AE245" t="str">
            <v>AUT11CFN</v>
          </cell>
        </row>
        <row r="246">
          <cell r="X246">
            <v>0</v>
          </cell>
          <cell r="AE246" t="str">
            <v>AUT12CFN</v>
          </cell>
        </row>
        <row r="247">
          <cell r="X247">
            <v>0</v>
          </cell>
          <cell r="AE247" t="str">
            <v>AUT13CFN</v>
          </cell>
        </row>
        <row r="248">
          <cell r="X248">
            <v>0</v>
          </cell>
          <cell r="AE248" t="str">
            <v>AUT14CFN</v>
          </cell>
        </row>
        <row r="249">
          <cell r="X249">
            <v>0</v>
          </cell>
          <cell r="AE249" t="str">
            <v>AUT15CFN</v>
          </cell>
        </row>
        <row r="250">
          <cell r="X250">
            <v>0</v>
          </cell>
          <cell r="AE250" t="str">
            <v>AUT16CFN</v>
          </cell>
        </row>
        <row r="251">
          <cell r="X251">
            <v>0</v>
          </cell>
          <cell r="AE251" t="str">
            <v>AUT17CFN</v>
          </cell>
        </row>
        <row r="252">
          <cell r="X252">
            <v>0</v>
          </cell>
          <cell r="AE252" t="str">
            <v>AUT18CFN</v>
          </cell>
        </row>
        <row r="253">
          <cell r="X253">
            <v>0</v>
          </cell>
          <cell r="AE253" t="str">
            <v>AUT19CFN</v>
          </cell>
        </row>
        <row r="254">
          <cell r="X254">
            <v>0</v>
          </cell>
          <cell r="AE254" t="str">
            <v>AUT20CFN</v>
          </cell>
        </row>
        <row r="255">
          <cell r="X255">
            <v>0</v>
          </cell>
          <cell r="AE255" t="str">
            <v>AUT21CFN</v>
          </cell>
        </row>
        <row r="256">
          <cell r="X256">
            <v>0</v>
          </cell>
          <cell r="AE256" t="str">
            <v>AUT6CFN</v>
          </cell>
        </row>
        <row r="257">
          <cell r="X257">
            <v>0</v>
          </cell>
          <cell r="AE257" t="str">
            <v>AUT7CFN</v>
          </cell>
        </row>
        <row r="258">
          <cell r="X258">
            <v>0</v>
          </cell>
          <cell r="AE258" t="str">
            <v>AUT8CFN</v>
          </cell>
        </row>
        <row r="259">
          <cell r="X259">
            <v>0</v>
          </cell>
          <cell r="AE259" t="str">
            <v>AUT9CFN</v>
          </cell>
        </row>
        <row r="260">
          <cell r="X260">
            <v>0</v>
          </cell>
          <cell r="AE260" t="str">
            <v>AUTAGE05KCFN</v>
          </cell>
        </row>
        <row r="261">
          <cell r="X261">
            <v>0</v>
          </cell>
          <cell r="AE261" t="str">
            <v>AUT10HHN</v>
          </cell>
        </row>
        <row r="262">
          <cell r="X262">
            <v>5</v>
          </cell>
          <cell r="AE262" t="str">
            <v>AUT11HHN</v>
          </cell>
        </row>
        <row r="263">
          <cell r="X263">
            <v>1</v>
          </cell>
          <cell r="AE263" t="str">
            <v>AUT12HHN</v>
          </cell>
        </row>
        <row r="264">
          <cell r="X264">
            <v>3</v>
          </cell>
          <cell r="AE264" t="str">
            <v>AUT13HHN</v>
          </cell>
        </row>
        <row r="265">
          <cell r="X265">
            <v>5</v>
          </cell>
          <cell r="AE265" t="str">
            <v>AUT14HHN</v>
          </cell>
        </row>
        <row r="266">
          <cell r="X266">
            <v>5</v>
          </cell>
          <cell r="AE266" t="str">
            <v>AUT15HHN</v>
          </cell>
        </row>
        <row r="267">
          <cell r="X267">
            <v>5</v>
          </cell>
          <cell r="AE267" t="str">
            <v>AUT16HHN</v>
          </cell>
        </row>
        <row r="268">
          <cell r="X268">
            <v>6</v>
          </cell>
          <cell r="AE268" t="str">
            <v>AUT17HHN</v>
          </cell>
        </row>
        <row r="269">
          <cell r="X269">
            <v>7</v>
          </cell>
          <cell r="AE269" t="str">
            <v>AUT18HHN</v>
          </cell>
        </row>
        <row r="270">
          <cell r="X270">
            <v>1</v>
          </cell>
          <cell r="AE270" t="str">
            <v>AUT19HHN</v>
          </cell>
        </row>
        <row r="271">
          <cell r="X271">
            <v>2</v>
          </cell>
          <cell r="AE271" t="str">
            <v>AUT20HHN</v>
          </cell>
        </row>
        <row r="272">
          <cell r="X272">
            <v>1</v>
          </cell>
          <cell r="AE272" t="str">
            <v>AUT21HHN</v>
          </cell>
        </row>
        <row r="273">
          <cell r="X273">
            <v>1</v>
          </cell>
          <cell r="AE273" t="str">
            <v>AUT6HHN</v>
          </cell>
        </row>
        <row r="274">
          <cell r="X274">
            <v>3</v>
          </cell>
          <cell r="AE274" t="str">
            <v>AUT7HHN</v>
          </cell>
        </row>
        <row r="275">
          <cell r="X275">
            <v>1</v>
          </cell>
          <cell r="AE275" t="str">
            <v>AUT8HHN</v>
          </cell>
        </row>
        <row r="276">
          <cell r="X276">
            <v>1</v>
          </cell>
          <cell r="AE276" t="str">
            <v>AUT9HHN</v>
          </cell>
        </row>
        <row r="277">
          <cell r="X277">
            <v>0</v>
          </cell>
          <cell r="AE277" t="str">
            <v>AUTAGE05KHHN</v>
          </cell>
        </row>
        <row r="278">
          <cell r="X278">
            <v>4</v>
          </cell>
          <cell r="AE278" t="str">
            <v>AUT10PPPSN</v>
          </cell>
        </row>
        <row r="279">
          <cell r="X279">
            <v>2</v>
          </cell>
          <cell r="AE279" t="str">
            <v>AUT11PPPSN</v>
          </cell>
        </row>
        <row r="280">
          <cell r="X280">
            <v>2</v>
          </cell>
          <cell r="AE280" t="str">
            <v>AUT12PPPSN</v>
          </cell>
        </row>
        <row r="281">
          <cell r="X281">
            <v>4</v>
          </cell>
          <cell r="AE281" t="str">
            <v>AUT13PPPSN</v>
          </cell>
        </row>
        <row r="282">
          <cell r="X282">
            <v>0</v>
          </cell>
          <cell r="AE282" t="str">
            <v>AUT14PPPSN</v>
          </cell>
        </row>
        <row r="283">
          <cell r="X283">
            <v>1</v>
          </cell>
          <cell r="AE283" t="str">
            <v>AUT15PPPSN</v>
          </cell>
        </row>
        <row r="284">
          <cell r="X284">
            <v>1</v>
          </cell>
          <cell r="AE284" t="str">
            <v>AUT16PPPSN</v>
          </cell>
        </row>
        <row r="285">
          <cell r="X285">
            <v>0</v>
          </cell>
          <cell r="AE285" t="str">
            <v>AUT17PPPSN</v>
          </cell>
        </row>
        <row r="286">
          <cell r="X286">
            <v>0</v>
          </cell>
          <cell r="AE286" t="str">
            <v>AUT18PPPSN</v>
          </cell>
        </row>
        <row r="287">
          <cell r="X287">
            <v>0</v>
          </cell>
          <cell r="AE287" t="str">
            <v>AUT19PPPSN</v>
          </cell>
        </row>
        <row r="288">
          <cell r="X288">
            <v>2</v>
          </cell>
          <cell r="AE288" t="str">
            <v>AUT20PPPSN</v>
          </cell>
        </row>
        <row r="289">
          <cell r="X289">
            <v>0</v>
          </cell>
          <cell r="AE289" t="str">
            <v>AUT21PPPSN</v>
          </cell>
        </row>
        <row r="290">
          <cell r="X290">
            <v>0</v>
          </cell>
          <cell r="AE290" t="str">
            <v>AUT6PPPSN</v>
          </cell>
        </row>
        <row r="291">
          <cell r="X291">
            <v>7</v>
          </cell>
          <cell r="AE291" t="str">
            <v>AUT7PPPSN</v>
          </cell>
        </row>
        <row r="292">
          <cell r="X292">
            <v>2</v>
          </cell>
          <cell r="AE292" t="str">
            <v>AUT8PPPSN</v>
          </cell>
        </row>
        <row r="293">
          <cell r="X293">
            <v>4</v>
          </cell>
          <cell r="AE293" t="str">
            <v>AUT9PPPSN</v>
          </cell>
        </row>
        <row r="294">
          <cell r="X294">
            <v>0</v>
          </cell>
          <cell r="AE294" t="str">
            <v>AUTAGE05KPPPSN</v>
          </cell>
        </row>
        <row r="295">
          <cell r="X295">
            <v>483</v>
          </cell>
          <cell r="AE295" t="str">
            <v>AUT10RC39N</v>
          </cell>
        </row>
        <row r="296">
          <cell r="X296">
            <v>481</v>
          </cell>
          <cell r="AE296" t="str">
            <v>AUT11RC39N</v>
          </cell>
        </row>
        <row r="297">
          <cell r="X297">
            <v>402</v>
          </cell>
          <cell r="AE297" t="str">
            <v>AUT12RC39N</v>
          </cell>
        </row>
        <row r="298">
          <cell r="X298">
            <v>417</v>
          </cell>
          <cell r="AE298" t="str">
            <v>AUT13RC39N</v>
          </cell>
        </row>
        <row r="299">
          <cell r="X299">
            <v>385</v>
          </cell>
          <cell r="AE299" t="str">
            <v>AUT14RC39N</v>
          </cell>
        </row>
        <row r="300">
          <cell r="X300">
            <v>333</v>
          </cell>
          <cell r="AE300" t="str">
            <v>AUT15RC39N</v>
          </cell>
        </row>
        <row r="301">
          <cell r="X301">
            <v>311</v>
          </cell>
          <cell r="AE301" t="str">
            <v>AUT16RC39N</v>
          </cell>
        </row>
        <row r="302">
          <cell r="X302">
            <v>315</v>
          </cell>
          <cell r="AE302" t="str">
            <v>AUT17RC39N</v>
          </cell>
        </row>
        <row r="303">
          <cell r="X303">
            <v>211</v>
          </cell>
          <cell r="AE303" t="str">
            <v>AUT18RC39N</v>
          </cell>
        </row>
        <row r="304">
          <cell r="X304">
            <v>105</v>
          </cell>
          <cell r="AE304" t="str">
            <v>AUT19RC39N</v>
          </cell>
        </row>
        <row r="305">
          <cell r="X305">
            <v>64</v>
          </cell>
          <cell r="AE305" t="str">
            <v>AUT20RC39N</v>
          </cell>
        </row>
        <row r="306">
          <cell r="X306">
            <v>41</v>
          </cell>
          <cell r="AE306" t="str">
            <v>AUT21RC39N</v>
          </cell>
        </row>
        <row r="307">
          <cell r="X307">
            <v>669</v>
          </cell>
          <cell r="AE307" t="str">
            <v>AUT6RC39N</v>
          </cell>
        </row>
        <row r="308">
          <cell r="X308">
            <v>615</v>
          </cell>
          <cell r="AE308" t="str">
            <v>AUT7RC39N</v>
          </cell>
        </row>
        <row r="309">
          <cell r="X309">
            <v>576</v>
          </cell>
          <cell r="AE309" t="str">
            <v>AUT8RC39N</v>
          </cell>
        </row>
        <row r="310">
          <cell r="X310">
            <v>541</v>
          </cell>
          <cell r="AE310" t="str">
            <v>AUT9RC39N</v>
          </cell>
        </row>
        <row r="311">
          <cell r="X311">
            <v>543</v>
          </cell>
          <cell r="AE311" t="str">
            <v>AUTAGE05KRC39N</v>
          </cell>
        </row>
        <row r="312">
          <cell r="X312">
            <v>171</v>
          </cell>
          <cell r="AE312" t="str">
            <v>AUT10RC79TO40N</v>
          </cell>
        </row>
        <row r="313">
          <cell r="X313">
            <v>181</v>
          </cell>
          <cell r="AE313" t="str">
            <v>AUT11RC79TO40N</v>
          </cell>
        </row>
        <row r="314">
          <cell r="X314">
            <v>151</v>
          </cell>
          <cell r="AE314" t="str">
            <v>AUT12RC79TO40N</v>
          </cell>
        </row>
        <row r="315">
          <cell r="X315">
            <v>201</v>
          </cell>
          <cell r="AE315" t="str">
            <v>AUT13RC79TO40N</v>
          </cell>
        </row>
        <row r="316">
          <cell r="X316">
            <v>199</v>
          </cell>
          <cell r="AE316" t="str">
            <v>AUT14RC79TO40N</v>
          </cell>
        </row>
        <row r="317">
          <cell r="X317">
            <v>227</v>
          </cell>
          <cell r="AE317" t="str">
            <v>AUT15RC79TO40N</v>
          </cell>
        </row>
        <row r="318">
          <cell r="X318">
            <v>256</v>
          </cell>
          <cell r="AE318" t="str">
            <v>AUT16RC79TO40N</v>
          </cell>
        </row>
        <row r="319">
          <cell r="X319">
            <v>251</v>
          </cell>
          <cell r="AE319" t="str">
            <v>AUT17RC79TO40N</v>
          </cell>
        </row>
        <row r="320">
          <cell r="X320">
            <v>93</v>
          </cell>
          <cell r="AE320" t="str">
            <v>AUT18RC79TO40N</v>
          </cell>
        </row>
        <row r="321">
          <cell r="X321">
            <v>38</v>
          </cell>
          <cell r="AE321" t="str">
            <v>AUT19RC79TO40N</v>
          </cell>
        </row>
        <row r="322">
          <cell r="X322">
            <v>12</v>
          </cell>
          <cell r="AE322" t="str">
            <v>AUT20RC79TO40N</v>
          </cell>
        </row>
        <row r="323">
          <cell r="X323">
            <v>2</v>
          </cell>
          <cell r="AE323" t="str">
            <v>AUT21RC79TO40N</v>
          </cell>
        </row>
        <row r="324">
          <cell r="X324">
            <v>83</v>
          </cell>
          <cell r="AE324" t="str">
            <v>AUT6RC79TO40N</v>
          </cell>
        </row>
        <row r="325">
          <cell r="X325">
            <v>143</v>
          </cell>
          <cell r="AE325" t="str">
            <v>AUT7RC79TO40N</v>
          </cell>
        </row>
        <row r="326">
          <cell r="X326">
            <v>132</v>
          </cell>
          <cell r="AE326" t="str">
            <v>AUT8RC79TO40N</v>
          </cell>
        </row>
        <row r="327">
          <cell r="X327">
            <v>179</v>
          </cell>
          <cell r="AE327" t="str">
            <v>AUT9RC79TO40N</v>
          </cell>
        </row>
        <row r="328">
          <cell r="X328">
            <v>72</v>
          </cell>
          <cell r="AE328" t="str">
            <v>AUTAGE05KRC79TO40N</v>
          </cell>
        </row>
        <row r="329">
          <cell r="X329">
            <v>560</v>
          </cell>
          <cell r="AE329" t="str">
            <v>AUT10RC80N</v>
          </cell>
        </row>
        <row r="330">
          <cell r="X330">
            <v>559</v>
          </cell>
          <cell r="AE330" t="str">
            <v>AUT11RC80N</v>
          </cell>
        </row>
        <row r="331">
          <cell r="X331">
            <v>560</v>
          </cell>
          <cell r="AE331" t="str">
            <v>AUT12RC80N</v>
          </cell>
        </row>
        <row r="332">
          <cell r="X332">
            <v>562</v>
          </cell>
          <cell r="AE332" t="str">
            <v>AUT13RC80N</v>
          </cell>
        </row>
        <row r="333">
          <cell r="X333">
            <v>535</v>
          </cell>
          <cell r="AE333" t="str">
            <v>AUT14RC80N</v>
          </cell>
        </row>
        <row r="334">
          <cell r="X334">
            <v>495</v>
          </cell>
          <cell r="AE334" t="str">
            <v>AUT15RC80N</v>
          </cell>
        </row>
        <row r="335">
          <cell r="X335">
            <v>485</v>
          </cell>
          <cell r="AE335" t="str">
            <v>AUT16RC80N</v>
          </cell>
        </row>
        <row r="336">
          <cell r="X336">
            <v>423</v>
          </cell>
          <cell r="AE336" t="str">
            <v>AUT17RC80N</v>
          </cell>
        </row>
        <row r="337">
          <cell r="X337">
            <v>163</v>
          </cell>
          <cell r="AE337" t="str">
            <v>AUT18RC80N</v>
          </cell>
        </row>
        <row r="338">
          <cell r="X338">
            <v>24</v>
          </cell>
          <cell r="AE338" t="str">
            <v>AUT19RC80N</v>
          </cell>
        </row>
        <row r="339">
          <cell r="X339">
            <v>11</v>
          </cell>
          <cell r="AE339" t="str">
            <v>AUT20RC80N</v>
          </cell>
        </row>
        <row r="340">
          <cell r="X340">
            <v>5</v>
          </cell>
          <cell r="AE340" t="str">
            <v>AUT21RC80N</v>
          </cell>
        </row>
        <row r="341">
          <cell r="X341">
            <v>313</v>
          </cell>
          <cell r="AE341" t="str">
            <v>AUT6RC80N</v>
          </cell>
        </row>
        <row r="342">
          <cell r="X342">
            <v>414</v>
          </cell>
          <cell r="AE342" t="str">
            <v>AUT7RC80N</v>
          </cell>
        </row>
        <row r="343">
          <cell r="X343">
            <v>482</v>
          </cell>
          <cell r="AE343" t="str">
            <v>AUT8RC80N</v>
          </cell>
        </row>
        <row r="344">
          <cell r="X344">
            <v>509</v>
          </cell>
          <cell r="AE344" t="str">
            <v>AUT9RC80N</v>
          </cell>
        </row>
        <row r="345">
          <cell r="X345">
            <v>150</v>
          </cell>
          <cell r="AE345" t="str">
            <v>AUTAGE05KRC80N</v>
          </cell>
        </row>
        <row r="346">
          <cell r="X346">
            <v>0</v>
          </cell>
          <cell r="AE346" t="str">
            <v>AUT10RFN</v>
          </cell>
        </row>
        <row r="347">
          <cell r="X347">
            <v>0</v>
          </cell>
          <cell r="AE347" t="str">
            <v>AUT11RFN</v>
          </cell>
        </row>
        <row r="348">
          <cell r="X348">
            <v>0</v>
          </cell>
          <cell r="AE348" t="str">
            <v>AUT12RFN</v>
          </cell>
        </row>
        <row r="349">
          <cell r="X349">
            <v>0</v>
          </cell>
          <cell r="AE349" t="str">
            <v>AUT13RFN</v>
          </cell>
        </row>
        <row r="350">
          <cell r="X350">
            <v>0</v>
          </cell>
          <cell r="AE350" t="str">
            <v>AUT14RFN</v>
          </cell>
        </row>
        <row r="351">
          <cell r="X351">
            <v>0</v>
          </cell>
          <cell r="AE351" t="str">
            <v>AUT15RFN</v>
          </cell>
        </row>
        <row r="352">
          <cell r="X352">
            <v>0</v>
          </cell>
          <cell r="AE352" t="str">
            <v>AUT16RFN</v>
          </cell>
        </row>
        <row r="353">
          <cell r="X353">
            <v>0</v>
          </cell>
          <cell r="AE353" t="str">
            <v>AUT17RFN</v>
          </cell>
        </row>
        <row r="354">
          <cell r="X354">
            <v>0</v>
          </cell>
          <cell r="AE354" t="str">
            <v>AUT18RFN</v>
          </cell>
        </row>
        <row r="355">
          <cell r="X355">
            <v>0</v>
          </cell>
          <cell r="AE355" t="str">
            <v>AUT19RFN</v>
          </cell>
        </row>
        <row r="356">
          <cell r="X356">
            <v>1</v>
          </cell>
          <cell r="AE356" t="str">
            <v>AUT20RFN</v>
          </cell>
        </row>
        <row r="357">
          <cell r="X357">
            <v>0</v>
          </cell>
          <cell r="AE357" t="str">
            <v>AUT21RFN</v>
          </cell>
        </row>
        <row r="358">
          <cell r="X358">
            <v>0</v>
          </cell>
          <cell r="AE358" t="str">
            <v>AUT6RFN</v>
          </cell>
        </row>
        <row r="359">
          <cell r="X359">
            <v>0</v>
          </cell>
          <cell r="AE359" t="str">
            <v>AUT7RFN</v>
          </cell>
        </row>
        <row r="360">
          <cell r="X360">
            <v>0</v>
          </cell>
          <cell r="AE360" t="str">
            <v>AUT8RFN</v>
          </cell>
        </row>
        <row r="361">
          <cell r="X361">
            <v>0</v>
          </cell>
          <cell r="AE361" t="str">
            <v>AUT9RFN</v>
          </cell>
        </row>
        <row r="362">
          <cell r="X362">
            <v>0</v>
          </cell>
          <cell r="AE362" t="str">
            <v>AUTAGE05KRFN</v>
          </cell>
        </row>
        <row r="363">
          <cell r="X363">
            <v>68</v>
          </cell>
          <cell r="AE363" t="str">
            <v>AUT10SSN</v>
          </cell>
        </row>
        <row r="364">
          <cell r="X364">
            <v>60</v>
          </cell>
          <cell r="AE364" t="str">
            <v>AUT11SSN</v>
          </cell>
        </row>
        <row r="365">
          <cell r="X365">
            <v>89</v>
          </cell>
          <cell r="AE365" t="str">
            <v>AUT12SSN</v>
          </cell>
        </row>
        <row r="366">
          <cell r="X366">
            <v>79</v>
          </cell>
          <cell r="AE366" t="str">
            <v>AUT13SSN</v>
          </cell>
        </row>
        <row r="367">
          <cell r="X367">
            <v>78</v>
          </cell>
          <cell r="AE367" t="str">
            <v>AUT14SSN</v>
          </cell>
        </row>
        <row r="368">
          <cell r="X368">
            <v>80</v>
          </cell>
          <cell r="AE368" t="str">
            <v>AUT15SSN</v>
          </cell>
        </row>
        <row r="369">
          <cell r="X369">
            <v>75</v>
          </cell>
          <cell r="AE369" t="str">
            <v>AUT16SSN</v>
          </cell>
        </row>
        <row r="370">
          <cell r="X370">
            <v>75</v>
          </cell>
          <cell r="AE370" t="str">
            <v>AUT17SSN</v>
          </cell>
        </row>
        <row r="371">
          <cell r="X371">
            <v>39</v>
          </cell>
          <cell r="AE371" t="str">
            <v>AUT18SSN</v>
          </cell>
        </row>
        <row r="372">
          <cell r="X372">
            <v>30</v>
          </cell>
          <cell r="AE372" t="str">
            <v>AUT19SSN</v>
          </cell>
        </row>
        <row r="373">
          <cell r="X373">
            <v>15</v>
          </cell>
          <cell r="AE373" t="str">
            <v>AUT20SSN</v>
          </cell>
        </row>
        <row r="374">
          <cell r="X374">
            <v>9</v>
          </cell>
          <cell r="AE374" t="str">
            <v>AUT21SSN</v>
          </cell>
        </row>
        <row r="375">
          <cell r="X375">
            <v>12</v>
          </cell>
          <cell r="AE375" t="str">
            <v>AUT6SSN</v>
          </cell>
        </row>
        <row r="376">
          <cell r="X376">
            <v>44</v>
          </cell>
          <cell r="AE376" t="str">
            <v>AUT7SSN</v>
          </cell>
        </row>
        <row r="377">
          <cell r="X377">
            <v>52</v>
          </cell>
          <cell r="AE377" t="str">
            <v>AUT8SSN</v>
          </cell>
        </row>
        <row r="378">
          <cell r="X378">
            <v>54</v>
          </cell>
          <cell r="AE378" t="str">
            <v>AUT9SSN</v>
          </cell>
        </row>
        <row r="379">
          <cell r="X379">
            <v>16</v>
          </cell>
          <cell r="AE379" t="str">
            <v>AUTAGE05KSSN</v>
          </cell>
        </row>
        <row r="380">
          <cell r="X380">
            <v>0</v>
          </cell>
          <cell r="AE380" t="str">
            <v>FAUTCFN</v>
          </cell>
        </row>
        <row r="381">
          <cell r="X381">
            <v>0</v>
          </cell>
          <cell r="AE381" t="str">
            <v>FAUTCFLEPN</v>
          </cell>
        </row>
        <row r="382">
          <cell r="X382">
            <v>0</v>
          </cell>
          <cell r="AE382" t="str">
            <v>FAUTCFNLEPN</v>
          </cell>
        </row>
        <row r="383">
          <cell r="X383">
            <v>12</v>
          </cell>
          <cell r="AE383" t="str">
            <v>FAUTHHN</v>
          </cell>
        </row>
        <row r="384">
          <cell r="X384">
            <v>0</v>
          </cell>
          <cell r="AE384" t="str">
            <v>FAUTHHLEPN</v>
          </cell>
        </row>
        <row r="385">
          <cell r="X385">
            <v>12</v>
          </cell>
          <cell r="AE385" t="str">
            <v>FAUTHHNLEPN</v>
          </cell>
        </row>
        <row r="386">
          <cell r="X386">
            <v>8</v>
          </cell>
          <cell r="AE386" t="str">
            <v>FAUTPPPSN</v>
          </cell>
        </row>
        <row r="387">
          <cell r="X387">
            <v>0</v>
          </cell>
          <cell r="AE387" t="str">
            <v>FAUTPPPSLEPN</v>
          </cell>
        </row>
        <row r="388">
          <cell r="X388">
            <v>8</v>
          </cell>
          <cell r="AE388" t="str">
            <v>FAUTPPPSNLEPN</v>
          </cell>
        </row>
        <row r="389">
          <cell r="X389">
            <v>1293</v>
          </cell>
          <cell r="AE389" t="str">
            <v>FAUTRC39N</v>
          </cell>
        </row>
        <row r="390">
          <cell r="X390">
            <v>101</v>
          </cell>
          <cell r="AE390" t="str">
            <v>FAUTRC39LEPN</v>
          </cell>
        </row>
        <row r="391">
          <cell r="X391">
            <v>1192</v>
          </cell>
          <cell r="AE391" t="str">
            <v>FAUTRC39NLEPN</v>
          </cell>
        </row>
        <row r="392">
          <cell r="X392">
            <v>443</v>
          </cell>
          <cell r="AE392" t="str">
            <v>FAUTRC79TO40N</v>
          </cell>
        </row>
        <row r="393">
          <cell r="X393">
            <v>24</v>
          </cell>
          <cell r="AE393" t="str">
            <v>FAUTRC79TO40LEPN</v>
          </cell>
        </row>
        <row r="394">
          <cell r="X394">
            <v>419</v>
          </cell>
          <cell r="AE394" t="str">
            <v>FAUTRC79TO40NLEPN</v>
          </cell>
        </row>
        <row r="395">
          <cell r="X395">
            <v>1026</v>
          </cell>
          <cell r="AE395" t="str">
            <v>FAUTRC80N</v>
          </cell>
        </row>
        <row r="396">
          <cell r="X396">
            <v>57</v>
          </cell>
          <cell r="AE396" t="str">
            <v>FAUTRC80LEPN</v>
          </cell>
        </row>
        <row r="397">
          <cell r="X397">
            <v>969</v>
          </cell>
          <cell r="AE397" t="str">
            <v>FAUTRC80NLEPN</v>
          </cell>
        </row>
        <row r="398">
          <cell r="X398">
            <v>0</v>
          </cell>
          <cell r="AE398" t="str">
            <v>FAUTRFN</v>
          </cell>
        </row>
        <row r="399">
          <cell r="X399">
            <v>0</v>
          </cell>
          <cell r="AE399" t="str">
            <v>FAUTRFLEPN</v>
          </cell>
        </row>
        <row r="400">
          <cell r="X400">
            <v>0</v>
          </cell>
          <cell r="AE400" t="str">
            <v>FAUTRFNLEPN</v>
          </cell>
        </row>
        <row r="401">
          <cell r="X401">
            <v>160</v>
          </cell>
          <cell r="AE401" t="str">
            <v>FAUTSSN</v>
          </cell>
        </row>
        <row r="402">
          <cell r="X402">
            <v>3</v>
          </cell>
          <cell r="AE402" t="str">
            <v>FAUTSSLEPN</v>
          </cell>
        </row>
        <row r="403">
          <cell r="X403">
            <v>157</v>
          </cell>
          <cell r="AE403" t="str">
            <v>FAUTSSNLEPN</v>
          </cell>
        </row>
        <row r="404">
          <cell r="X404">
            <v>0</v>
          </cell>
          <cell r="AE404" t="str">
            <v>MAUTCFN</v>
          </cell>
        </row>
        <row r="405">
          <cell r="X405">
            <v>0</v>
          </cell>
          <cell r="AE405" t="str">
            <v>MAUTCFLEPN</v>
          </cell>
        </row>
        <row r="406">
          <cell r="X406">
            <v>0</v>
          </cell>
          <cell r="AE406" t="str">
            <v>MAUTCFNLEPN</v>
          </cell>
        </row>
        <row r="407">
          <cell r="X407">
            <v>35</v>
          </cell>
          <cell r="AE407" t="str">
            <v>MAUTHHN</v>
          </cell>
        </row>
        <row r="408">
          <cell r="X408">
            <v>0</v>
          </cell>
          <cell r="AE408" t="str">
            <v>MAUTHHLEPN</v>
          </cell>
        </row>
        <row r="409">
          <cell r="X409">
            <v>35</v>
          </cell>
          <cell r="AE409" t="str">
            <v>MAUTHHNLEPN</v>
          </cell>
        </row>
        <row r="410">
          <cell r="X410">
            <v>21</v>
          </cell>
          <cell r="AE410" t="str">
            <v>MAUTPPPSN</v>
          </cell>
        </row>
        <row r="411">
          <cell r="X411">
            <v>0</v>
          </cell>
          <cell r="AE411" t="str">
            <v>MAUTPPPSLEPN</v>
          </cell>
        </row>
        <row r="412">
          <cell r="X412">
            <v>21</v>
          </cell>
          <cell r="AE412" t="str">
            <v>MAUTPPPSNLEPN</v>
          </cell>
        </row>
        <row r="413">
          <cell r="X413">
            <v>5199</v>
          </cell>
          <cell r="AE413" t="str">
            <v>MAUTRC39N</v>
          </cell>
        </row>
        <row r="414">
          <cell r="X414">
            <v>458</v>
          </cell>
          <cell r="AE414" t="str">
            <v>MAUTRC39LEPN</v>
          </cell>
        </row>
        <row r="415">
          <cell r="X415">
            <v>4741</v>
          </cell>
          <cell r="AE415" t="str">
            <v>MAUTRC39NLEPN</v>
          </cell>
        </row>
        <row r="416">
          <cell r="X416">
            <v>1948</v>
          </cell>
          <cell r="AE416" t="str">
            <v>MAUTRC79TO40N</v>
          </cell>
        </row>
        <row r="417">
          <cell r="X417">
            <v>139</v>
          </cell>
          <cell r="AE417" t="str">
            <v>MAUTRC79TO40LEPN</v>
          </cell>
        </row>
        <row r="418">
          <cell r="X418">
            <v>1809</v>
          </cell>
          <cell r="AE418" t="str">
            <v>MAUTRC79TO40NLEPN</v>
          </cell>
        </row>
        <row r="419">
          <cell r="X419">
            <v>5224</v>
          </cell>
          <cell r="AE419" t="str">
            <v>MAUTRC80N</v>
          </cell>
        </row>
        <row r="420">
          <cell r="X420">
            <v>263</v>
          </cell>
          <cell r="AE420" t="str">
            <v>MAUTRC80LEPN</v>
          </cell>
        </row>
        <row r="421">
          <cell r="X421">
            <v>4961</v>
          </cell>
          <cell r="AE421" t="str">
            <v>MAUTRC80NLEPN</v>
          </cell>
        </row>
        <row r="422">
          <cell r="X422">
            <v>1</v>
          </cell>
          <cell r="AE422" t="str">
            <v>MAUTRFN</v>
          </cell>
        </row>
        <row r="423">
          <cell r="X423">
            <v>0</v>
          </cell>
          <cell r="AE423" t="str">
            <v>MAUTRFLEPN</v>
          </cell>
        </row>
        <row r="424">
          <cell r="X424">
            <v>1</v>
          </cell>
          <cell r="AE424" t="str">
            <v>MAUTRFNLEPN</v>
          </cell>
        </row>
        <row r="425">
          <cell r="X425">
            <v>715</v>
          </cell>
          <cell r="AE425" t="str">
            <v>MAUTSSN</v>
          </cell>
        </row>
        <row r="426">
          <cell r="X426">
            <v>4</v>
          </cell>
          <cell r="AE426" t="str">
            <v>MAUTSSLEPN</v>
          </cell>
        </row>
        <row r="427">
          <cell r="X427">
            <v>711</v>
          </cell>
          <cell r="AE427" t="str">
            <v>MAUTSSNLEPN</v>
          </cell>
        </row>
        <row r="428">
          <cell r="X428">
            <v>79</v>
          </cell>
          <cell r="AE428" t="str">
            <v>AM7FAUTN</v>
          </cell>
        </row>
        <row r="429">
          <cell r="X429">
            <v>418</v>
          </cell>
          <cell r="AE429" t="str">
            <v>AM7MAUTN</v>
          </cell>
        </row>
        <row r="430">
          <cell r="X430">
            <v>123</v>
          </cell>
          <cell r="AE430" t="str">
            <v>AS7FAUTN</v>
          </cell>
        </row>
        <row r="431">
          <cell r="X431">
            <v>423</v>
          </cell>
          <cell r="AE431" t="str">
            <v>AS7MAUTN</v>
          </cell>
        </row>
        <row r="432">
          <cell r="X432">
            <v>190</v>
          </cell>
          <cell r="AE432" t="str">
            <v>BL7FAUTN</v>
          </cell>
        </row>
        <row r="433">
          <cell r="X433">
            <v>766</v>
          </cell>
          <cell r="AE433" t="str">
            <v>BL7MAUTN</v>
          </cell>
        </row>
        <row r="434">
          <cell r="X434">
            <v>1013</v>
          </cell>
          <cell r="AE434" t="str">
            <v>HI7REHI7FAUTN</v>
          </cell>
        </row>
        <row r="435">
          <cell r="X435">
            <v>5330</v>
          </cell>
          <cell r="AE435" t="str">
            <v>HI7REHI7MAUTN</v>
          </cell>
        </row>
        <row r="436">
          <cell r="X436">
            <v>153</v>
          </cell>
          <cell r="AE436" t="str">
            <v>MU7FAUTN</v>
          </cell>
        </row>
        <row r="437">
          <cell r="X437">
            <v>614</v>
          </cell>
          <cell r="AE437" t="str">
            <v>MU7MAUTN</v>
          </cell>
        </row>
        <row r="438">
          <cell r="X438">
            <v>7</v>
          </cell>
          <cell r="AE438" t="str">
            <v>PI7FAUTN</v>
          </cell>
        </row>
        <row r="439">
          <cell r="X439">
            <v>48</v>
          </cell>
          <cell r="AE439" t="str">
            <v>PI7MAUTN</v>
          </cell>
        </row>
        <row r="440">
          <cell r="X440">
            <v>1377</v>
          </cell>
          <cell r="AE440" t="str">
            <v>WH7FAUTN</v>
          </cell>
        </row>
        <row r="441">
          <cell r="X441">
            <v>5544</v>
          </cell>
          <cell r="AE441" t="str">
            <v>WH7MAUTN</v>
          </cell>
        </row>
        <row r="442">
          <cell r="X442">
            <v>132</v>
          </cell>
          <cell r="AE442" t="str">
            <v>DBY</v>
          </cell>
        </row>
        <row r="443">
          <cell r="X443">
            <v>0</v>
          </cell>
          <cell r="AE443" t="str">
            <v>DB10CFN</v>
          </cell>
        </row>
        <row r="444">
          <cell r="X444">
            <v>0</v>
          </cell>
          <cell r="AE444" t="str">
            <v>DB11CFN</v>
          </cell>
        </row>
        <row r="445">
          <cell r="X445">
            <v>0</v>
          </cell>
          <cell r="AE445" t="str">
            <v>DB12CFN</v>
          </cell>
        </row>
        <row r="446">
          <cell r="X446">
            <v>0</v>
          </cell>
          <cell r="AE446" t="str">
            <v>DB13CFN</v>
          </cell>
        </row>
        <row r="447">
          <cell r="X447">
            <v>0</v>
          </cell>
          <cell r="AE447" t="str">
            <v>DB14CFN</v>
          </cell>
        </row>
        <row r="448">
          <cell r="X448">
            <v>0</v>
          </cell>
          <cell r="AE448" t="str">
            <v>DB15CFN</v>
          </cell>
        </row>
        <row r="449">
          <cell r="X449">
            <v>0</v>
          </cell>
          <cell r="AE449" t="str">
            <v>DB16CFN</v>
          </cell>
        </row>
        <row r="450">
          <cell r="X450">
            <v>0</v>
          </cell>
          <cell r="AE450" t="str">
            <v>DB17CFN</v>
          </cell>
        </row>
        <row r="451">
          <cell r="X451">
            <v>0</v>
          </cell>
          <cell r="AE451" t="str">
            <v>DB18CFN</v>
          </cell>
        </row>
        <row r="452">
          <cell r="X452">
            <v>0</v>
          </cell>
          <cell r="AE452" t="str">
            <v>DB19CFN</v>
          </cell>
        </row>
        <row r="453">
          <cell r="X453">
            <v>0</v>
          </cell>
          <cell r="AE453" t="str">
            <v>DB20CFN</v>
          </cell>
        </row>
        <row r="454">
          <cell r="X454">
            <v>0</v>
          </cell>
          <cell r="AE454" t="str">
            <v>DB21CFN</v>
          </cell>
        </row>
        <row r="455">
          <cell r="X455">
            <v>0</v>
          </cell>
          <cell r="AE455" t="str">
            <v>DB6CFN</v>
          </cell>
        </row>
        <row r="456">
          <cell r="X456">
            <v>0</v>
          </cell>
          <cell r="AE456" t="str">
            <v>DB7CFN</v>
          </cell>
        </row>
        <row r="457">
          <cell r="X457">
            <v>0</v>
          </cell>
          <cell r="AE457" t="str">
            <v>DB8CFN</v>
          </cell>
        </row>
        <row r="458">
          <cell r="X458">
            <v>0</v>
          </cell>
          <cell r="AE458" t="str">
            <v>DB9CFN</v>
          </cell>
        </row>
        <row r="459">
          <cell r="X459">
            <v>0</v>
          </cell>
          <cell r="AE459" t="str">
            <v>DBAGE05KCFN</v>
          </cell>
        </row>
        <row r="460">
          <cell r="X460">
            <v>1</v>
          </cell>
          <cell r="AE460" t="str">
            <v>DB10HHN</v>
          </cell>
        </row>
        <row r="461">
          <cell r="X461">
            <v>2</v>
          </cell>
          <cell r="AE461" t="str">
            <v>DB11HHN</v>
          </cell>
        </row>
        <row r="462">
          <cell r="X462">
            <v>1</v>
          </cell>
          <cell r="AE462" t="str">
            <v>DB12HHN</v>
          </cell>
        </row>
        <row r="463">
          <cell r="X463">
            <v>1</v>
          </cell>
          <cell r="AE463" t="str">
            <v>DB13HHN</v>
          </cell>
        </row>
        <row r="464">
          <cell r="X464">
            <v>0</v>
          </cell>
          <cell r="AE464" t="str">
            <v>DB14HHN</v>
          </cell>
        </row>
        <row r="465">
          <cell r="X465">
            <v>0</v>
          </cell>
          <cell r="AE465" t="str">
            <v>DB15HHN</v>
          </cell>
        </row>
        <row r="466">
          <cell r="X466">
            <v>0</v>
          </cell>
          <cell r="AE466" t="str">
            <v>DB16HHN</v>
          </cell>
        </row>
        <row r="467">
          <cell r="X467">
            <v>1</v>
          </cell>
          <cell r="AE467" t="str">
            <v>DB17HHN</v>
          </cell>
        </row>
        <row r="468">
          <cell r="X468">
            <v>0</v>
          </cell>
          <cell r="AE468" t="str">
            <v>DB18HHN</v>
          </cell>
        </row>
        <row r="469">
          <cell r="X469">
            <v>0</v>
          </cell>
          <cell r="AE469" t="str">
            <v>DB19HHN</v>
          </cell>
        </row>
        <row r="470">
          <cell r="X470">
            <v>0</v>
          </cell>
          <cell r="AE470" t="str">
            <v>DB20HHN</v>
          </cell>
        </row>
        <row r="471">
          <cell r="X471">
            <v>0</v>
          </cell>
          <cell r="AE471" t="str">
            <v>DB21HHN</v>
          </cell>
        </row>
        <row r="472">
          <cell r="X472">
            <v>0</v>
          </cell>
          <cell r="AE472" t="str">
            <v>DB6HHN</v>
          </cell>
        </row>
        <row r="473">
          <cell r="X473">
            <v>0</v>
          </cell>
          <cell r="AE473" t="str">
            <v>DB7HHN</v>
          </cell>
        </row>
        <row r="474">
          <cell r="X474">
            <v>2</v>
          </cell>
          <cell r="AE474" t="str">
            <v>DB8HHN</v>
          </cell>
        </row>
        <row r="475">
          <cell r="X475">
            <v>0</v>
          </cell>
          <cell r="AE475" t="str">
            <v>DB9HHN</v>
          </cell>
        </row>
        <row r="476">
          <cell r="X476">
            <v>1</v>
          </cell>
          <cell r="AE476" t="str">
            <v>DBAGE05KHHN</v>
          </cell>
        </row>
        <row r="477">
          <cell r="X477">
            <v>0</v>
          </cell>
          <cell r="AE477" t="str">
            <v>DB10PPPSN</v>
          </cell>
        </row>
        <row r="478">
          <cell r="X478">
            <v>0</v>
          </cell>
          <cell r="AE478" t="str">
            <v>DB11PPPSN</v>
          </cell>
        </row>
        <row r="479">
          <cell r="X479">
            <v>0</v>
          </cell>
          <cell r="AE479" t="str">
            <v>DB12PPPSN</v>
          </cell>
        </row>
        <row r="480">
          <cell r="X480">
            <v>0</v>
          </cell>
          <cell r="AE480" t="str">
            <v>DB13PPPSN</v>
          </cell>
        </row>
        <row r="481">
          <cell r="X481">
            <v>0</v>
          </cell>
          <cell r="AE481" t="str">
            <v>DB14PPPSN</v>
          </cell>
        </row>
        <row r="482">
          <cell r="X482">
            <v>0</v>
          </cell>
          <cell r="AE482" t="str">
            <v>DB15PPPSN</v>
          </cell>
        </row>
        <row r="483">
          <cell r="X483">
            <v>0</v>
          </cell>
          <cell r="AE483" t="str">
            <v>DB16PPPSN</v>
          </cell>
        </row>
        <row r="484">
          <cell r="X484">
            <v>0</v>
          </cell>
          <cell r="AE484" t="str">
            <v>DB17PPPSN</v>
          </cell>
        </row>
        <row r="485">
          <cell r="X485">
            <v>0</v>
          </cell>
          <cell r="AE485" t="str">
            <v>DB18PPPSN</v>
          </cell>
        </row>
        <row r="486">
          <cell r="X486">
            <v>0</v>
          </cell>
          <cell r="AE486" t="str">
            <v>DB19PPPSN</v>
          </cell>
        </row>
        <row r="487">
          <cell r="X487">
            <v>0</v>
          </cell>
          <cell r="AE487" t="str">
            <v>DB20PPPSN</v>
          </cell>
        </row>
        <row r="488">
          <cell r="X488">
            <v>0</v>
          </cell>
          <cell r="AE488" t="str">
            <v>DB21PPPSN</v>
          </cell>
        </row>
        <row r="489">
          <cell r="X489">
            <v>0</v>
          </cell>
          <cell r="AE489" t="str">
            <v>DB6PPPSN</v>
          </cell>
        </row>
        <row r="490">
          <cell r="X490">
            <v>0</v>
          </cell>
          <cell r="AE490" t="str">
            <v>DB7PPPSN</v>
          </cell>
        </row>
        <row r="491">
          <cell r="X491">
            <v>0</v>
          </cell>
          <cell r="AE491" t="str">
            <v>DB8PPPSN</v>
          </cell>
        </row>
        <row r="492">
          <cell r="X492">
            <v>0</v>
          </cell>
          <cell r="AE492" t="str">
            <v>DB9PPPSN</v>
          </cell>
        </row>
        <row r="493">
          <cell r="X493">
            <v>0</v>
          </cell>
          <cell r="AE493" t="str">
            <v>DBAGE05KPPPSN</v>
          </cell>
        </row>
        <row r="494">
          <cell r="X494">
            <v>4</v>
          </cell>
          <cell r="AE494" t="str">
            <v>DB10RC39N</v>
          </cell>
        </row>
        <row r="495">
          <cell r="X495">
            <v>4</v>
          </cell>
          <cell r="AE495" t="str">
            <v>DB11RC39N</v>
          </cell>
        </row>
        <row r="496">
          <cell r="X496">
            <v>3</v>
          </cell>
          <cell r="AE496" t="str">
            <v>DB12RC39N</v>
          </cell>
        </row>
        <row r="497">
          <cell r="X497">
            <v>5</v>
          </cell>
          <cell r="AE497" t="str">
            <v>DB13RC39N</v>
          </cell>
        </row>
        <row r="498">
          <cell r="X498">
            <v>5</v>
          </cell>
          <cell r="AE498" t="str">
            <v>DB14RC39N</v>
          </cell>
        </row>
        <row r="499">
          <cell r="X499">
            <v>4</v>
          </cell>
          <cell r="AE499" t="str">
            <v>DB15RC39N</v>
          </cell>
        </row>
        <row r="500">
          <cell r="X500">
            <v>8</v>
          </cell>
          <cell r="AE500" t="str">
            <v>DB16RC39N</v>
          </cell>
        </row>
        <row r="501">
          <cell r="X501">
            <v>7</v>
          </cell>
          <cell r="AE501" t="str">
            <v>DB17RC39N</v>
          </cell>
        </row>
        <row r="502">
          <cell r="X502">
            <v>1</v>
          </cell>
          <cell r="AE502" t="str">
            <v>DB18RC39N</v>
          </cell>
        </row>
        <row r="503">
          <cell r="X503">
            <v>4</v>
          </cell>
          <cell r="AE503" t="str">
            <v>DB19RC39N</v>
          </cell>
        </row>
        <row r="504">
          <cell r="X504">
            <v>1</v>
          </cell>
          <cell r="AE504" t="str">
            <v>DB20RC39N</v>
          </cell>
        </row>
        <row r="505">
          <cell r="X505">
            <v>0</v>
          </cell>
          <cell r="AE505" t="str">
            <v>DB21RC39N</v>
          </cell>
        </row>
        <row r="506">
          <cell r="X506">
            <v>5</v>
          </cell>
          <cell r="AE506" t="str">
            <v>DB6RC39N</v>
          </cell>
        </row>
        <row r="507">
          <cell r="X507">
            <v>2</v>
          </cell>
          <cell r="AE507" t="str">
            <v>DB7RC39N</v>
          </cell>
        </row>
        <row r="508">
          <cell r="X508">
            <v>5</v>
          </cell>
          <cell r="AE508" t="str">
            <v>DB8RC39N</v>
          </cell>
        </row>
        <row r="509">
          <cell r="X509">
            <v>5</v>
          </cell>
          <cell r="AE509" t="str">
            <v>DB9RC39N</v>
          </cell>
        </row>
        <row r="510">
          <cell r="X510">
            <v>3</v>
          </cell>
          <cell r="AE510" t="str">
            <v>DBAGE05KRC39N</v>
          </cell>
        </row>
        <row r="511">
          <cell r="X511">
            <v>1</v>
          </cell>
          <cell r="AE511" t="str">
            <v>DB10RC79TO40N</v>
          </cell>
        </row>
        <row r="512">
          <cell r="X512">
            <v>0</v>
          </cell>
          <cell r="AE512" t="str">
            <v>DB11RC79TO40N</v>
          </cell>
        </row>
        <row r="513">
          <cell r="X513">
            <v>0</v>
          </cell>
          <cell r="AE513" t="str">
            <v>DB12RC79TO40N</v>
          </cell>
        </row>
        <row r="514">
          <cell r="X514">
            <v>0</v>
          </cell>
          <cell r="AE514" t="str">
            <v>DB13RC79TO40N</v>
          </cell>
        </row>
        <row r="515">
          <cell r="X515">
            <v>1</v>
          </cell>
          <cell r="AE515" t="str">
            <v>DB14RC79TO40N</v>
          </cell>
        </row>
        <row r="516">
          <cell r="X516">
            <v>0</v>
          </cell>
          <cell r="AE516" t="str">
            <v>DB15RC79TO40N</v>
          </cell>
        </row>
        <row r="517">
          <cell r="X517">
            <v>0</v>
          </cell>
          <cell r="AE517" t="str">
            <v>DB16RC79TO40N</v>
          </cell>
        </row>
        <row r="518">
          <cell r="X518">
            <v>1</v>
          </cell>
          <cell r="AE518" t="str">
            <v>DB17RC79TO40N</v>
          </cell>
        </row>
        <row r="519">
          <cell r="X519">
            <v>1</v>
          </cell>
          <cell r="AE519" t="str">
            <v>DB18RC79TO40N</v>
          </cell>
        </row>
        <row r="520">
          <cell r="X520">
            <v>0</v>
          </cell>
          <cell r="AE520" t="str">
            <v>DB19RC79TO40N</v>
          </cell>
        </row>
        <row r="521">
          <cell r="X521">
            <v>0</v>
          </cell>
          <cell r="AE521" t="str">
            <v>DB20RC79TO40N</v>
          </cell>
        </row>
        <row r="522">
          <cell r="X522">
            <v>0</v>
          </cell>
          <cell r="AE522" t="str">
            <v>DB21RC79TO40N</v>
          </cell>
        </row>
        <row r="523">
          <cell r="X523">
            <v>0</v>
          </cell>
          <cell r="AE523" t="str">
            <v>DB6RC79TO40N</v>
          </cell>
        </row>
        <row r="524">
          <cell r="X524">
            <v>1</v>
          </cell>
          <cell r="AE524" t="str">
            <v>DB7RC79TO40N</v>
          </cell>
        </row>
        <row r="525">
          <cell r="X525">
            <v>0</v>
          </cell>
          <cell r="AE525" t="str">
            <v>DB8RC79TO40N</v>
          </cell>
        </row>
        <row r="526">
          <cell r="X526">
            <v>0</v>
          </cell>
          <cell r="AE526" t="str">
            <v>DB9RC79TO40N</v>
          </cell>
        </row>
        <row r="527">
          <cell r="X527">
            <v>0</v>
          </cell>
          <cell r="AE527" t="str">
            <v>DBAGE05KRC79TO40N</v>
          </cell>
        </row>
        <row r="528">
          <cell r="X528">
            <v>1</v>
          </cell>
          <cell r="AE528" t="str">
            <v>DB10RC80N</v>
          </cell>
        </row>
        <row r="529">
          <cell r="X529">
            <v>1</v>
          </cell>
          <cell r="AE529" t="str">
            <v>DB11RC80N</v>
          </cell>
        </row>
        <row r="530">
          <cell r="X530">
            <v>4</v>
          </cell>
          <cell r="AE530" t="str">
            <v>DB12RC80N</v>
          </cell>
        </row>
        <row r="531">
          <cell r="X531">
            <v>0</v>
          </cell>
          <cell r="AE531" t="str">
            <v>DB13RC80N</v>
          </cell>
        </row>
        <row r="532">
          <cell r="X532">
            <v>2</v>
          </cell>
          <cell r="AE532" t="str">
            <v>DB14RC80N</v>
          </cell>
        </row>
        <row r="533">
          <cell r="X533">
            <v>1</v>
          </cell>
          <cell r="AE533" t="str">
            <v>DB15RC80N</v>
          </cell>
        </row>
        <row r="534">
          <cell r="X534">
            <v>2</v>
          </cell>
          <cell r="AE534" t="str">
            <v>DB16RC80N</v>
          </cell>
        </row>
        <row r="535">
          <cell r="X535">
            <v>1</v>
          </cell>
          <cell r="AE535" t="str">
            <v>DB17RC80N</v>
          </cell>
        </row>
        <row r="536">
          <cell r="X536">
            <v>1</v>
          </cell>
          <cell r="AE536" t="str">
            <v>DB18RC80N</v>
          </cell>
        </row>
        <row r="537">
          <cell r="X537">
            <v>0</v>
          </cell>
          <cell r="AE537" t="str">
            <v>DB19RC80N</v>
          </cell>
        </row>
        <row r="538">
          <cell r="X538">
            <v>0</v>
          </cell>
          <cell r="AE538" t="str">
            <v>DB20RC80N</v>
          </cell>
        </row>
        <row r="539">
          <cell r="X539">
            <v>1</v>
          </cell>
          <cell r="AE539" t="str">
            <v>DB21RC80N</v>
          </cell>
        </row>
        <row r="540">
          <cell r="X540">
            <v>1</v>
          </cell>
          <cell r="AE540" t="str">
            <v>DB6RC80N</v>
          </cell>
        </row>
        <row r="541">
          <cell r="X541">
            <v>2</v>
          </cell>
          <cell r="AE541" t="str">
            <v>DB7RC80N</v>
          </cell>
        </row>
        <row r="542">
          <cell r="X542">
            <v>0</v>
          </cell>
          <cell r="AE542" t="str">
            <v>DB8RC80N</v>
          </cell>
        </row>
        <row r="543">
          <cell r="X543">
            <v>3</v>
          </cell>
          <cell r="AE543" t="str">
            <v>DB9RC80N</v>
          </cell>
        </row>
        <row r="544">
          <cell r="X544">
            <v>0</v>
          </cell>
          <cell r="AE544" t="str">
            <v>DBAGE05KRC80N</v>
          </cell>
        </row>
        <row r="545">
          <cell r="X545">
            <v>0</v>
          </cell>
          <cell r="AE545" t="str">
            <v>DB10RFN</v>
          </cell>
        </row>
        <row r="546">
          <cell r="X546">
            <v>0</v>
          </cell>
          <cell r="AE546" t="str">
            <v>DB11RFN</v>
          </cell>
        </row>
        <row r="547">
          <cell r="X547">
            <v>0</v>
          </cell>
          <cell r="AE547" t="str">
            <v>DB12RFN</v>
          </cell>
        </row>
        <row r="548">
          <cell r="X548">
            <v>0</v>
          </cell>
          <cell r="AE548" t="str">
            <v>DB13RFN</v>
          </cell>
        </row>
        <row r="549">
          <cell r="X549">
            <v>0</v>
          </cell>
          <cell r="AE549" t="str">
            <v>DB14RFN</v>
          </cell>
        </row>
        <row r="550">
          <cell r="X550">
            <v>0</v>
          </cell>
          <cell r="AE550" t="str">
            <v>DB15RFN</v>
          </cell>
        </row>
        <row r="551">
          <cell r="X551">
            <v>0</v>
          </cell>
          <cell r="AE551" t="str">
            <v>DB16RFN</v>
          </cell>
        </row>
        <row r="552">
          <cell r="X552">
            <v>0</v>
          </cell>
          <cell r="AE552" t="str">
            <v>DB17RFN</v>
          </cell>
        </row>
        <row r="553">
          <cell r="X553">
            <v>0</v>
          </cell>
          <cell r="AE553" t="str">
            <v>DB18RFN</v>
          </cell>
        </row>
        <row r="554">
          <cell r="X554">
            <v>0</v>
          </cell>
          <cell r="AE554" t="str">
            <v>DB19RFN</v>
          </cell>
        </row>
        <row r="555">
          <cell r="X555">
            <v>0</v>
          </cell>
          <cell r="AE555" t="str">
            <v>DB20RFN</v>
          </cell>
        </row>
        <row r="556">
          <cell r="X556">
            <v>0</v>
          </cell>
          <cell r="AE556" t="str">
            <v>DB21RFN</v>
          </cell>
        </row>
        <row r="557">
          <cell r="X557">
            <v>0</v>
          </cell>
          <cell r="AE557" t="str">
            <v>DB6RFN</v>
          </cell>
        </row>
        <row r="558">
          <cell r="X558">
            <v>0</v>
          </cell>
          <cell r="AE558" t="str">
            <v>DB7RFN</v>
          </cell>
        </row>
        <row r="559">
          <cell r="X559">
            <v>0</v>
          </cell>
          <cell r="AE559" t="str">
            <v>DB8RFN</v>
          </cell>
        </row>
        <row r="560">
          <cell r="X560">
            <v>0</v>
          </cell>
          <cell r="AE560" t="str">
            <v>DB9RFN</v>
          </cell>
        </row>
        <row r="561">
          <cell r="X561">
            <v>0</v>
          </cell>
          <cell r="AE561" t="str">
            <v>DBAGE05KRFN</v>
          </cell>
        </row>
        <row r="562">
          <cell r="X562">
            <v>2</v>
          </cell>
          <cell r="AE562" t="str">
            <v>DB10SSN</v>
          </cell>
        </row>
        <row r="563">
          <cell r="X563">
            <v>2</v>
          </cell>
          <cell r="AE563" t="str">
            <v>DB11SSN</v>
          </cell>
        </row>
        <row r="564">
          <cell r="X564">
            <v>3</v>
          </cell>
          <cell r="AE564" t="str">
            <v>DB12SSN</v>
          </cell>
        </row>
        <row r="565">
          <cell r="X565">
            <v>5</v>
          </cell>
          <cell r="AE565" t="str">
            <v>DB13SSN</v>
          </cell>
        </row>
        <row r="566">
          <cell r="X566">
            <v>3</v>
          </cell>
          <cell r="AE566" t="str">
            <v>DB14SSN</v>
          </cell>
        </row>
        <row r="567">
          <cell r="X567">
            <v>3</v>
          </cell>
          <cell r="AE567" t="str">
            <v>DB15SSN</v>
          </cell>
        </row>
        <row r="568">
          <cell r="X568">
            <v>4</v>
          </cell>
          <cell r="AE568" t="str">
            <v>DB16SSN</v>
          </cell>
        </row>
        <row r="569">
          <cell r="X569">
            <v>4</v>
          </cell>
          <cell r="AE569" t="str">
            <v>DB17SSN</v>
          </cell>
        </row>
        <row r="570">
          <cell r="X570">
            <v>1</v>
          </cell>
          <cell r="AE570" t="str">
            <v>DB18SSN</v>
          </cell>
        </row>
        <row r="571">
          <cell r="X571">
            <v>0</v>
          </cell>
          <cell r="AE571" t="str">
            <v>DB19SSN</v>
          </cell>
        </row>
        <row r="572">
          <cell r="X572">
            <v>0</v>
          </cell>
          <cell r="AE572" t="str">
            <v>DB20SSN</v>
          </cell>
        </row>
        <row r="573">
          <cell r="X573">
            <v>0</v>
          </cell>
          <cell r="AE573" t="str">
            <v>DB21SSN</v>
          </cell>
        </row>
        <row r="574">
          <cell r="X574">
            <v>0</v>
          </cell>
          <cell r="AE574" t="str">
            <v>DB6SSN</v>
          </cell>
        </row>
        <row r="575">
          <cell r="X575">
            <v>1</v>
          </cell>
          <cell r="AE575" t="str">
            <v>DB7SSN</v>
          </cell>
        </row>
        <row r="576">
          <cell r="X576">
            <v>1</v>
          </cell>
          <cell r="AE576" t="str">
            <v>DB8SSN</v>
          </cell>
        </row>
        <row r="577">
          <cell r="X577">
            <v>2</v>
          </cell>
          <cell r="AE577" t="str">
            <v>DB9SSN</v>
          </cell>
        </row>
        <row r="578">
          <cell r="X578">
            <v>1</v>
          </cell>
          <cell r="AE578" t="str">
            <v>DBAGE05KSSN</v>
          </cell>
        </row>
        <row r="579">
          <cell r="X579">
            <v>0</v>
          </cell>
          <cell r="AE579" t="str">
            <v>FDBCFN</v>
          </cell>
        </row>
        <row r="580">
          <cell r="X580">
            <v>0</v>
          </cell>
          <cell r="AE580" t="str">
            <v>FDBCFLEPN</v>
          </cell>
        </row>
        <row r="581">
          <cell r="X581">
            <v>0</v>
          </cell>
          <cell r="AE581" t="str">
            <v>FDBCFNLEPN</v>
          </cell>
        </row>
        <row r="582">
          <cell r="X582">
            <v>6</v>
          </cell>
          <cell r="AE582" t="str">
            <v>FDBHHN</v>
          </cell>
        </row>
        <row r="583">
          <cell r="X583">
            <v>0</v>
          </cell>
          <cell r="AE583" t="str">
            <v>FDBHHLEPN</v>
          </cell>
        </row>
        <row r="584">
          <cell r="X584">
            <v>6</v>
          </cell>
          <cell r="AE584" t="str">
            <v>FDBHHNLEPN</v>
          </cell>
        </row>
        <row r="585">
          <cell r="X585">
            <v>0</v>
          </cell>
          <cell r="AE585" t="str">
            <v>FDBPPPSN</v>
          </cell>
        </row>
        <row r="586">
          <cell r="X586">
            <v>0</v>
          </cell>
          <cell r="AE586" t="str">
            <v>FDBPPPSLEPN</v>
          </cell>
        </row>
        <row r="587">
          <cell r="X587">
            <v>0</v>
          </cell>
          <cell r="AE587" t="str">
            <v>FDBPPPSNLEPN</v>
          </cell>
        </row>
        <row r="588">
          <cell r="X588">
            <v>30</v>
          </cell>
          <cell r="AE588" t="str">
            <v>FDBRC39N</v>
          </cell>
        </row>
        <row r="589">
          <cell r="X589">
            <v>1</v>
          </cell>
          <cell r="AE589" t="str">
            <v>FDBRC39LEPN</v>
          </cell>
        </row>
        <row r="590">
          <cell r="X590">
            <v>29</v>
          </cell>
          <cell r="AE590" t="str">
            <v>FDBRC39NLEPN</v>
          </cell>
        </row>
        <row r="591">
          <cell r="X591">
            <v>3</v>
          </cell>
          <cell r="AE591" t="str">
            <v>FDBRC79TO40N</v>
          </cell>
        </row>
        <row r="592">
          <cell r="X592">
            <v>0</v>
          </cell>
          <cell r="AE592" t="str">
            <v>FDBRC79TO40LEPN</v>
          </cell>
        </row>
        <row r="593">
          <cell r="X593">
            <v>3</v>
          </cell>
          <cell r="AE593" t="str">
            <v>FDBRC79TO40NLEPN</v>
          </cell>
        </row>
        <row r="594">
          <cell r="X594">
            <v>12</v>
          </cell>
          <cell r="AE594" t="str">
            <v>FDBRC80N</v>
          </cell>
        </row>
        <row r="595">
          <cell r="X595">
            <v>0</v>
          </cell>
          <cell r="AE595" t="str">
            <v>FDBRC80LEPN</v>
          </cell>
        </row>
        <row r="596">
          <cell r="X596">
            <v>12</v>
          </cell>
          <cell r="AE596" t="str">
            <v>FDBRC80NLEPN</v>
          </cell>
        </row>
        <row r="597">
          <cell r="X597">
            <v>0</v>
          </cell>
          <cell r="AE597" t="str">
            <v>FDBRFN</v>
          </cell>
        </row>
        <row r="598">
          <cell r="X598">
            <v>0</v>
          </cell>
          <cell r="AE598" t="str">
            <v>FDBRFLEPN</v>
          </cell>
        </row>
        <row r="599">
          <cell r="X599">
            <v>0</v>
          </cell>
          <cell r="AE599" t="str">
            <v>FDBRFNLEPN</v>
          </cell>
        </row>
        <row r="600">
          <cell r="X600">
            <v>16</v>
          </cell>
          <cell r="AE600" t="str">
            <v>FDBSSN</v>
          </cell>
        </row>
        <row r="601">
          <cell r="X601">
            <v>0</v>
          </cell>
          <cell r="AE601" t="str">
            <v>FDBSSLEPN</v>
          </cell>
        </row>
        <row r="602">
          <cell r="X602">
            <v>16</v>
          </cell>
          <cell r="AE602" t="str">
            <v>FDBSSNLEPN</v>
          </cell>
        </row>
        <row r="603">
          <cell r="X603">
            <v>0</v>
          </cell>
          <cell r="AE603" t="str">
            <v>MDBCFN</v>
          </cell>
        </row>
        <row r="604">
          <cell r="X604">
            <v>0</v>
          </cell>
          <cell r="AE604" t="str">
            <v>MDBCFLEPN</v>
          </cell>
        </row>
        <row r="605">
          <cell r="X605">
            <v>0</v>
          </cell>
          <cell r="AE605" t="str">
            <v>MDBCFNLEPN</v>
          </cell>
        </row>
        <row r="606">
          <cell r="X606">
            <v>3</v>
          </cell>
          <cell r="AE606" t="str">
            <v>MDBHHN</v>
          </cell>
        </row>
        <row r="607">
          <cell r="X607">
            <v>0</v>
          </cell>
          <cell r="AE607" t="str">
            <v>MDBHHLEPN</v>
          </cell>
        </row>
        <row r="608">
          <cell r="X608">
            <v>3</v>
          </cell>
          <cell r="AE608" t="str">
            <v>MDBHHNLEPN</v>
          </cell>
        </row>
        <row r="609">
          <cell r="X609">
            <v>0</v>
          </cell>
          <cell r="AE609" t="str">
            <v>MDBPPPSN</v>
          </cell>
        </row>
        <row r="610">
          <cell r="X610">
            <v>0</v>
          </cell>
          <cell r="AE610" t="str">
            <v>MDBPPPSLEPN</v>
          </cell>
        </row>
        <row r="611">
          <cell r="X611">
            <v>0</v>
          </cell>
          <cell r="AE611" t="str">
            <v>MDBPPPSNLEPN</v>
          </cell>
        </row>
        <row r="612">
          <cell r="X612">
            <v>36</v>
          </cell>
          <cell r="AE612" t="str">
            <v>MDBRC39N</v>
          </cell>
        </row>
        <row r="613">
          <cell r="X613">
            <v>1</v>
          </cell>
          <cell r="AE613" t="str">
            <v>MDBRC39LEPN</v>
          </cell>
        </row>
        <row r="614">
          <cell r="X614">
            <v>35</v>
          </cell>
          <cell r="AE614" t="str">
            <v>MDBRC39NLEPN</v>
          </cell>
        </row>
        <row r="615">
          <cell r="X615">
            <v>2</v>
          </cell>
          <cell r="AE615" t="str">
            <v>MDBRC79TO40N</v>
          </cell>
        </row>
        <row r="616">
          <cell r="X616">
            <v>0</v>
          </cell>
          <cell r="AE616" t="str">
            <v>MDBRC79TO40LEPN</v>
          </cell>
        </row>
        <row r="617">
          <cell r="X617">
            <v>2</v>
          </cell>
          <cell r="AE617" t="str">
            <v>MDBRC79TO40NLEPN</v>
          </cell>
        </row>
        <row r="618">
          <cell r="X618">
            <v>8</v>
          </cell>
          <cell r="AE618" t="str">
            <v>MDBRC80N</v>
          </cell>
        </row>
        <row r="619">
          <cell r="X619">
            <v>0</v>
          </cell>
          <cell r="AE619" t="str">
            <v>MDBRC80LEPN</v>
          </cell>
        </row>
        <row r="620">
          <cell r="X620">
            <v>8</v>
          </cell>
          <cell r="AE620" t="str">
            <v>MDBRC80NLEPN</v>
          </cell>
        </row>
        <row r="621">
          <cell r="X621">
            <v>0</v>
          </cell>
          <cell r="AE621" t="str">
            <v>MDBRFN</v>
          </cell>
        </row>
        <row r="622">
          <cell r="X622">
            <v>0</v>
          </cell>
          <cell r="AE622" t="str">
            <v>MDBRFLEPN</v>
          </cell>
        </row>
        <row r="623">
          <cell r="X623">
            <v>0</v>
          </cell>
          <cell r="AE623" t="str">
            <v>MDBRFNLEPN</v>
          </cell>
        </row>
        <row r="624">
          <cell r="X624">
            <v>16</v>
          </cell>
          <cell r="AE624" t="str">
            <v>MDBSSN</v>
          </cell>
        </row>
        <row r="625">
          <cell r="X625">
            <v>2</v>
          </cell>
          <cell r="AE625" t="str">
            <v>MDBSSLEPN</v>
          </cell>
        </row>
        <row r="626">
          <cell r="X626">
            <v>14</v>
          </cell>
          <cell r="AE626" t="str">
            <v>MDBSSNLEPN</v>
          </cell>
        </row>
        <row r="627">
          <cell r="X627">
            <v>4</v>
          </cell>
          <cell r="AE627" t="str">
            <v>AM7FDBN</v>
          </cell>
        </row>
        <row r="628">
          <cell r="X628">
            <v>3</v>
          </cell>
          <cell r="AE628" t="str">
            <v>AM7MDBN</v>
          </cell>
        </row>
        <row r="629">
          <cell r="X629">
            <v>3</v>
          </cell>
          <cell r="AE629" t="str">
            <v>AS7FDBN</v>
          </cell>
        </row>
        <row r="630">
          <cell r="X630">
            <v>1</v>
          </cell>
          <cell r="AE630" t="str">
            <v>AS7MDBN</v>
          </cell>
        </row>
        <row r="631">
          <cell r="X631">
            <v>2</v>
          </cell>
          <cell r="AE631" t="str">
            <v>BL7FDBN</v>
          </cell>
        </row>
        <row r="632">
          <cell r="X632">
            <v>3</v>
          </cell>
          <cell r="AE632" t="str">
            <v>BL7MDBN</v>
          </cell>
        </row>
        <row r="633">
          <cell r="X633">
            <v>35</v>
          </cell>
          <cell r="AE633" t="str">
            <v>HI7REHI7FDBN</v>
          </cell>
        </row>
        <row r="634">
          <cell r="X634">
            <v>36</v>
          </cell>
          <cell r="AE634" t="str">
            <v>HI7REHI7MDBN</v>
          </cell>
        </row>
        <row r="635">
          <cell r="X635">
            <v>1</v>
          </cell>
          <cell r="AE635" t="str">
            <v>MU7FDBN</v>
          </cell>
        </row>
        <row r="636">
          <cell r="X636">
            <v>2</v>
          </cell>
          <cell r="AE636" t="str">
            <v>MU7MDBN</v>
          </cell>
        </row>
        <row r="637">
          <cell r="X637">
            <v>0</v>
          </cell>
          <cell r="AE637" t="str">
            <v>PI7FDBN</v>
          </cell>
        </row>
        <row r="638">
          <cell r="X638">
            <v>0</v>
          </cell>
          <cell r="AE638" t="str">
            <v>PI7MDBN</v>
          </cell>
        </row>
        <row r="639">
          <cell r="X639">
            <v>22</v>
          </cell>
          <cell r="AE639" t="str">
            <v>WH7FDBN</v>
          </cell>
        </row>
        <row r="640">
          <cell r="X640">
            <v>20</v>
          </cell>
          <cell r="AE640" t="str">
            <v>WH7MDBN</v>
          </cell>
        </row>
        <row r="641">
          <cell r="X641">
            <v>10737</v>
          </cell>
          <cell r="AE641" t="str">
            <v>DDY</v>
          </cell>
        </row>
        <row r="642">
          <cell r="X642">
            <v>0</v>
          </cell>
          <cell r="AE642" t="str">
            <v>DD6CFN</v>
          </cell>
        </row>
        <row r="643">
          <cell r="X643">
            <v>0</v>
          </cell>
          <cell r="AE643" t="str">
            <v>DD7CFN</v>
          </cell>
        </row>
        <row r="644">
          <cell r="X644">
            <v>0</v>
          </cell>
          <cell r="AE644" t="str">
            <v>DD8CFN</v>
          </cell>
        </row>
        <row r="645">
          <cell r="X645">
            <v>0</v>
          </cell>
          <cell r="AE645" t="str">
            <v>DD9CFN</v>
          </cell>
        </row>
        <row r="646">
          <cell r="X646">
            <v>0</v>
          </cell>
          <cell r="AE646" t="str">
            <v>DDAGE05KCFN</v>
          </cell>
        </row>
        <row r="647">
          <cell r="X647">
            <v>3</v>
          </cell>
          <cell r="AE647" t="str">
            <v>DD6HHN</v>
          </cell>
        </row>
        <row r="648">
          <cell r="X648">
            <v>1</v>
          </cell>
          <cell r="AE648" t="str">
            <v>DD7HHN</v>
          </cell>
        </row>
        <row r="649">
          <cell r="X649">
            <v>0</v>
          </cell>
          <cell r="AE649" t="str">
            <v>DD8HHN</v>
          </cell>
        </row>
        <row r="650">
          <cell r="X650">
            <v>0</v>
          </cell>
          <cell r="AE650" t="str">
            <v>DD9HHN</v>
          </cell>
        </row>
        <row r="651">
          <cell r="X651">
            <v>2</v>
          </cell>
          <cell r="AE651" t="str">
            <v>DDAGE05KHHN</v>
          </cell>
        </row>
        <row r="652">
          <cell r="X652">
            <v>5</v>
          </cell>
          <cell r="AE652" t="str">
            <v>DD6PPPSN</v>
          </cell>
        </row>
        <row r="653">
          <cell r="X653">
            <v>1</v>
          </cell>
          <cell r="AE653" t="str">
            <v>DD7PPPSN</v>
          </cell>
        </row>
        <row r="654">
          <cell r="X654">
            <v>6</v>
          </cell>
          <cell r="AE654" t="str">
            <v>DD8PPPSN</v>
          </cell>
        </row>
        <row r="655">
          <cell r="X655">
            <v>4</v>
          </cell>
          <cell r="AE655" t="str">
            <v>DD9PPPSN</v>
          </cell>
        </row>
        <row r="656">
          <cell r="X656">
            <v>3</v>
          </cell>
          <cell r="AE656" t="str">
            <v>DDAGE05KPPPSN</v>
          </cell>
        </row>
        <row r="657">
          <cell r="X657">
            <v>461</v>
          </cell>
          <cell r="AE657" t="str">
            <v>DD6RC39N</v>
          </cell>
        </row>
        <row r="658">
          <cell r="X658">
            <v>385</v>
          </cell>
          <cell r="AE658" t="str">
            <v>DD7RC39N</v>
          </cell>
        </row>
        <row r="659">
          <cell r="X659">
            <v>263</v>
          </cell>
          <cell r="AE659" t="str">
            <v>DD8RC39N</v>
          </cell>
        </row>
        <row r="660">
          <cell r="X660">
            <v>119</v>
          </cell>
          <cell r="AE660" t="str">
            <v>DD9RC39N</v>
          </cell>
        </row>
        <row r="661">
          <cell r="X661">
            <v>402</v>
          </cell>
          <cell r="AE661" t="str">
            <v>DDAGE05KRC39N</v>
          </cell>
        </row>
        <row r="662">
          <cell r="X662">
            <v>327</v>
          </cell>
          <cell r="AE662" t="str">
            <v>DD6RC79TO40N</v>
          </cell>
        </row>
        <row r="663">
          <cell r="X663">
            <v>372</v>
          </cell>
          <cell r="AE663" t="str">
            <v>DD7RC79TO40N</v>
          </cell>
        </row>
        <row r="664">
          <cell r="X664">
            <v>316</v>
          </cell>
          <cell r="AE664" t="str">
            <v>DD8RC79TO40N</v>
          </cell>
        </row>
        <row r="665">
          <cell r="X665">
            <v>165</v>
          </cell>
          <cell r="AE665" t="str">
            <v>DD9RC79TO40N</v>
          </cell>
        </row>
        <row r="666">
          <cell r="X666">
            <v>234</v>
          </cell>
          <cell r="AE666" t="str">
            <v>DDAGE05KRC79TO40N</v>
          </cell>
        </row>
        <row r="667">
          <cell r="X667">
            <v>2142</v>
          </cell>
          <cell r="AE667" t="str">
            <v>DD6RC80N</v>
          </cell>
        </row>
        <row r="668">
          <cell r="X668">
            <v>1893</v>
          </cell>
          <cell r="AE668" t="str">
            <v>DD7RC80N</v>
          </cell>
        </row>
        <row r="669">
          <cell r="X669">
            <v>1218</v>
          </cell>
          <cell r="AE669" t="str">
            <v>DD8RC80N</v>
          </cell>
        </row>
        <row r="670">
          <cell r="X670">
            <v>525</v>
          </cell>
          <cell r="AE670" t="str">
            <v>DD9RC80N</v>
          </cell>
        </row>
        <row r="671">
          <cell r="X671">
            <v>1797</v>
          </cell>
          <cell r="AE671" t="str">
            <v>DDAGE05KRC80N</v>
          </cell>
        </row>
        <row r="672">
          <cell r="X672">
            <v>0</v>
          </cell>
          <cell r="AE672" t="str">
            <v>DD6RFN</v>
          </cell>
        </row>
        <row r="673">
          <cell r="X673">
            <v>0</v>
          </cell>
          <cell r="AE673" t="str">
            <v>DD7RFN</v>
          </cell>
        </row>
        <row r="674">
          <cell r="X674">
            <v>2</v>
          </cell>
          <cell r="AE674" t="str">
            <v>DD8RFN</v>
          </cell>
        </row>
        <row r="675">
          <cell r="X675">
            <v>0</v>
          </cell>
          <cell r="AE675" t="str">
            <v>DD9RFN</v>
          </cell>
        </row>
        <row r="676">
          <cell r="X676">
            <v>0</v>
          </cell>
          <cell r="AE676" t="str">
            <v>DDAGE05KRFN</v>
          </cell>
        </row>
        <row r="677">
          <cell r="X677">
            <v>23</v>
          </cell>
          <cell r="AE677" t="str">
            <v>DD6SSN</v>
          </cell>
        </row>
        <row r="678">
          <cell r="X678">
            <v>19</v>
          </cell>
          <cell r="AE678" t="str">
            <v>DD7SSN</v>
          </cell>
        </row>
        <row r="679">
          <cell r="X679">
            <v>22</v>
          </cell>
          <cell r="AE679" t="str">
            <v>DD8SSN</v>
          </cell>
        </row>
        <row r="680">
          <cell r="X680">
            <v>14</v>
          </cell>
          <cell r="AE680" t="str">
            <v>DD9SSN</v>
          </cell>
        </row>
        <row r="681">
          <cell r="X681">
            <v>13</v>
          </cell>
          <cell r="AE681" t="str">
            <v>DDAGE05KSSN</v>
          </cell>
        </row>
        <row r="682">
          <cell r="X682">
            <v>0</v>
          </cell>
          <cell r="AE682" t="str">
            <v>FDDCFN</v>
          </cell>
        </row>
        <row r="683">
          <cell r="X683">
            <v>0</v>
          </cell>
          <cell r="AE683" t="str">
            <v>FDDCFLEPN</v>
          </cell>
        </row>
        <row r="684">
          <cell r="X684">
            <v>0</v>
          </cell>
          <cell r="AE684" t="str">
            <v>FDDCFNLEPN</v>
          </cell>
        </row>
        <row r="685">
          <cell r="X685">
            <v>3</v>
          </cell>
          <cell r="AE685" t="str">
            <v>FDDHHN</v>
          </cell>
        </row>
        <row r="686">
          <cell r="X686">
            <v>0</v>
          </cell>
          <cell r="AE686" t="str">
            <v>FDDHHLEPN</v>
          </cell>
        </row>
        <row r="687">
          <cell r="X687">
            <v>3</v>
          </cell>
          <cell r="AE687" t="str">
            <v>FDDHHNLEPN</v>
          </cell>
        </row>
        <row r="688">
          <cell r="X688">
            <v>5</v>
          </cell>
          <cell r="AE688" t="str">
            <v>FDDPPPSN</v>
          </cell>
        </row>
        <row r="689">
          <cell r="X689">
            <v>0</v>
          </cell>
          <cell r="AE689" t="str">
            <v>FDDPPPSLEPN</v>
          </cell>
        </row>
        <row r="690">
          <cell r="X690">
            <v>5</v>
          </cell>
          <cell r="AE690" t="str">
            <v>FDDPPPSNLEPN</v>
          </cell>
        </row>
        <row r="691">
          <cell r="X691">
            <v>401</v>
          </cell>
          <cell r="AE691" t="str">
            <v>FDDRC39N</v>
          </cell>
        </row>
        <row r="692">
          <cell r="X692">
            <v>82</v>
          </cell>
          <cell r="AE692" t="str">
            <v>FDDRC39LEPN</v>
          </cell>
        </row>
        <row r="693">
          <cell r="X693">
            <v>319</v>
          </cell>
          <cell r="AE693" t="str">
            <v>FDDRC39NLEPN</v>
          </cell>
        </row>
        <row r="694">
          <cell r="X694">
            <v>422</v>
          </cell>
          <cell r="AE694" t="str">
            <v>FDDRC79TO40N</v>
          </cell>
        </row>
        <row r="695">
          <cell r="X695">
            <v>91</v>
          </cell>
          <cell r="AE695" t="str">
            <v>FDDRC79TO40LEPN</v>
          </cell>
        </row>
        <row r="696">
          <cell r="X696">
            <v>331</v>
          </cell>
          <cell r="AE696" t="str">
            <v>FDDRC79TO40NLEPN</v>
          </cell>
        </row>
        <row r="697">
          <cell r="X697">
            <v>2237</v>
          </cell>
          <cell r="AE697" t="str">
            <v>FDDRC80N</v>
          </cell>
        </row>
        <row r="698">
          <cell r="X698">
            <v>375</v>
          </cell>
          <cell r="AE698" t="str">
            <v>FDDRC80LEPN</v>
          </cell>
        </row>
        <row r="699">
          <cell r="X699">
            <v>1862</v>
          </cell>
          <cell r="AE699" t="str">
            <v>FDDRC80NLEPN</v>
          </cell>
        </row>
        <row r="700">
          <cell r="X700">
            <v>0</v>
          </cell>
          <cell r="AE700" t="str">
            <v>FDDRFN</v>
          </cell>
        </row>
        <row r="701">
          <cell r="X701">
            <v>0</v>
          </cell>
          <cell r="AE701" t="str">
            <v>FDDRFLEPN</v>
          </cell>
        </row>
        <row r="702">
          <cell r="X702">
            <v>0</v>
          </cell>
          <cell r="AE702" t="str">
            <v>FDDRFNLEPN</v>
          </cell>
        </row>
        <row r="703">
          <cell r="X703">
            <v>15</v>
          </cell>
          <cell r="AE703" t="str">
            <v>FDDSSN</v>
          </cell>
        </row>
        <row r="704">
          <cell r="X704">
            <v>1</v>
          </cell>
          <cell r="AE704" t="str">
            <v>FDDSSLEPN</v>
          </cell>
        </row>
        <row r="705">
          <cell r="X705">
            <v>14</v>
          </cell>
          <cell r="AE705" t="str">
            <v>FDDSSNLEPN</v>
          </cell>
        </row>
        <row r="706">
          <cell r="X706">
            <v>0</v>
          </cell>
          <cell r="AE706" t="str">
            <v>MDDCFN</v>
          </cell>
        </row>
        <row r="707">
          <cell r="X707">
            <v>0</v>
          </cell>
          <cell r="AE707" t="str">
            <v>MDDCFLEPN</v>
          </cell>
        </row>
        <row r="708">
          <cell r="X708">
            <v>0</v>
          </cell>
          <cell r="AE708" t="str">
            <v>MDDCFNLEPN</v>
          </cell>
        </row>
        <row r="709">
          <cell r="X709">
            <v>3</v>
          </cell>
          <cell r="AE709" t="str">
            <v>MDDHHN</v>
          </cell>
        </row>
        <row r="710">
          <cell r="X710">
            <v>0</v>
          </cell>
          <cell r="AE710" t="str">
            <v>MDDHHLEPN</v>
          </cell>
        </row>
        <row r="711">
          <cell r="X711">
            <v>3</v>
          </cell>
          <cell r="AE711" t="str">
            <v>MDDHHNLEPN</v>
          </cell>
        </row>
        <row r="712">
          <cell r="X712">
            <v>14</v>
          </cell>
          <cell r="AE712" t="str">
            <v>MDDPPPSN</v>
          </cell>
        </row>
        <row r="713">
          <cell r="X713">
            <v>0</v>
          </cell>
          <cell r="AE713" t="str">
            <v>MDDPPPSLEPN</v>
          </cell>
        </row>
        <row r="714">
          <cell r="X714">
            <v>14</v>
          </cell>
          <cell r="AE714" t="str">
            <v>MDDPPPSNLEPN</v>
          </cell>
        </row>
        <row r="715">
          <cell r="X715">
            <v>1229</v>
          </cell>
          <cell r="AE715" t="str">
            <v>MDDRC39N</v>
          </cell>
        </row>
        <row r="716">
          <cell r="X716">
            <v>267</v>
          </cell>
          <cell r="AE716" t="str">
            <v>MDDRC39LEPN</v>
          </cell>
        </row>
        <row r="717">
          <cell r="X717">
            <v>962</v>
          </cell>
          <cell r="AE717" t="str">
            <v>MDDRC39NLEPN</v>
          </cell>
        </row>
        <row r="718">
          <cell r="X718">
            <v>992</v>
          </cell>
          <cell r="AE718" t="str">
            <v>MDDRC79TO40N</v>
          </cell>
        </row>
        <row r="719">
          <cell r="X719">
            <v>228</v>
          </cell>
          <cell r="AE719" t="str">
            <v>MDDRC79TO40LEPN</v>
          </cell>
        </row>
        <row r="720">
          <cell r="X720">
            <v>764</v>
          </cell>
          <cell r="AE720" t="str">
            <v>MDDRC79TO40NLEPN</v>
          </cell>
        </row>
        <row r="721">
          <cell r="X721">
            <v>5338</v>
          </cell>
          <cell r="AE721" t="str">
            <v>MDDRC80N</v>
          </cell>
        </row>
        <row r="722">
          <cell r="X722">
            <v>954</v>
          </cell>
          <cell r="AE722" t="str">
            <v>MDDRC80LEPN</v>
          </cell>
        </row>
        <row r="723">
          <cell r="X723">
            <v>4384</v>
          </cell>
          <cell r="AE723" t="str">
            <v>MDDRC80NLEPN</v>
          </cell>
        </row>
        <row r="724">
          <cell r="X724">
            <v>2</v>
          </cell>
          <cell r="AE724" t="str">
            <v>MDDRFN</v>
          </cell>
        </row>
        <row r="725">
          <cell r="X725">
            <v>0</v>
          </cell>
          <cell r="AE725" t="str">
            <v>MDDRFLEPN</v>
          </cell>
        </row>
        <row r="726">
          <cell r="X726">
            <v>2</v>
          </cell>
          <cell r="AE726" t="str">
            <v>MDDRFNLEPN</v>
          </cell>
        </row>
        <row r="727">
          <cell r="X727">
            <v>76</v>
          </cell>
          <cell r="AE727" t="str">
            <v>MDDSSN</v>
          </cell>
        </row>
        <row r="728">
          <cell r="X728">
            <v>4</v>
          </cell>
          <cell r="AE728" t="str">
            <v>MDDSSLEPN</v>
          </cell>
        </row>
        <row r="729">
          <cell r="X729">
            <v>72</v>
          </cell>
          <cell r="AE729" t="str">
            <v>MDDSSNLEPN</v>
          </cell>
        </row>
        <row r="730">
          <cell r="X730">
            <v>191</v>
          </cell>
          <cell r="AE730" t="str">
            <v>AM7FDDN</v>
          </cell>
        </row>
        <row r="731">
          <cell r="X731">
            <v>469</v>
          </cell>
          <cell r="AE731" t="str">
            <v>AM7MDDN</v>
          </cell>
        </row>
        <row r="732">
          <cell r="X732">
            <v>32</v>
          </cell>
          <cell r="AE732" t="str">
            <v>AS7FDDN</v>
          </cell>
        </row>
        <row r="733">
          <cell r="X733">
            <v>149</v>
          </cell>
          <cell r="AE733" t="str">
            <v>AS7MDDN</v>
          </cell>
        </row>
        <row r="734">
          <cell r="X734">
            <v>174</v>
          </cell>
          <cell r="AE734" t="str">
            <v>BL7FDDN</v>
          </cell>
        </row>
        <row r="735">
          <cell r="X735">
            <v>461</v>
          </cell>
          <cell r="AE735" t="str">
            <v>BL7MDDN</v>
          </cell>
        </row>
        <row r="736">
          <cell r="X736">
            <v>1555</v>
          </cell>
          <cell r="AE736" t="str">
            <v>HI7REHI7FDDN</v>
          </cell>
        </row>
        <row r="737">
          <cell r="X737">
            <v>3874</v>
          </cell>
          <cell r="AE737" t="str">
            <v>HI7REHI7MDDN</v>
          </cell>
        </row>
        <row r="738">
          <cell r="X738">
            <v>122</v>
          </cell>
          <cell r="AE738" t="str">
            <v>MU7FDDN</v>
          </cell>
        </row>
        <row r="739">
          <cell r="X739">
            <v>335</v>
          </cell>
          <cell r="AE739" t="str">
            <v>MU7MDDN</v>
          </cell>
        </row>
        <row r="740">
          <cell r="X740">
            <v>15</v>
          </cell>
          <cell r="AE740" t="str">
            <v>PI7FDDN</v>
          </cell>
        </row>
        <row r="741">
          <cell r="X741">
            <v>19</v>
          </cell>
          <cell r="AE741" t="str">
            <v>PI7MDDN</v>
          </cell>
        </row>
        <row r="742">
          <cell r="X742">
            <v>994</v>
          </cell>
          <cell r="AE742" t="str">
            <v>WH7FDDN</v>
          </cell>
        </row>
        <row r="743">
          <cell r="X743">
            <v>2347</v>
          </cell>
          <cell r="AE743" t="str">
            <v>WH7MDDN</v>
          </cell>
        </row>
        <row r="744">
          <cell r="X744">
            <v>7051</v>
          </cell>
          <cell r="AE744" t="str">
            <v>EMNY</v>
          </cell>
        </row>
        <row r="745">
          <cell r="X745">
            <v>0</v>
          </cell>
          <cell r="AE745" t="str">
            <v>EMN10CFN</v>
          </cell>
        </row>
        <row r="746">
          <cell r="X746">
            <v>0</v>
          </cell>
          <cell r="AE746" t="str">
            <v>EMN11CFN</v>
          </cell>
        </row>
        <row r="747">
          <cell r="X747">
            <v>1</v>
          </cell>
          <cell r="AE747" t="str">
            <v>EMN12CFN</v>
          </cell>
        </row>
        <row r="748">
          <cell r="X748">
            <v>3</v>
          </cell>
          <cell r="AE748" t="str">
            <v>EMN13CFN</v>
          </cell>
        </row>
        <row r="749">
          <cell r="X749">
            <v>0</v>
          </cell>
          <cell r="AE749" t="str">
            <v>EMN14CFN</v>
          </cell>
        </row>
        <row r="750">
          <cell r="X750">
            <v>9</v>
          </cell>
          <cell r="AE750" t="str">
            <v>EMN15CFN</v>
          </cell>
        </row>
        <row r="751">
          <cell r="X751">
            <v>19</v>
          </cell>
          <cell r="AE751" t="str">
            <v>EMN16CFN</v>
          </cell>
        </row>
        <row r="752">
          <cell r="X752">
            <v>14</v>
          </cell>
          <cell r="AE752" t="str">
            <v>EMN17CFN</v>
          </cell>
        </row>
        <row r="753">
          <cell r="X753">
            <v>6</v>
          </cell>
          <cell r="AE753" t="str">
            <v>EMN18CFN</v>
          </cell>
        </row>
        <row r="754">
          <cell r="X754">
            <v>3</v>
          </cell>
          <cell r="AE754" t="str">
            <v>EMN19CFN</v>
          </cell>
        </row>
        <row r="755">
          <cell r="X755">
            <v>3</v>
          </cell>
          <cell r="AE755" t="str">
            <v>EMN20CFN</v>
          </cell>
        </row>
        <row r="756">
          <cell r="X756">
            <v>7</v>
          </cell>
          <cell r="AE756" t="str">
            <v>EMN21CFN</v>
          </cell>
        </row>
        <row r="757">
          <cell r="X757">
            <v>0</v>
          </cell>
          <cell r="AE757" t="str">
            <v>EMN6CFN</v>
          </cell>
        </row>
        <row r="758">
          <cell r="X758">
            <v>0</v>
          </cell>
          <cell r="AE758" t="str">
            <v>EMN7CFN</v>
          </cell>
        </row>
        <row r="759">
          <cell r="X759">
            <v>0</v>
          </cell>
          <cell r="AE759" t="str">
            <v>EMN8CFN</v>
          </cell>
        </row>
        <row r="760">
          <cell r="X760">
            <v>0</v>
          </cell>
          <cell r="AE760" t="str">
            <v>EMN9CFN</v>
          </cell>
        </row>
        <row r="761">
          <cell r="X761">
            <v>0</v>
          </cell>
          <cell r="AE761" t="str">
            <v>EMNAGE05KCFN</v>
          </cell>
        </row>
        <row r="762">
          <cell r="X762">
            <v>0</v>
          </cell>
          <cell r="AE762" t="str">
            <v>EMN10HHN</v>
          </cell>
        </row>
        <row r="763">
          <cell r="X763">
            <v>1</v>
          </cell>
          <cell r="AE763" t="str">
            <v>EMN11HHN</v>
          </cell>
        </row>
        <row r="764">
          <cell r="X764">
            <v>3</v>
          </cell>
          <cell r="AE764" t="str">
            <v>EMN12HHN</v>
          </cell>
        </row>
        <row r="765">
          <cell r="X765">
            <v>1</v>
          </cell>
          <cell r="AE765" t="str">
            <v>EMN13HHN</v>
          </cell>
        </row>
        <row r="766">
          <cell r="X766">
            <v>2</v>
          </cell>
          <cell r="AE766" t="str">
            <v>EMN14HHN</v>
          </cell>
        </row>
        <row r="767">
          <cell r="X767">
            <v>2</v>
          </cell>
          <cell r="AE767" t="str">
            <v>EMN15HHN</v>
          </cell>
        </row>
        <row r="768">
          <cell r="X768">
            <v>3</v>
          </cell>
          <cell r="AE768" t="str">
            <v>EMN16HHN</v>
          </cell>
        </row>
        <row r="769">
          <cell r="X769">
            <v>6</v>
          </cell>
          <cell r="AE769" t="str">
            <v>EMN17HHN</v>
          </cell>
        </row>
        <row r="770">
          <cell r="X770">
            <v>6</v>
          </cell>
          <cell r="AE770" t="str">
            <v>EMN18HHN</v>
          </cell>
        </row>
        <row r="771">
          <cell r="X771">
            <v>0</v>
          </cell>
          <cell r="AE771" t="str">
            <v>EMN19HHN</v>
          </cell>
        </row>
        <row r="772">
          <cell r="X772">
            <v>1</v>
          </cell>
          <cell r="AE772" t="str">
            <v>EMN20HHN</v>
          </cell>
        </row>
        <row r="773">
          <cell r="X773">
            <v>0</v>
          </cell>
          <cell r="AE773" t="str">
            <v>EMN21HHN</v>
          </cell>
        </row>
        <row r="774">
          <cell r="X774">
            <v>0</v>
          </cell>
          <cell r="AE774" t="str">
            <v>EMN6HHN</v>
          </cell>
        </row>
        <row r="775">
          <cell r="X775">
            <v>0</v>
          </cell>
          <cell r="AE775" t="str">
            <v>EMN7HHN</v>
          </cell>
        </row>
        <row r="776">
          <cell r="X776">
            <v>0</v>
          </cell>
          <cell r="AE776" t="str">
            <v>EMN8HHN</v>
          </cell>
        </row>
        <row r="777">
          <cell r="X777">
            <v>0</v>
          </cell>
          <cell r="AE777" t="str">
            <v>EMN9HHN</v>
          </cell>
        </row>
        <row r="778">
          <cell r="X778">
            <v>0</v>
          </cell>
          <cell r="AE778" t="str">
            <v>EMNAGE05KHHN</v>
          </cell>
        </row>
        <row r="779">
          <cell r="X779">
            <v>0</v>
          </cell>
          <cell r="AE779" t="str">
            <v>EMN10PPPSN</v>
          </cell>
        </row>
        <row r="780">
          <cell r="X780">
            <v>1</v>
          </cell>
          <cell r="AE780" t="str">
            <v>EMN11PPPSN</v>
          </cell>
        </row>
        <row r="781">
          <cell r="X781">
            <v>0</v>
          </cell>
          <cell r="AE781" t="str">
            <v>EMN12PPPSN</v>
          </cell>
        </row>
        <row r="782">
          <cell r="X782">
            <v>0</v>
          </cell>
          <cell r="AE782" t="str">
            <v>EMN13PPPSN</v>
          </cell>
        </row>
        <row r="783">
          <cell r="X783">
            <v>0</v>
          </cell>
          <cell r="AE783" t="str">
            <v>EMN14PPPSN</v>
          </cell>
        </row>
        <row r="784">
          <cell r="X784">
            <v>1</v>
          </cell>
          <cell r="AE784" t="str">
            <v>EMN15PPPSN</v>
          </cell>
        </row>
        <row r="785">
          <cell r="X785">
            <v>1</v>
          </cell>
          <cell r="AE785" t="str">
            <v>EMN16PPPSN</v>
          </cell>
        </row>
        <row r="786">
          <cell r="X786">
            <v>0</v>
          </cell>
          <cell r="AE786" t="str">
            <v>EMN17PPPSN</v>
          </cell>
        </row>
        <row r="787">
          <cell r="X787">
            <v>0</v>
          </cell>
          <cell r="AE787" t="str">
            <v>EMN18PPPSN</v>
          </cell>
        </row>
        <row r="788">
          <cell r="X788">
            <v>0</v>
          </cell>
          <cell r="AE788" t="str">
            <v>EMN19PPPSN</v>
          </cell>
        </row>
        <row r="789">
          <cell r="X789">
            <v>0</v>
          </cell>
          <cell r="AE789" t="str">
            <v>EMN20PPPSN</v>
          </cell>
        </row>
        <row r="790">
          <cell r="X790">
            <v>0</v>
          </cell>
          <cell r="AE790" t="str">
            <v>EMN21PPPSN</v>
          </cell>
        </row>
        <row r="791">
          <cell r="X791">
            <v>0</v>
          </cell>
          <cell r="AE791" t="str">
            <v>EMN6PPPSN</v>
          </cell>
        </row>
        <row r="792">
          <cell r="X792">
            <v>0</v>
          </cell>
          <cell r="AE792" t="str">
            <v>EMN7PPPSN</v>
          </cell>
        </row>
        <row r="793">
          <cell r="X793">
            <v>0</v>
          </cell>
          <cell r="AE793" t="str">
            <v>EMN8PPPSN</v>
          </cell>
        </row>
        <row r="794">
          <cell r="X794">
            <v>1</v>
          </cell>
          <cell r="AE794" t="str">
            <v>EMN9PPPSN</v>
          </cell>
        </row>
        <row r="795">
          <cell r="X795">
            <v>0</v>
          </cell>
          <cell r="AE795" t="str">
            <v>EMNAGE05KPPPSN</v>
          </cell>
        </row>
        <row r="796">
          <cell r="X796">
            <v>125</v>
          </cell>
          <cell r="AE796" t="str">
            <v>EMN10RC39N</v>
          </cell>
        </row>
        <row r="797">
          <cell r="X797">
            <v>130</v>
          </cell>
          <cell r="AE797" t="str">
            <v>EMN11RC39N</v>
          </cell>
        </row>
        <row r="798">
          <cell r="X798">
            <v>128</v>
          </cell>
          <cell r="AE798" t="str">
            <v>EMN12RC39N</v>
          </cell>
        </row>
        <row r="799">
          <cell r="X799">
            <v>135</v>
          </cell>
          <cell r="AE799" t="str">
            <v>EMN13RC39N</v>
          </cell>
        </row>
        <row r="800">
          <cell r="X800">
            <v>118</v>
          </cell>
          <cell r="AE800" t="str">
            <v>EMN14RC39N</v>
          </cell>
        </row>
        <row r="801">
          <cell r="X801">
            <v>125</v>
          </cell>
          <cell r="AE801" t="str">
            <v>EMN15RC39N</v>
          </cell>
        </row>
        <row r="802">
          <cell r="X802">
            <v>106</v>
          </cell>
          <cell r="AE802" t="str">
            <v>EMN16RC39N</v>
          </cell>
        </row>
        <row r="803">
          <cell r="X803">
            <v>87</v>
          </cell>
          <cell r="AE803" t="str">
            <v>EMN17RC39N</v>
          </cell>
        </row>
        <row r="804">
          <cell r="X804">
            <v>33</v>
          </cell>
          <cell r="AE804" t="str">
            <v>EMN18RC39N</v>
          </cell>
        </row>
        <row r="805">
          <cell r="X805">
            <v>11</v>
          </cell>
          <cell r="AE805" t="str">
            <v>EMN19RC39N</v>
          </cell>
        </row>
        <row r="806">
          <cell r="X806">
            <v>6</v>
          </cell>
          <cell r="AE806" t="str">
            <v>EMN20RC39N</v>
          </cell>
        </row>
        <row r="807">
          <cell r="X807">
            <v>1</v>
          </cell>
          <cell r="AE807" t="str">
            <v>EMN21RC39N</v>
          </cell>
        </row>
        <row r="808">
          <cell r="X808">
            <v>18</v>
          </cell>
          <cell r="AE808" t="str">
            <v>EMN6RC39N</v>
          </cell>
        </row>
        <row r="809">
          <cell r="X809">
            <v>39</v>
          </cell>
          <cell r="AE809" t="str">
            <v>EMN7RC39N</v>
          </cell>
        </row>
        <row r="810">
          <cell r="X810">
            <v>71</v>
          </cell>
          <cell r="AE810" t="str">
            <v>EMN8RC39N</v>
          </cell>
        </row>
        <row r="811">
          <cell r="X811">
            <v>105</v>
          </cell>
          <cell r="AE811" t="str">
            <v>EMN9RC39N</v>
          </cell>
        </row>
        <row r="812">
          <cell r="X812">
            <v>7</v>
          </cell>
          <cell r="AE812" t="str">
            <v>EMNAGE05KRC39N</v>
          </cell>
        </row>
        <row r="813">
          <cell r="X813">
            <v>55</v>
          </cell>
          <cell r="AE813" t="str">
            <v>EMN10RC79TO40N</v>
          </cell>
        </row>
        <row r="814">
          <cell r="X814">
            <v>72</v>
          </cell>
          <cell r="AE814" t="str">
            <v>EMN11RC79TO40N</v>
          </cell>
        </row>
        <row r="815">
          <cell r="X815">
            <v>90</v>
          </cell>
          <cell r="AE815" t="str">
            <v>EMN12RC79TO40N</v>
          </cell>
        </row>
        <row r="816">
          <cell r="X816">
            <v>110</v>
          </cell>
          <cell r="AE816" t="str">
            <v>EMN13RC79TO40N</v>
          </cell>
        </row>
        <row r="817">
          <cell r="X817">
            <v>113</v>
          </cell>
          <cell r="AE817" t="str">
            <v>EMN14RC79TO40N</v>
          </cell>
        </row>
        <row r="818">
          <cell r="X818">
            <v>149</v>
          </cell>
          <cell r="AE818" t="str">
            <v>EMN15RC79TO40N</v>
          </cell>
        </row>
        <row r="819">
          <cell r="X819">
            <v>137</v>
          </cell>
          <cell r="AE819" t="str">
            <v>EMN16RC79TO40N</v>
          </cell>
        </row>
        <row r="820">
          <cell r="X820">
            <v>121</v>
          </cell>
          <cell r="AE820" t="str">
            <v>EMN17RC79TO40N</v>
          </cell>
        </row>
        <row r="821">
          <cell r="X821">
            <v>42</v>
          </cell>
          <cell r="AE821" t="str">
            <v>EMN18RC79TO40N</v>
          </cell>
        </row>
        <row r="822">
          <cell r="X822">
            <v>8</v>
          </cell>
          <cell r="AE822" t="str">
            <v>EMN19RC79TO40N</v>
          </cell>
        </row>
        <row r="823">
          <cell r="X823">
            <v>4</v>
          </cell>
          <cell r="AE823" t="str">
            <v>EMN20RC79TO40N</v>
          </cell>
        </row>
        <row r="824">
          <cell r="X824">
            <v>0</v>
          </cell>
          <cell r="AE824" t="str">
            <v>EMN21RC79TO40N</v>
          </cell>
        </row>
        <row r="825">
          <cell r="X825">
            <v>8</v>
          </cell>
          <cell r="AE825" t="str">
            <v>EMN6RC79TO40N</v>
          </cell>
        </row>
        <row r="826">
          <cell r="X826">
            <v>11</v>
          </cell>
          <cell r="AE826" t="str">
            <v>EMN7RC79TO40N</v>
          </cell>
        </row>
        <row r="827">
          <cell r="X827">
            <v>27</v>
          </cell>
          <cell r="AE827" t="str">
            <v>EMN8RC79TO40N</v>
          </cell>
        </row>
        <row r="828">
          <cell r="X828">
            <v>48</v>
          </cell>
          <cell r="AE828" t="str">
            <v>EMN9RC79TO40N</v>
          </cell>
        </row>
        <row r="829">
          <cell r="X829">
            <v>4</v>
          </cell>
          <cell r="AE829" t="str">
            <v>EMNAGE05KRC79TO40N</v>
          </cell>
        </row>
        <row r="830">
          <cell r="X830">
            <v>242</v>
          </cell>
          <cell r="AE830" t="str">
            <v>EMN10RC80N</v>
          </cell>
        </row>
        <row r="831">
          <cell r="X831">
            <v>288</v>
          </cell>
          <cell r="AE831" t="str">
            <v>EMN11RC80N</v>
          </cell>
        </row>
        <row r="832">
          <cell r="X832">
            <v>339</v>
          </cell>
          <cell r="AE832" t="str">
            <v>EMN12RC80N</v>
          </cell>
        </row>
        <row r="833">
          <cell r="X833">
            <v>385</v>
          </cell>
          <cell r="AE833" t="str">
            <v>EMN13RC80N</v>
          </cell>
        </row>
        <row r="834">
          <cell r="X834">
            <v>387</v>
          </cell>
          <cell r="AE834" t="str">
            <v>EMN14RC80N</v>
          </cell>
        </row>
        <row r="835">
          <cell r="X835">
            <v>376</v>
          </cell>
          <cell r="AE835" t="str">
            <v>EMN15RC80N</v>
          </cell>
        </row>
        <row r="836">
          <cell r="X836">
            <v>342</v>
          </cell>
          <cell r="AE836" t="str">
            <v>EMN16RC80N</v>
          </cell>
        </row>
        <row r="837">
          <cell r="X837">
            <v>332</v>
          </cell>
          <cell r="AE837" t="str">
            <v>EMN17RC80N</v>
          </cell>
        </row>
        <row r="838">
          <cell r="X838">
            <v>134</v>
          </cell>
          <cell r="AE838" t="str">
            <v>EMN18RC80N</v>
          </cell>
        </row>
        <row r="839">
          <cell r="X839">
            <v>58</v>
          </cell>
          <cell r="AE839" t="str">
            <v>EMN19RC80N</v>
          </cell>
        </row>
        <row r="840">
          <cell r="X840">
            <v>27</v>
          </cell>
          <cell r="AE840" t="str">
            <v>EMN20RC80N</v>
          </cell>
        </row>
        <row r="841">
          <cell r="X841">
            <v>11</v>
          </cell>
          <cell r="AE841" t="str">
            <v>EMN21RC80N</v>
          </cell>
        </row>
        <row r="842">
          <cell r="X842">
            <v>25</v>
          </cell>
          <cell r="AE842" t="str">
            <v>EMN6RC80N</v>
          </cell>
        </row>
        <row r="843">
          <cell r="X843">
            <v>60</v>
          </cell>
          <cell r="AE843" t="str">
            <v>EMN7RC80N</v>
          </cell>
        </row>
        <row r="844">
          <cell r="X844">
            <v>105</v>
          </cell>
          <cell r="AE844" t="str">
            <v>EMN8RC80N</v>
          </cell>
        </row>
        <row r="845">
          <cell r="X845">
            <v>190</v>
          </cell>
          <cell r="AE845" t="str">
            <v>EMN9RC80N</v>
          </cell>
        </row>
        <row r="846">
          <cell r="X846">
            <v>11</v>
          </cell>
          <cell r="AE846" t="str">
            <v>EMNAGE05KRC80N</v>
          </cell>
        </row>
        <row r="847">
          <cell r="X847">
            <v>4</v>
          </cell>
          <cell r="AE847" t="str">
            <v>EMN10RFN</v>
          </cell>
        </row>
        <row r="848">
          <cell r="X848">
            <v>2</v>
          </cell>
          <cell r="AE848" t="str">
            <v>EMN11RFN</v>
          </cell>
        </row>
        <row r="849">
          <cell r="X849">
            <v>8</v>
          </cell>
          <cell r="AE849" t="str">
            <v>EMN12RFN</v>
          </cell>
        </row>
        <row r="850">
          <cell r="X850">
            <v>9</v>
          </cell>
          <cell r="AE850" t="str">
            <v>EMN13RFN</v>
          </cell>
        </row>
        <row r="851">
          <cell r="X851">
            <v>11</v>
          </cell>
          <cell r="AE851" t="str">
            <v>EMN14RFN</v>
          </cell>
        </row>
        <row r="852">
          <cell r="X852">
            <v>8</v>
          </cell>
          <cell r="AE852" t="str">
            <v>EMN15RFN</v>
          </cell>
        </row>
        <row r="853">
          <cell r="X853">
            <v>16</v>
          </cell>
          <cell r="AE853" t="str">
            <v>EMN16RFN</v>
          </cell>
        </row>
        <row r="854">
          <cell r="X854">
            <v>5</v>
          </cell>
          <cell r="AE854" t="str">
            <v>EMN17RFN</v>
          </cell>
        </row>
        <row r="855">
          <cell r="X855">
            <v>2</v>
          </cell>
          <cell r="AE855" t="str">
            <v>EMN18RFN</v>
          </cell>
        </row>
        <row r="856">
          <cell r="X856">
            <v>0</v>
          </cell>
          <cell r="AE856" t="str">
            <v>EMN19RFN</v>
          </cell>
        </row>
        <row r="857">
          <cell r="X857">
            <v>0</v>
          </cell>
          <cell r="AE857" t="str">
            <v>EMN20RFN</v>
          </cell>
        </row>
        <row r="858">
          <cell r="X858">
            <v>0</v>
          </cell>
          <cell r="AE858" t="str">
            <v>EMN21RFN</v>
          </cell>
        </row>
        <row r="859">
          <cell r="X859">
            <v>0</v>
          </cell>
          <cell r="AE859" t="str">
            <v>EMN6RFN</v>
          </cell>
        </row>
        <row r="860">
          <cell r="X860">
            <v>0</v>
          </cell>
          <cell r="AE860" t="str">
            <v>EMN7RFN</v>
          </cell>
        </row>
        <row r="861">
          <cell r="X861">
            <v>0</v>
          </cell>
          <cell r="AE861" t="str">
            <v>EMN8RFN</v>
          </cell>
        </row>
        <row r="862">
          <cell r="X862">
            <v>2</v>
          </cell>
          <cell r="AE862" t="str">
            <v>EMN9RFN</v>
          </cell>
        </row>
        <row r="863">
          <cell r="X863">
            <v>0</v>
          </cell>
          <cell r="AE863" t="str">
            <v>EMNAGE05KRFN</v>
          </cell>
        </row>
        <row r="864">
          <cell r="X864">
            <v>116</v>
          </cell>
          <cell r="AE864" t="str">
            <v>EMN10SSN</v>
          </cell>
        </row>
        <row r="865">
          <cell r="X865">
            <v>144</v>
          </cell>
          <cell r="AE865" t="str">
            <v>EMN11SSN</v>
          </cell>
        </row>
        <row r="866">
          <cell r="X866">
            <v>154</v>
          </cell>
          <cell r="AE866" t="str">
            <v>EMN12SSN</v>
          </cell>
        </row>
        <row r="867">
          <cell r="X867">
            <v>130</v>
          </cell>
          <cell r="AE867" t="str">
            <v>EMN13SSN</v>
          </cell>
        </row>
        <row r="868">
          <cell r="X868">
            <v>131</v>
          </cell>
          <cell r="AE868" t="str">
            <v>EMN14SSN</v>
          </cell>
        </row>
        <row r="869">
          <cell r="X869">
            <v>143</v>
          </cell>
          <cell r="AE869" t="str">
            <v>EMN15SSN</v>
          </cell>
        </row>
        <row r="870">
          <cell r="X870">
            <v>142</v>
          </cell>
          <cell r="AE870" t="str">
            <v>EMN16SSN</v>
          </cell>
        </row>
        <row r="871">
          <cell r="X871">
            <v>110</v>
          </cell>
          <cell r="AE871" t="str">
            <v>EMN17SSN</v>
          </cell>
        </row>
        <row r="872">
          <cell r="X872">
            <v>34</v>
          </cell>
          <cell r="AE872" t="str">
            <v>EMN18SSN</v>
          </cell>
        </row>
        <row r="873">
          <cell r="X873">
            <v>9</v>
          </cell>
          <cell r="AE873" t="str">
            <v>EMN19SSN</v>
          </cell>
        </row>
        <row r="874">
          <cell r="X874">
            <v>1</v>
          </cell>
          <cell r="AE874" t="str">
            <v>EMN20SSN</v>
          </cell>
        </row>
        <row r="875">
          <cell r="X875">
            <v>0</v>
          </cell>
          <cell r="AE875" t="str">
            <v>EMN21SSN</v>
          </cell>
        </row>
        <row r="876">
          <cell r="X876">
            <v>16</v>
          </cell>
          <cell r="AE876" t="str">
            <v>EMN6SSN</v>
          </cell>
        </row>
        <row r="877">
          <cell r="X877">
            <v>53</v>
          </cell>
          <cell r="AE877" t="str">
            <v>EMN7SSN</v>
          </cell>
        </row>
        <row r="878">
          <cell r="X878">
            <v>54</v>
          </cell>
          <cell r="AE878" t="str">
            <v>EMN8SSN</v>
          </cell>
        </row>
        <row r="879">
          <cell r="X879">
            <v>92</v>
          </cell>
          <cell r="AE879" t="str">
            <v>EMN9SSN</v>
          </cell>
        </row>
        <row r="880">
          <cell r="X880">
            <v>5</v>
          </cell>
          <cell r="AE880" t="str">
            <v>EMNAGE05KSSN</v>
          </cell>
        </row>
        <row r="881">
          <cell r="X881">
            <v>12</v>
          </cell>
          <cell r="AE881" t="str">
            <v>FEMNCFN</v>
          </cell>
        </row>
        <row r="882">
          <cell r="X882">
            <v>0</v>
          </cell>
          <cell r="AE882" t="str">
            <v>FEMNCFLEPN</v>
          </cell>
        </row>
        <row r="883">
          <cell r="X883">
            <v>12</v>
          </cell>
          <cell r="AE883" t="str">
            <v>FEMNCFNLEPN</v>
          </cell>
        </row>
        <row r="884">
          <cell r="X884">
            <v>6</v>
          </cell>
          <cell r="AE884" t="str">
            <v>FEMNHHN</v>
          </cell>
        </row>
        <row r="885">
          <cell r="X885">
            <v>0</v>
          </cell>
          <cell r="AE885" t="str">
            <v>FEMNHHLEPN</v>
          </cell>
        </row>
        <row r="886">
          <cell r="X886">
            <v>6</v>
          </cell>
          <cell r="AE886" t="str">
            <v>FEMNHHNLEPN</v>
          </cell>
        </row>
        <row r="887">
          <cell r="X887">
            <v>3</v>
          </cell>
          <cell r="AE887" t="str">
            <v>FEMNPPPSN</v>
          </cell>
        </row>
        <row r="888">
          <cell r="X888">
            <v>0</v>
          </cell>
          <cell r="AE888" t="str">
            <v>FEMNPPPSLEPN</v>
          </cell>
        </row>
        <row r="889">
          <cell r="X889">
            <v>3</v>
          </cell>
          <cell r="AE889" t="str">
            <v>FEMNPPPSNLEPN</v>
          </cell>
        </row>
        <row r="890">
          <cell r="X890">
            <v>257</v>
          </cell>
          <cell r="AE890" t="str">
            <v>FEMNRC39N</v>
          </cell>
        </row>
        <row r="891">
          <cell r="X891">
            <v>6</v>
          </cell>
          <cell r="AE891" t="str">
            <v>FEMNRC39LEPN</v>
          </cell>
        </row>
        <row r="892">
          <cell r="X892">
            <v>251</v>
          </cell>
          <cell r="AE892" t="str">
            <v>FEMNRC39NLEPN</v>
          </cell>
        </row>
        <row r="893">
          <cell r="X893">
            <v>294</v>
          </cell>
          <cell r="AE893" t="str">
            <v>FEMNRC79TO40N</v>
          </cell>
        </row>
        <row r="894">
          <cell r="X894">
            <v>11</v>
          </cell>
          <cell r="AE894" t="str">
            <v>FEMNRC79TO40LEPN</v>
          </cell>
        </row>
        <row r="895">
          <cell r="X895">
            <v>283</v>
          </cell>
          <cell r="AE895" t="str">
            <v>FEMNRC79TO40NLEPN</v>
          </cell>
        </row>
        <row r="896">
          <cell r="X896">
            <v>1051</v>
          </cell>
          <cell r="AE896" t="str">
            <v>FEMNRC80N</v>
          </cell>
        </row>
        <row r="897">
          <cell r="X897">
            <v>22</v>
          </cell>
          <cell r="AE897" t="str">
            <v>FEMNRC80LEPN</v>
          </cell>
        </row>
        <row r="898">
          <cell r="X898">
            <v>1029</v>
          </cell>
          <cell r="AE898" t="str">
            <v>FEMNRC80NLEPN</v>
          </cell>
        </row>
        <row r="899">
          <cell r="X899">
            <v>24</v>
          </cell>
          <cell r="AE899" t="str">
            <v>FEMNRFN</v>
          </cell>
        </row>
        <row r="900">
          <cell r="X900">
            <v>0</v>
          </cell>
          <cell r="AE900" t="str">
            <v>FEMNRFLEPN</v>
          </cell>
        </row>
        <row r="901">
          <cell r="X901">
            <v>24</v>
          </cell>
          <cell r="AE901" t="str">
            <v>FEMNRFNLEPN</v>
          </cell>
        </row>
        <row r="902">
          <cell r="X902">
            <v>283</v>
          </cell>
          <cell r="AE902" t="str">
            <v>FEMNSSN</v>
          </cell>
        </row>
        <row r="903">
          <cell r="X903">
            <v>5</v>
          </cell>
          <cell r="AE903" t="str">
            <v>FEMNSSLEPN</v>
          </cell>
        </row>
        <row r="904">
          <cell r="X904">
            <v>278</v>
          </cell>
          <cell r="AE904" t="str">
            <v>FEMNSSNLEPN</v>
          </cell>
        </row>
        <row r="905">
          <cell r="X905">
            <v>53</v>
          </cell>
          <cell r="AE905" t="str">
            <v>MEMNCFN</v>
          </cell>
        </row>
        <row r="906">
          <cell r="X906">
            <v>0</v>
          </cell>
          <cell r="AE906" t="str">
            <v>MEMNCFLEPN</v>
          </cell>
        </row>
        <row r="907">
          <cell r="X907">
            <v>53</v>
          </cell>
          <cell r="AE907" t="str">
            <v>MEMNCFNLEPN</v>
          </cell>
        </row>
        <row r="908">
          <cell r="X908">
            <v>19</v>
          </cell>
          <cell r="AE908" t="str">
            <v>MEMNHHN</v>
          </cell>
        </row>
        <row r="909">
          <cell r="X909">
            <v>0</v>
          </cell>
          <cell r="AE909" t="str">
            <v>MEMNHHLEPN</v>
          </cell>
        </row>
        <row r="910">
          <cell r="X910">
            <v>19</v>
          </cell>
          <cell r="AE910" t="str">
            <v>MEMNHHNLEPN</v>
          </cell>
        </row>
        <row r="911">
          <cell r="X911">
            <v>1</v>
          </cell>
          <cell r="AE911" t="str">
            <v>MEMNPPPSN</v>
          </cell>
        </row>
        <row r="912">
          <cell r="X912">
            <v>0</v>
          </cell>
          <cell r="AE912" t="str">
            <v>MEMNPPPSLEPN</v>
          </cell>
        </row>
        <row r="913">
          <cell r="X913">
            <v>1</v>
          </cell>
          <cell r="AE913" t="str">
            <v>MEMNPPPSNLEPN</v>
          </cell>
        </row>
        <row r="914">
          <cell r="X914">
            <v>988</v>
          </cell>
          <cell r="AE914" t="str">
            <v>MEMNRC39N</v>
          </cell>
        </row>
        <row r="915">
          <cell r="X915">
            <v>41</v>
          </cell>
          <cell r="AE915" t="str">
            <v>MEMNRC39LEPN</v>
          </cell>
        </row>
        <row r="916">
          <cell r="X916">
            <v>947</v>
          </cell>
          <cell r="AE916" t="str">
            <v>MEMNRC39NLEPN</v>
          </cell>
        </row>
        <row r="917">
          <cell r="X917">
            <v>705</v>
          </cell>
          <cell r="AE917" t="str">
            <v>MEMNRC79TO40N</v>
          </cell>
        </row>
        <row r="918">
          <cell r="X918">
            <v>27</v>
          </cell>
          <cell r="AE918" t="str">
            <v>MEMNRC79TO40LEPN</v>
          </cell>
        </row>
        <row r="919">
          <cell r="X919">
            <v>678</v>
          </cell>
          <cell r="AE919" t="str">
            <v>MEMNRC79TO40NLEPN</v>
          </cell>
        </row>
        <row r="920">
          <cell r="X920">
            <v>2261</v>
          </cell>
          <cell r="AE920" t="str">
            <v>MEMNRC80N</v>
          </cell>
        </row>
        <row r="921">
          <cell r="X921">
            <v>74</v>
          </cell>
          <cell r="AE921" t="str">
            <v>MEMNRC80LEPN</v>
          </cell>
        </row>
        <row r="922">
          <cell r="X922">
            <v>2187</v>
          </cell>
          <cell r="AE922" t="str">
            <v>MEMNRC80NLEPN</v>
          </cell>
        </row>
        <row r="923">
          <cell r="X923">
            <v>43</v>
          </cell>
          <cell r="AE923" t="str">
            <v>MEMNRFN</v>
          </cell>
        </row>
        <row r="924">
          <cell r="X924">
            <v>0</v>
          </cell>
          <cell r="AE924" t="str">
            <v>MEMNRFLEPN</v>
          </cell>
        </row>
        <row r="925">
          <cell r="X925">
            <v>43</v>
          </cell>
          <cell r="AE925" t="str">
            <v>MEMNRFNLEPN</v>
          </cell>
        </row>
        <row r="926">
          <cell r="X926">
            <v>1051</v>
          </cell>
          <cell r="AE926" t="str">
            <v>MEMNSSN</v>
          </cell>
        </row>
        <row r="927">
          <cell r="X927">
            <v>17</v>
          </cell>
          <cell r="AE927" t="str">
            <v>MEMNSSLEPN</v>
          </cell>
        </row>
        <row r="928">
          <cell r="X928">
            <v>1034</v>
          </cell>
          <cell r="AE928" t="str">
            <v>MEMNSSNLEPN</v>
          </cell>
        </row>
        <row r="929">
          <cell r="X929">
            <v>94</v>
          </cell>
          <cell r="AE929" t="str">
            <v>AM7FEMNN</v>
          </cell>
        </row>
        <row r="930">
          <cell r="X930">
            <v>239</v>
          </cell>
          <cell r="AE930" t="str">
            <v>AM7MEMNN</v>
          </cell>
        </row>
        <row r="931">
          <cell r="X931">
            <v>4</v>
          </cell>
          <cell r="AE931" t="str">
            <v>AS7FEMNN</v>
          </cell>
        </row>
        <row r="932">
          <cell r="X932">
            <v>29</v>
          </cell>
          <cell r="AE932" t="str">
            <v>AS7MEMNN</v>
          </cell>
        </row>
        <row r="933">
          <cell r="X933">
            <v>208</v>
          </cell>
          <cell r="AE933" t="str">
            <v>BL7FEMNN</v>
          </cell>
        </row>
        <row r="934">
          <cell r="X934">
            <v>558</v>
          </cell>
          <cell r="AE934" t="str">
            <v>BL7MEMNN</v>
          </cell>
        </row>
        <row r="935">
          <cell r="X935">
            <v>613</v>
          </cell>
          <cell r="AE935" t="str">
            <v>HI7REHI7FEMNN</v>
          </cell>
        </row>
        <row r="936">
          <cell r="X936">
            <v>1664</v>
          </cell>
          <cell r="AE936" t="str">
            <v>HI7REHI7MEMNN</v>
          </cell>
        </row>
        <row r="937">
          <cell r="X937">
            <v>106</v>
          </cell>
          <cell r="AE937" t="str">
            <v>MU7FEMNN</v>
          </cell>
        </row>
        <row r="938">
          <cell r="X938">
            <v>297</v>
          </cell>
          <cell r="AE938" t="str">
            <v>MU7MEMNN</v>
          </cell>
        </row>
        <row r="939">
          <cell r="X939">
            <v>3</v>
          </cell>
          <cell r="AE939" t="str">
            <v>PI7FEMNN</v>
          </cell>
        </row>
        <row r="940">
          <cell r="X940">
            <v>8</v>
          </cell>
          <cell r="AE940" t="str">
            <v>PI7MEMNN</v>
          </cell>
        </row>
        <row r="941">
          <cell r="X941">
            <v>902</v>
          </cell>
          <cell r="AE941" t="str">
            <v>WH7FEMNN</v>
          </cell>
        </row>
        <row r="942">
          <cell r="X942">
            <v>2326</v>
          </cell>
          <cell r="AE942" t="str">
            <v>WH7MEMNN</v>
          </cell>
        </row>
        <row r="943">
          <cell r="X943">
            <v>1298</v>
          </cell>
          <cell r="AE943" t="str">
            <v>HIY</v>
          </cell>
        </row>
        <row r="944">
          <cell r="X944">
            <v>0</v>
          </cell>
          <cell r="AE944" t="str">
            <v>HI10CFN</v>
          </cell>
        </row>
        <row r="945">
          <cell r="X945">
            <v>0</v>
          </cell>
          <cell r="AE945" t="str">
            <v>HI11CFN</v>
          </cell>
        </row>
        <row r="946">
          <cell r="X946">
            <v>0</v>
          </cell>
          <cell r="AE946" t="str">
            <v>HI12CFN</v>
          </cell>
        </row>
        <row r="947">
          <cell r="X947">
            <v>0</v>
          </cell>
          <cell r="AE947" t="str">
            <v>HI13CFN</v>
          </cell>
        </row>
        <row r="948">
          <cell r="X948">
            <v>0</v>
          </cell>
          <cell r="AE948" t="str">
            <v>HI14CFN</v>
          </cell>
        </row>
        <row r="949">
          <cell r="X949">
            <v>0</v>
          </cell>
          <cell r="AE949" t="str">
            <v>HI15CFN</v>
          </cell>
        </row>
        <row r="950">
          <cell r="X950">
            <v>0</v>
          </cell>
          <cell r="AE950" t="str">
            <v>HI16CFN</v>
          </cell>
        </row>
        <row r="951">
          <cell r="X951">
            <v>0</v>
          </cell>
          <cell r="AE951" t="str">
            <v>HI17CFN</v>
          </cell>
        </row>
        <row r="952">
          <cell r="X952">
            <v>0</v>
          </cell>
          <cell r="AE952" t="str">
            <v>HI18CFN</v>
          </cell>
        </row>
        <row r="953">
          <cell r="X953">
            <v>0</v>
          </cell>
          <cell r="AE953" t="str">
            <v>HI19CFN</v>
          </cell>
        </row>
        <row r="954">
          <cell r="X954">
            <v>0</v>
          </cell>
          <cell r="AE954" t="str">
            <v>HI20CFN</v>
          </cell>
        </row>
        <row r="955">
          <cell r="X955">
            <v>0</v>
          </cell>
          <cell r="AE955" t="str">
            <v>HI21CFN</v>
          </cell>
        </row>
        <row r="956">
          <cell r="X956">
            <v>0</v>
          </cell>
          <cell r="AE956" t="str">
            <v>HI6CFN</v>
          </cell>
        </row>
        <row r="957">
          <cell r="X957">
            <v>0</v>
          </cell>
          <cell r="AE957" t="str">
            <v>HI7CFN</v>
          </cell>
        </row>
        <row r="958">
          <cell r="X958">
            <v>0</v>
          </cell>
          <cell r="AE958" t="str">
            <v>HI8CFN</v>
          </cell>
        </row>
        <row r="959">
          <cell r="X959">
            <v>0</v>
          </cell>
          <cell r="AE959" t="str">
            <v>HI9CFN</v>
          </cell>
        </row>
        <row r="960">
          <cell r="X960">
            <v>0</v>
          </cell>
          <cell r="AE960" t="str">
            <v>HIAGE05KCFN</v>
          </cell>
        </row>
        <row r="961">
          <cell r="X961">
            <v>0</v>
          </cell>
          <cell r="AE961" t="str">
            <v>HI10HHN</v>
          </cell>
        </row>
        <row r="962">
          <cell r="X962">
            <v>0</v>
          </cell>
          <cell r="AE962" t="str">
            <v>HI11HHN</v>
          </cell>
        </row>
        <row r="963">
          <cell r="X963">
            <v>0</v>
          </cell>
          <cell r="AE963" t="str">
            <v>HI12HHN</v>
          </cell>
        </row>
        <row r="964">
          <cell r="X964">
            <v>0</v>
          </cell>
          <cell r="AE964" t="str">
            <v>HI13HHN</v>
          </cell>
        </row>
        <row r="965">
          <cell r="X965">
            <v>0</v>
          </cell>
          <cell r="AE965" t="str">
            <v>HI14HHN</v>
          </cell>
        </row>
        <row r="966">
          <cell r="X966">
            <v>0</v>
          </cell>
          <cell r="AE966" t="str">
            <v>HI15HHN</v>
          </cell>
        </row>
        <row r="967">
          <cell r="X967">
            <v>0</v>
          </cell>
          <cell r="AE967" t="str">
            <v>HI16HHN</v>
          </cell>
        </row>
        <row r="968">
          <cell r="X968">
            <v>0</v>
          </cell>
          <cell r="AE968" t="str">
            <v>HI17HHN</v>
          </cell>
        </row>
        <row r="969">
          <cell r="X969">
            <v>0</v>
          </cell>
          <cell r="AE969" t="str">
            <v>HI18HHN</v>
          </cell>
        </row>
        <row r="970">
          <cell r="X970">
            <v>0</v>
          </cell>
          <cell r="AE970" t="str">
            <v>HI19HHN</v>
          </cell>
        </row>
        <row r="971">
          <cell r="X971">
            <v>0</v>
          </cell>
          <cell r="AE971" t="str">
            <v>HI20HHN</v>
          </cell>
        </row>
        <row r="972">
          <cell r="X972">
            <v>0</v>
          </cell>
          <cell r="AE972" t="str">
            <v>HI21HHN</v>
          </cell>
        </row>
        <row r="973">
          <cell r="X973">
            <v>0</v>
          </cell>
          <cell r="AE973" t="str">
            <v>HI6HHN</v>
          </cell>
        </row>
        <row r="974">
          <cell r="X974">
            <v>1</v>
          </cell>
          <cell r="AE974" t="str">
            <v>HI7HHN</v>
          </cell>
        </row>
        <row r="975">
          <cell r="X975">
            <v>0</v>
          </cell>
          <cell r="AE975" t="str">
            <v>HI8HHN</v>
          </cell>
        </row>
        <row r="976">
          <cell r="X976">
            <v>0</v>
          </cell>
          <cell r="AE976" t="str">
            <v>HI9HHN</v>
          </cell>
        </row>
        <row r="977">
          <cell r="X977">
            <v>0</v>
          </cell>
          <cell r="AE977" t="str">
            <v>HIAGE05KHHN</v>
          </cell>
        </row>
        <row r="978">
          <cell r="X978">
            <v>0</v>
          </cell>
          <cell r="AE978" t="str">
            <v>HI10PPPSN</v>
          </cell>
        </row>
        <row r="979">
          <cell r="X979">
            <v>0</v>
          </cell>
          <cell r="AE979" t="str">
            <v>HI11PPPSN</v>
          </cell>
        </row>
        <row r="980">
          <cell r="X980">
            <v>0</v>
          </cell>
          <cell r="AE980" t="str">
            <v>HI12PPPSN</v>
          </cell>
        </row>
        <row r="981">
          <cell r="X981">
            <v>0</v>
          </cell>
          <cell r="AE981" t="str">
            <v>HI13PPPSN</v>
          </cell>
        </row>
        <row r="982">
          <cell r="X982">
            <v>1</v>
          </cell>
          <cell r="AE982" t="str">
            <v>HI14PPPSN</v>
          </cell>
        </row>
        <row r="983">
          <cell r="X983">
            <v>0</v>
          </cell>
          <cell r="AE983" t="str">
            <v>HI15PPPSN</v>
          </cell>
        </row>
        <row r="984">
          <cell r="X984">
            <v>0</v>
          </cell>
          <cell r="AE984" t="str">
            <v>HI16PPPSN</v>
          </cell>
        </row>
        <row r="985">
          <cell r="X985">
            <v>0</v>
          </cell>
          <cell r="AE985" t="str">
            <v>HI17PPPSN</v>
          </cell>
        </row>
        <row r="986">
          <cell r="X986">
            <v>0</v>
          </cell>
          <cell r="AE986" t="str">
            <v>HI18PPPSN</v>
          </cell>
        </row>
        <row r="987">
          <cell r="X987">
            <v>0</v>
          </cell>
          <cell r="AE987" t="str">
            <v>HI19PPPSN</v>
          </cell>
        </row>
        <row r="988">
          <cell r="X988">
            <v>0</v>
          </cell>
          <cell r="AE988" t="str">
            <v>HI20PPPSN</v>
          </cell>
        </row>
        <row r="989">
          <cell r="X989">
            <v>0</v>
          </cell>
          <cell r="AE989" t="str">
            <v>HI21PPPSN</v>
          </cell>
        </row>
        <row r="990">
          <cell r="X990">
            <v>1</v>
          </cell>
          <cell r="AE990" t="str">
            <v>HI6PPPSN</v>
          </cell>
        </row>
        <row r="991">
          <cell r="X991">
            <v>0</v>
          </cell>
          <cell r="AE991" t="str">
            <v>HI7PPPSN</v>
          </cell>
        </row>
        <row r="992">
          <cell r="X992">
            <v>0</v>
          </cell>
          <cell r="AE992" t="str">
            <v>HI8PPPSN</v>
          </cell>
        </row>
        <row r="993">
          <cell r="X993">
            <v>1</v>
          </cell>
          <cell r="AE993" t="str">
            <v>HI9PPPSN</v>
          </cell>
        </row>
        <row r="994">
          <cell r="X994">
            <v>1</v>
          </cell>
          <cell r="AE994" t="str">
            <v>HIAGE05KPPPSN</v>
          </cell>
        </row>
        <row r="995">
          <cell r="X995">
            <v>2</v>
          </cell>
          <cell r="AE995" t="str">
            <v>HI10RC39N</v>
          </cell>
        </row>
        <row r="996">
          <cell r="X996">
            <v>6</v>
          </cell>
          <cell r="AE996" t="str">
            <v>HI11RC39N</v>
          </cell>
        </row>
        <row r="997">
          <cell r="X997">
            <v>3</v>
          </cell>
          <cell r="AE997" t="str">
            <v>HI12RC39N</v>
          </cell>
        </row>
        <row r="998">
          <cell r="X998">
            <v>5</v>
          </cell>
          <cell r="AE998" t="str">
            <v>HI13RC39N</v>
          </cell>
        </row>
        <row r="999">
          <cell r="X999">
            <v>10</v>
          </cell>
          <cell r="AE999" t="str">
            <v>HI14RC39N</v>
          </cell>
        </row>
        <row r="1000">
          <cell r="X1000">
            <v>2</v>
          </cell>
          <cell r="AE1000" t="str">
            <v>HI15RC39N</v>
          </cell>
        </row>
        <row r="1001">
          <cell r="X1001">
            <v>9</v>
          </cell>
          <cell r="AE1001" t="str">
            <v>HI16RC39N</v>
          </cell>
        </row>
        <row r="1002">
          <cell r="X1002">
            <v>4</v>
          </cell>
          <cell r="AE1002" t="str">
            <v>HI17RC39N</v>
          </cell>
        </row>
        <row r="1003">
          <cell r="X1003">
            <v>1</v>
          </cell>
          <cell r="AE1003" t="str">
            <v>HI18RC39N</v>
          </cell>
        </row>
        <row r="1004">
          <cell r="X1004">
            <v>3</v>
          </cell>
          <cell r="AE1004" t="str">
            <v>HI19RC39N</v>
          </cell>
        </row>
        <row r="1005">
          <cell r="X1005">
            <v>0</v>
          </cell>
          <cell r="AE1005" t="str">
            <v>HI20RC39N</v>
          </cell>
        </row>
        <row r="1006">
          <cell r="X1006">
            <v>1</v>
          </cell>
          <cell r="AE1006" t="str">
            <v>HI21RC39N</v>
          </cell>
        </row>
        <row r="1007">
          <cell r="X1007">
            <v>8</v>
          </cell>
          <cell r="AE1007" t="str">
            <v>HI6RC39N</v>
          </cell>
        </row>
        <row r="1008">
          <cell r="X1008">
            <v>6</v>
          </cell>
          <cell r="AE1008" t="str">
            <v>HI7RC39N</v>
          </cell>
        </row>
        <row r="1009">
          <cell r="X1009">
            <v>5</v>
          </cell>
          <cell r="AE1009" t="str">
            <v>HI8RC39N</v>
          </cell>
        </row>
        <row r="1010">
          <cell r="X1010">
            <v>5</v>
          </cell>
          <cell r="AE1010" t="str">
            <v>HI9RC39N</v>
          </cell>
        </row>
        <row r="1011">
          <cell r="X1011">
            <v>5</v>
          </cell>
          <cell r="AE1011" t="str">
            <v>HIAGE05KRC39N</v>
          </cell>
        </row>
        <row r="1012">
          <cell r="X1012">
            <v>12</v>
          </cell>
          <cell r="AE1012" t="str">
            <v>HI10RC79TO40N</v>
          </cell>
        </row>
        <row r="1013">
          <cell r="X1013">
            <v>11</v>
          </cell>
          <cell r="AE1013" t="str">
            <v>HI11RC79TO40N</v>
          </cell>
        </row>
        <row r="1014">
          <cell r="X1014">
            <v>6</v>
          </cell>
          <cell r="AE1014" t="str">
            <v>HI12RC79TO40N</v>
          </cell>
        </row>
        <row r="1015">
          <cell r="X1015">
            <v>13</v>
          </cell>
          <cell r="AE1015" t="str">
            <v>HI13RC79TO40N</v>
          </cell>
        </row>
        <row r="1016">
          <cell r="X1016">
            <v>8</v>
          </cell>
          <cell r="AE1016" t="str">
            <v>HI14RC79TO40N</v>
          </cell>
        </row>
        <row r="1017">
          <cell r="X1017">
            <v>16</v>
          </cell>
          <cell r="AE1017" t="str">
            <v>HI15RC79TO40N</v>
          </cell>
        </row>
        <row r="1018">
          <cell r="X1018">
            <v>12</v>
          </cell>
          <cell r="AE1018" t="str">
            <v>HI16RC79TO40N</v>
          </cell>
        </row>
        <row r="1019">
          <cell r="X1019">
            <v>6</v>
          </cell>
          <cell r="AE1019" t="str">
            <v>HI17RC79TO40N</v>
          </cell>
        </row>
        <row r="1020">
          <cell r="X1020">
            <v>6</v>
          </cell>
          <cell r="AE1020" t="str">
            <v>HI18RC79TO40N</v>
          </cell>
        </row>
        <row r="1021">
          <cell r="X1021">
            <v>3</v>
          </cell>
          <cell r="AE1021" t="str">
            <v>HI19RC79TO40N</v>
          </cell>
        </row>
        <row r="1022">
          <cell r="X1022">
            <v>0</v>
          </cell>
          <cell r="AE1022" t="str">
            <v>HI20RC79TO40N</v>
          </cell>
        </row>
        <row r="1023">
          <cell r="X1023">
            <v>0</v>
          </cell>
          <cell r="AE1023" t="str">
            <v>HI21RC79TO40N</v>
          </cell>
        </row>
        <row r="1024">
          <cell r="X1024">
            <v>7</v>
          </cell>
          <cell r="AE1024" t="str">
            <v>HI6RC79TO40N</v>
          </cell>
        </row>
        <row r="1025">
          <cell r="X1025">
            <v>7</v>
          </cell>
          <cell r="AE1025" t="str">
            <v>HI7RC79TO40N</v>
          </cell>
        </row>
        <row r="1026">
          <cell r="X1026">
            <v>6</v>
          </cell>
          <cell r="AE1026" t="str">
            <v>HI8RC79TO40N</v>
          </cell>
        </row>
        <row r="1027">
          <cell r="X1027">
            <v>15</v>
          </cell>
          <cell r="AE1027" t="str">
            <v>HI9RC79TO40N</v>
          </cell>
        </row>
        <row r="1028">
          <cell r="X1028">
            <v>5</v>
          </cell>
          <cell r="AE1028" t="str">
            <v>HIAGE05KRC79TO40N</v>
          </cell>
        </row>
        <row r="1029">
          <cell r="X1029">
            <v>83</v>
          </cell>
          <cell r="AE1029" t="str">
            <v>HI10RC80N</v>
          </cell>
        </row>
        <row r="1030">
          <cell r="X1030">
            <v>67</v>
          </cell>
          <cell r="AE1030" t="str">
            <v>HI11RC80N</v>
          </cell>
        </row>
        <row r="1031">
          <cell r="X1031">
            <v>74</v>
          </cell>
          <cell r="AE1031" t="str">
            <v>HI12RC80N</v>
          </cell>
        </row>
        <row r="1032">
          <cell r="X1032">
            <v>74</v>
          </cell>
          <cell r="AE1032" t="str">
            <v>HI13RC80N</v>
          </cell>
        </row>
        <row r="1033">
          <cell r="X1033">
            <v>58</v>
          </cell>
          <cell r="AE1033" t="str">
            <v>HI14RC80N</v>
          </cell>
        </row>
        <row r="1034">
          <cell r="X1034">
            <v>56</v>
          </cell>
          <cell r="AE1034" t="str">
            <v>HI15RC80N</v>
          </cell>
        </row>
        <row r="1035">
          <cell r="X1035">
            <v>38</v>
          </cell>
          <cell r="AE1035" t="str">
            <v>HI16RC80N</v>
          </cell>
        </row>
        <row r="1036">
          <cell r="X1036">
            <v>45</v>
          </cell>
          <cell r="AE1036" t="str">
            <v>HI17RC80N</v>
          </cell>
        </row>
        <row r="1037">
          <cell r="X1037">
            <v>16</v>
          </cell>
          <cell r="AE1037" t="str">
            <v>HI18RC80N</v>
          </cell>
        </row>
        <row r="1038">
          <cell r="X1038">
            <v>2</v>
          </cell>
          <cell r="AE1038" t="str">
            <v>HI19RC80N</v>
          </cell>
        </row>
        <row r="1039">
          <cell r="X1039">
            <v>1</v>
          </cell>
          <cell r="AE1039" t="str">
            <v>HI20RC80N</v>
          </cell>
        </row>
        <row r="1040">
          <cell r="X1040">
            <v>1</v>
          </cell>
          <cell r="AE1040" t="str">
            <v>HI21RC80N</v>
          </cell>
        </row>
        <row r="1041">
          <cell r="X1041">
            <v>70</v>
          </cell>
          <cell r="AE1041" t="str">
            <v>HI6RC80N</v>
          </cell>
        </row>
        <row r="1042">
          <cell r="X1042">
            <v>68</v>
          </cell>
          <cell r="AE1042" t="str">
            <v>HI7RC80N</v>
          </cell>
        </row>
        <row r="1043">
          <cell r="X1043">
            <v>60</v>
          </cell>
          <cell r="AE1043" t="str">
            <v>HI8RC80N</v>
          </cell>
        </row>
        <row r="1044">
          <cell r="X1044">
            <v>69</v>
          </cell>
          <cell r="AE1044" t="str">
            <v>HI9RC80N</v>
          </cell>
        </row>
        <row r="1045">
          <cell r="X1045">
            <v>56</v>
          </cell>
          <cell r="AE1045" t="str">
            <v>HIAGE05KRC80N</v>
          </cell>
        </row>
        <row r="1046">
          <cell r="X1046">
            <v>0</v>
          </cell>
          <cell r="AE1046" t="str">
            <v>HI10RFN</v>
          </cell>
        </row>
        <row r="1047">
          <cell r="X1047">
            <v>0</v>
          </cell>
          <cell r="AE1047" t="str">
            <v>HI11RFN</v>
          </cell>
        </row>
        <row r="1048">
          <cell r="X1048">
            <v>0</v>
          </cell>
          <cell r="AE1048" t="str">
            <v>HI12RFN</v>
          </cell>
        </row>
        <row r="1049">
          <cell r="X1049">
            <v>0</v>
          </cell>
          <cell r="AE1049" t="str">
            <v>HI13RFN</v>
          </cell>
        </row>
        <row r="1050">
          <cell r="X1050">
            <v>0</v>
          </cell>
          <cell r="AE1050" t="str">
            <v>HI14RFN</v>
          </cell>
        </row>
        <row r="1051">
          <cell r="X1051">
            <v>0</v>
          </cell>
          <cell r="AE1051" t="str">
            <v>HI15RFN</v>
          </cell>
        </row>
        <row r="1052">
          <cell r="X1052">
            <v>0</v>
          </cell>
          <cell r="AE1052" t="str">
            <v>HI16RFN</v>
          </cell>
        </row>
        <row r="1053">
          <cell r="X1053">
            <v>0</v>
          </cell>
          <cell r="AE1053" t="str">
            <v>HI17RFN</v>
          </cell>
        </row>
        <row r="1054">
          <cell r="X1054">
            <v>0</v>
          </cell>
          <cell r="AE1054" t="str">
            <v>HI18RFN</v>
          </cell>
        </row>
        <row r="1055">
          <cell r="X1055">
            <v>0</v>
          </cell>
          <cell r="AE1055" t="str">
            <v>HI19RFN</v>
          </cell>
        </row>
        <row r="1056">
          <cell r="X1056">
            <v>0</v>
          </cell>
          <cell r="AE1056" t="str">
            <v>HI20RFN</v>
          </cell>
        </row>
        <row r="1057">
          <cell r="X1057">
            <v>0</v>
          </cell>
          <cell r="AE1057" t="str">
            <v>HI21RFN</v>
          </cell>
        </row>
        <row r="1058">
          <cell r="X1058">
            <v>0</v>
          </cell>
          <cell r="AE1058" t="str">
            <v>HI6RFN</v>
          </cell>
        </row>
        <row r="1059">
          <cell r="X1059">
            <v>0</v>
          </cell>
          <cell r="AE1059" t="str">
            <v>HI7RFN</v>
          </cell>
        </row>
        <row r="1060">
          <cell r="X1060">
            <v>0</v>
          </cell>
          <cell r="AE1060" t="str">
            <v>HI8RFN</v>
          </cell>
        </row>
        <row r="1061">
          <cell r="X1061">
            <v>0</v>
          </cell>
          <cell r="AE1061" t="str">
            <v>HI9RFN</v>
          </cell>
        </row>
        <row r="1062">
          <cell r="X1062">
            <v>0</v>
          </cell>
          <cell r="AE1062" t="str">
            <v>HIAGE05KRFN</v>
          </cell>
        </row>
        <row r="1063">
          <cell r="X1063">
            <v>14</v>
          </cell>
          <cell r="AE1063" t="str">
            <v>HI10SSN</v>
          </cell>
        </row>
        <row r="1064">
          <cell r="X1064">
            <v>26</v>
          </cell>
          <cell r="AE1064" t="str">
            <v>HI11SSN</v>
          </cell>
        </row>
        <row r="1065">
          <cell r="X1065">
            <v>12</v>
          </cell>
          <cell r="AE1065" t="str">
            <v>HI12SSN</v>
          </cell>
        </row>
        <row r="1066">
          <cell r="X1066">
            <v>14</v>
          </cell>
          <cell r="AE1066" t="str">
            <v>HI13SSN</v>
          </cell>
        </row>
        <row r="1067">
          <cell r="X1067">
            <v>20</v>
          </cell>
          <cell r="AE1067" t="str">
            <v>HI14SSN</v>
          </cell>
        </row>
        <row r="1068">
          <cell r="X1068">
            <v>24</v>
          </cell>
          <cell r="AE1068" t="str">
            <v>HI15SSN</v>
          </cell>
        </row>
        <row r="1069">
          <cell r="X1069">
            <v>19</v>
          </cell>
          <cell r="AE1069" t="str">
            <v>HI16SSN</v>
          </cell>
        </row>
        <row r="1070">
          <cell r="X1070">
            <v>21</v>
          </cell>
          <cell r="AE1070" t="str">
            <v>HI17SSN</v>
          </cell>
        </row>
        <row r="1071">
          <cell r="X1071">
            <v>11</v>
          </cell>
          <cell r="AE1071" t="str">
            <v>HI18SSN</v>
          </cell>
        </row>
        <row r="1072">
          <cell r="X1072">
            <v>4</v>
          </cell>
          <cell r="AE1072" t="str">
            <v>HI19SSN</v>
          </cell>
        </row>
        <row r="1073">
          <cell r="X1073">
            <v>0</v>
          </cell>
          <cell r="AE1073" t="str">
            <v>HI20SSN</v>
          </cell>
        </row>
        <row r="1074">
          <cell r="X1074">
            <v>0</v>
          </cell>
          <cell r="AE1074" t="str">
            <v>HI21SSN</v>
          </cell>
        </row>
        <row r="1075">
          <cell r="X1075">
            <v>14</v>
          </cell>
          <cell r="AE1075" t="str">
            <v>HI6SSN</v>
          </cell>
        </row>
        <row r="1076">
          <cell r="X1076">
            <v>15</v>
          </cell>
          <cell r="AE1076" t="str">
            <v>HI7SSN</v>
          </cell>
        </row>
        <row r="1077">
          <cell r="X1077">
            <v>7</v>
          </cell>
          <cell r="AE1077" t="str">
            <v>HI8SSN</v>
          </cell>
        </row>
        <row r="1078">
          <cell r="X1078">
            <v>21</v>
          </cell>
          <cell r="AE1078" t="str">
            <v>HI9SSN</v>
          </cell>
        </row>
        <row r="1079">
          <cell r="X1079">
            <v>25</v>
          </cell>
          <cell r="AE1079" t="str">
            <v>HIAGE05KSSN</v>
          </cell>
        </row>
        <row r="1080">
          <cell r="X1080">
            <v>0</v>
          </cell>
          <cell r="AE1080" t="str">
            <v>FHICFN</v>
          </cell>
        </row>
        <row r="1081">
          <cell r="X1081">
            <v>0</v>
          </cell>
          <cell r="AE1081" t="str">
            <v>FHICFLEPN</v>
          </cell>
        </row>
        <row r="1082">
          <cell r="X1082">
            <v>0</v>
          </cell>
          <cell r="AE1082" t="str">
            <v>FHICFNLEPN</v>
          </cell>
        </row>
        <row r="1083">
          <cell r="X1083">
            <v>0</v>
          </cell>
          <cell r="AE1083" t="str">
            <v>FHIHHN</v>
          </cell>
        </row>
        <row r="1084">
          <cell r="X1084">
            <v>0</v>
          </cell>
          <cell r="AE1084" t="str">
            <v>FHIHHLEPN</v>
          </cell>
        </row>
        <row r="1085">
          <cell r="X1085">
            <v>0</v>
          </cell>
          <cell r="AE1085" t="str">
            <v>FHIHHNLEPN</v>
          </cell>
        </row>
        <row r="1086">
          <cell r="X1086">
            <v>0</v>
          </cell>
          <cell r="AE1086" t="str">
            <v>FHIPPPSN</v>
          </cell>
        </row>
        <row r="1087">
          <cell r="X1087">
            <v>0</v>
          </cell>
          <cell r="AE1087" t="str">
            <v>FHIPPPSLEPN</v>
          </cell>
        </row>
        <row r="1088">
          <cell r="X1088">
            <v>0</v>
          </cell>
          <cell r="AE1088" t="str">
            <v>FHIPPPSNLEPN</v>
          </cell>
        </row>
        <row r="1089">
          <cell r="X1089">
            <v>26</v>
          </cell>
          <cell r="AE1089" t="str">
            <v>FHIRC39N</v>
          </cell>
        </row>
        <row r="1090">
          <cell r="X1090">
            <v>5</v>
          </cell>
          <cell r="AE1090" t="str">
            <v>FHIRC39LEPN</v>
          </cell>
        </row>
        <row r="1091">
          <cell r="X1091">
            <v>21</v>
          </cell>
          <cell r="AE1091" t="str">
            <v>FHIRC39NLEPN</v>
          </cell>
        </row>
        <row r="1092">
          <cell r="X1092">
            <v>64</v>
          </cell>
          <cell r="AE1092" t="str">
            <v>FHIRC79TO40N</v>
          </cell>
        </row>
        <row r="1093">
          <cell r="X1093">
            <v>13</v>
          </cell>
          <cell r="AE1093" t="str">
            <v>FHIRC79TO40LEPN</v>
          </cell>
        </row>
        <row r="1094">
          <cell r="X1094">
            <v>51</v>
          </cell>
          <cell r="AE1094" t="str">
            <v>FHIRC79TO40NLEPN</v>
          </cell>
        </row>
        <row r="1095">
          <cell r="X1095">
            <v>418</v>
          </cell>
          <cell r="AE1095" t="str">
            <v>FHIRC80N</v>
          </cell>
        </row>
        <row r="1096">
          <cell r="X1096">
            <v>58</v>
          </cell>
          <cell r="AE1096" t="str">
            <v>FHIRC80LEPN</v>
          </cell>
        </row>
        <row r="1097">
          <cell r="X1097">
            <v>360</v>
          </cell>
          <cell r="AE1097" t="str">
            <v>FHIRC80NLEPN</v>
          </cell>
        </row>
        <row r="1098">
          <cell r="X1098">
            <v>0</v>
          </cell>
          <cell r="AE1098" t="str">
            <v>FHIRFN</v>
          </cell>
        </row>
        <row r="1099">
          <cell r="X1099">
            <v>0</v>
          </cell>
          <cell r="AE1099" t="str">
            <v>FHIRFLEPN</v>
          </cell>
        </row>
        <row r="1100">
          <cell r="X1100">
            <v>0</v>
          </cell>
          <cell r="AE1100" t="str">
            <v>FHIRFNLEPN</v>
          </cell>
        </row>
        <row r="1101">
          <cell r="X1101">
            <v>103</v>
          </cell>
          <cell r="AE1101" t="str">
            <v>FHISSN</v>
          </cell>
        </row>
        <row r="1102">
          <cell r="X1102">
            <v>11</v>
          </cell>
          <cell r="AE1102" t="str">
            <v>FHISSLEPN</v>
          </cell>
        </row>
        <row r="1103">
          <cell r="X1103">
            <v>92</v>
          </cell>
          <cell r="AE1103" t="str">
            <v>FHISSNLEPN</v>
          </cell>
        </row>
        <row r="1104">
          <cell r="X1104">
            <v>0</v>
          </cell>
          <cell r="AE1104" t="str">
            <v>MHICFN</v>
          </cell>
        </row>
        <row r="1105">
          <cell r="X1105">
            <v>0</v>
          </cell>
          <cell r="AE1105" t="str">
            <v>MHICFLEPN</v>
          </cell>
        </row>
        <row r="1106">
          <cell r="X1106">
            <v>0</v>
          </cell>
          <cell r="AE1106" t="str">
            <v>MHICFNLEPN</v>
          </cell>
        </row>
        <row r="1107">
          <cell r="X1107">
            <v>1</v>
          </cell>
          <cell r="AE1107" t="str">
            <v>MHIHHN</v>
          </cell>
        </row>
        <row r="1108">
          <cell r="X1108">
            <v>1</v>
          </cell>
          <cell r="AE1108" t="str">
            <v>MHIHHLEPN</v>
          </cell>
        </row>
        <row r="1109">
          <cell r="X1109">
            <v>0</v>
          </cell>
          <cell r="AE1109" t="str">
            <v>MHIHHNLEPN</v>
          </cell>
        </row>
        <row r="1110">
          <cell r="X1110">
            <v>4</v>
          </cell>
          <cell r="AE1110" t="str">
            <v>MHIPPPSN</v>
          </cell>
        </row>
        <row r="1111">
          <cell r="X1111">
            <v>0</v>
          </cell>
          <cell r="AE1111" t="str">
            <v>MHIPPPSLEPN</v>
          </cell>
        </row>
        <row r="1112">
          <cell r="X1112">
            <v>4</v>
          </cell>
          <cell r="AE1112" t="str">
            <v>MHIPPPSNLEPN</v>
          </cell>
        </row>
        <row r="1113">
          <cell r="X1113">
            <v>49</v>
          </cell>
          <cell r="AE1113" t="str">
            <v>MHIRC39N</v>
          </cell>
        </row>
        <row r="1114">
          <cell r="X1114">
            <v>9</v>
          </cell>
          <cell r="AE1114" t="str">
            <v>MHIRC39LEPN</v>
          </cell>
        </row>
        <row r="1115">
          <cell r="X1115">
            <v>40</v>
          </cell>
          <cell r="AE1115" t="str">
            <v>MHIRC39NLEPN</v>
          </cell>
        </row>
        <row r="1116">
          <cell r="X1116">
            <v>69</v>
          </cell>
          <cell r="AE1116" t="str">
            <v>MHIRC79TO40N</v>
          </cell>
        </row>
        <row r="1117">
          <cell r="X1117">
            <v>14</v>
          </cell>
          <cell r="AE1117" t="str">
            <v>MHIRC79TO40LEPN</v>
          </cell>
        </row>
        <row r="1118">
          <cell r="X1118">
            <v>55</v>
          </cell>
          <cell r="AE1118" t="str">
            <v>MHIRC79TO40NLEPN</v>
          </cell>
        </row>
        <row r="1119">
          <cell r="X1119">
            <v>420</v>
          </cell>
          <cell r="AE1119" t="str">
            <v>MHIRC80N</v>
          </cell>
        </row>
        <row r="1120">
          <cell r="X1120">
            <v>69</v>
          </cell>
          <cell r="AE1120" t="str">
            <v>MHIRC80LEPN</v>
          </cell>
        </row>
        <row r="1121">
          <cell r="X1121">
            <v>351</v>
          </cell>
          <cell r="AE1121" t="str">
            <v>MHIRC80NLEPN</v>
          </cell>
        </row>
        <row r="1122">
          <cell r="X1122">
            <v>0</v>
          </cell>
          <cell r="AE1122" t="str">
            <v>MHIRFN</v>
          </cell>
        </row>
        <row r="1123">
          <cell r="X1123">
            <v>0</v>
          </cell>
          <cell r="AE1123" t="str">
            <v>MHIRFLEPN</v>
          </cell>
        </row>
        <row r="1124">
          <cell r="X1124">
            <v>0</v>
          </cell>
          <cell r="AE1124" t="str">
            <v>MHIRFNLEPN</v>
          </cell>
        </row>
        <row r="1125">
          <cell r="X1125">
            <v>144</v>
          </cell>
          <cell r="AE1125" t="str">
            <v>MHISSN</v>
          </cell>
        </row>
        <row r="1126">
          <cell r="X1126">
            <v>17</v>
          </cell>
          <cell r="AE1126" t="str">
            <v>MHISSLEPN</v>
          </cell>
        </row>
        <row r="1127">
          <cell r="X1127">
            <v>127</v>
          </cell>
          <cell r="AE1127" t="str">
            <v>MHISSNLEPN</v>
          </cell>
        </row>
        <row r="1128">
          <cell r="X1128">
            <v>34</v>
          </cell>
          <cell r="AE1128" t="str">
            <v>AM7FHIN</v>
          </cell>
        </row>
        <row r="1129">
          <cell r="X1129">
            <v>42</v>
          </cell>
          <cell r="AE1129" t="str">
            <v>AM7MHIN</v>
          </cell>
        </row>
        <row r="1130">
          <cell r="X1130">
            <v>16</v>
          </cell>
          <cell r="AE1130" t="str">
            <v>AS7FHIN</v>
          </cell>
        </row>
        <row r="1131">
          <cell r="X1131">
            <v>16</v>
          </cell>
          <cell r="AE1131" t="str">
            <v>AS7MHIN</v>
          </cell>
        </row>
        <row r="1132">
          <cell r="X1132">
            <v>25</v>
          </cell>
          <cell r="AE1132" t="str">
            <v>BL7FHIN</v>
          </cell>
        </row>
        <row r="1133">
          <cell r="X1133">
            <v>29</v>
          </cell>
          <cell r="AE1133" t="str">
            <v>BL7MHIN</v>
          </cell>
        </row>
        <row r="1134">
          <cell r="X1134">
            <v>334</v>
          </cell>
          <cell r="AE1134" t="str">
            <v>HI7REHI7FHIN</v>
          </cell>
        </row>
        <row r="1135">
          <cell r="X1135">
            <v>393</v>
          </cell>
          <cell r="AE1135" t="str">
            <v>HI7REHI7MHIN</v>
          </cell>
        </row>
        <row r="1136">
          <cell r="X1136">
            <v>22</v>
          </cell>
          <cell r="AE1136" t="str">
            <v>MU7FHIN</v>
          </cell>
        </row>
        <row r="1137">
          <cell r="X1137">
            <v>20</v>
          </cell>
          <cell r="AE1137" t="str">
            <v>MU7MHIN</v>
          </cell>
        </row>
        <row r="1138">
          <cell r="X1138">
            <v>1</v>
          </cell>
          <cell r="AE1138" t="str">
            <v>PI7FHIN</v>
          </cell>
        </row>
        <row r="1139">
          <cell r="X1139">
            <v>1</v>
          </cell>
          <cell r="AE1139" t="str">
            <v>PI7MHIN</v>
          </cell>
        </row>
        <row r="1140">
          <cell r="X1140">
            <v>179</v>
          </cell>
          <cell r="AE1140" t="str">
            <v>WH7FHIN</v>
          </cell>
        </row>
        <row r="1141">
          <cell r="X1141">
            <v>186</v>
          </cell>
          <cell r="AE1141" t="str">
            <v>WH7MHIN</v>
          </cell>
        </row>
        <row r="1142">
          <cell r="X1142">
            <v>7196</v>
          </cell>
          <cell r="AE1142" t="str">
            <v>IDY</v>
          </cell>
        </row>
        <row r="1143">
          <cell r="X1143">
            <v>0</v>
          </cell>
          <cell r="AE1143" t="str">
            <v>ID10CFN</v>
          </cell>
        </row>
        <row r="1144">
          <cell r="X1144">
            <v>0</v>
          </cell>
          <cell r="AE1144" t="str">
            <v>ID11CFN</v>
          </cell>
        </row>
        <row r="1145">
          <cell r="X1145">
            <v>0</v>
          </cell>
          <cell r="AE1145" t="str">
            <v>ID12CFN</v>
          </cell>
        </row>
        <row r="1146">
          <cell r="X1146">
            <v>0</v>
          </cell>
          <cell r="AE1146" t="str">
            <v>ID13CFN</v>
          </cell>
        </row>
        <row r="1147">
          <cell r="X1147">
            <v>0</v>
          </cell>
          <cell r="AE1147" t="str">
            <v>ID14CFN</v>
          </cell>
        </row>
        <row r="1148">
          <cell r="X1148">
            <v>0</v>
          </cell>
          <cell r="AE1148" t="str">
            <v>ID15CFN</v>
          </cell>
        </row>
        <row r="1149">
          <cell r="X1149">
            <v>0</v>
          </cell>
          <cell r="AE1149" t="str">
            <v>ID16CFN</v>
          </cell>
        </row>
        <row r="1150">
          <cell r="X1150">
            <v>1</v>
          </cell>
          <cell r="AE1150" t="str">
            <v>ID17CFN</v>
          </cell>
        </row>
        <row r="1151">
          <cell r="X1151">
            <v>1</v>
          </cell>
          <cell r="AE1151" t="str">
            <v>ID18CFN</v>
          </cell>
        </row>
        <row r="1152">
          <cell r="X1152">
            <v>3</v>
          </cell>
          <cell r="AE1152" t="str">
            <v>ID19CFN</v>
          </cell>
        </row>
        <row r="1153">
          <cell r="X1153">
            <v>0</v>
          </cell>
          <cell r="AE1153" t="str">
            <v>ID20CFN</v>
          </cell>
        </row>
        <row r="1154">
          <cell r="X1154">
            <v>0</v>
          </cell>
          <cell r="AE1154" t="str">
            <v>ID21CFN</v>
          </cell>
        </row>
        <row r="1155">
          <cell r="X1155">
            <v>0</v>
          </cell>
          <cell r="AE1155" t="str">
            <v>ID6CFN</v>
          </cell>
        </row>
        <row r="1156">
          <cell r="X1156">
            <v>0</v>
          </cell>
          <cell r="AE1156" t="str">
            <v>ID7CFN</v>
          </cell>
        </row>
        <row r="1157">
          <cell r="X1157">
            <v>0</v>
          </cell>
          <cell r="AE1157" t="str">
            <v>ID8CFN</v>
          </cell>
        </row>
        <row r="1158">
          <cell r="X1158">
            <v>0</v>
          </cell>
          <cell r="AE1158" t="str">
            <v>ID9CFN</v>
          </cell>
        </row>
        <row r="1159">
          <cell r="X1159">
            <v>0</v>
          </cell>
          <cell r="AE1159" t="str">
            <v>IDAGE05KCFN</v>
          </cell>
        </row>
        <row r="1160">
          <cell r="X1160">
            <v>4</v>
          </cell>
          <cell r="AE1160" t="str">
            <v>ID10HHN</v>
          </cell>
        </row>
        <row r="1161">
          <cell r="X1161">
            <v>2</v>
          </cell>
          <cell r="AE1161" t="str">
            <v>ID11HHN</v>
          </cell>
        </row>
        <row r="1162">
          <cell r="X1162">
            <v>3</v>
          </cell>
          <cell r="AE1162" t="str">
            <v>ID12HHN</v>
          </cell>
        </row>
        <row r="1163">
          <cell r="X1163">
            <v>3</v>
          </cell>
          <cell r="AE1163" t="str">
            <v>ID13HHN</v>
          </cell>
        </row>
        <row r="1164">
          <cell r="X1164">
            <v>7</v>
          </cell>
          <cell r="AE1164" t="str">
            <v>ID14HHN</v>
          </cell>
        </row>
        <row r="1165">
          <cell r="X1165">
            <v>2</v>
          </cell>
          <cell r="AE1165" t="str">
            <v>ID15HHN</v>
          </cell>
        </row>
        <row r="1166">
          <cell r="X1166">
            <v>9</v>
          </cell>
          <cell r="AE1166" t="str">
            <v>ID16HHN</v>
          </cell>
        </row>
        <row r="1167">
          <cell r="X1167">
            <v>5</v>
          </cell>
          <cell r="AE1167" t="str">
            <v>ID17HHN</v>
          </cell>
        </row>
        <row r="1168">
          <cell r="X1168">
            <v>3</v>
          </cell>
          <cell r="AE1168" t="str">
            <v>ID18HHN</v>
          </cell>
        </row>
        <row r="1169">
          <cell r="X1169">
            <v>2</v>
          </cell>
          <cell r="AE1169" t="str">
            <v>ID19HHN</v>
          </cell>
        </row>
        <row r="1170">
          <cell r="X1170">
            <v>0</v>
          </cell>
          <cell r="AE1170" t="str">
            <v>ID20HHN</v>
          </cell>
        </row>
        <row r="1171">
          <cell r="X1171">
            <v>0</v>
          </cell>
          <cell r="AE1171" t="str">
            <v>ID21HHN</v>
          </cell>
        </row>
        <row r="1172">
          <cell r="X1172">
            <v>0</v>
          </cell>
          <cell r="AE1172" t="str">
            <v>ID6HHN</v>
          </cell>
        </row>
        <row r="1173">
          <cell r="X1173">
            <v>4</v>
          </cell>
          <cell r="AE1173" t="str">
            <v>ID7HHN</v>
          </cell>
        </row>
        <row r="1174">
          <cell r="X1174">
            <v>6</v>
          </cell>
          <cell r="AE1174" t="str">
            <v>ID8HHN</v>
          </cell>
        </row>
        <row r="1175">
          <cell r="X1175">
            <v>3</v>
          </cell>
          <cell r="AE1175" t="str">
            <v>ID9HHN</v>
          </cell>
        </row>
        <row r="1176">
          <cell r="X1176">
            <v>0</v>
          </cell>
          <cell r="AE1176" t="str">
            <v>IDAGE05KHHN</v>
          </cell>
        </row>
        <row r="1177">
          <cell r="X1177">
            <v>1</v>
          </cell>
          <cell r="AE1177" t="str">
            <v>ID10PPPSN</v>
          </cell>
        </row>
        <row r="1178">
          <cell r="X1178">
            <v>0</v>
          </cell>
          <cell r="AE1178" t="str">
            <v>ID11PPPSN</v>
          </cell>
        </row>
        <row r="1179">
          <cell r="X1179">
            <v>0</v>
          </cell>
          <cell r="AE1179" t="str">
            <v>ID12PPPSN</v>
          </cell>
        </row>
        <row r="1180">
          <cell r="X1180">
            <v>0</v>
          </cell>
          <cell r="AE1180" t="str">
            <v>ID13PPPSN</v>
          </cell>
        </row>
        <row r="1181">
          <cell r="X1181">
            <v>0</v>
          </cell>
          <cell r="AE1181" t="str">
            <v>ID14PPPSN</v>
          </cell>
        </row>
        <row r="1182">
          <cell r="X1182">
            <v>0</v>
          </cell>
          <cell r="AE1182" t="str">
            <v>ID15PPPSN</v>
          </cell>
        </row>
        <row r="1183">
          <cell r="X1183">
            <v>0</v>
          </cell>
          <cell r="AE1183" t="str">
            <v>ID16PPPSN</v>
          </cell>
        </row>
        <row r="1184">
          <cell r="X1184">
            <v>1</v>
          </cell>
          <cell r="AE1184" t="str">
            <v>ID17PPPSN</v>
          </cell>
        </row>
        <row r="1185">
          <cell r="X1185">
            <v>0</v>
          </cell>
          <cell r="AE1185" t="str">
            <v>ID18PPPSN</v>
          </cell>
        </row>
        <row r="1186">
          <cell r="X1186">
            <v>0</v>
          </cell>
          <cell r="AE1186" t="str">
            <v>ID19PPPSN</v>
          </cell>
        </row>
        <row r="1187">
          <cell r="X1187">
            <v>0</v>
          </cell>
          <cell r="AE1187" t="str">
            <v>ID20PPPSN</v>
          </cell>
        </row>
        <row r="1188">
          <cell r="X1188">
            <v>0</v>
          </cell>
          <cell r="AE1188" t="str">
            <v>ID21PPPSN</v>
          </cell>
        </row>
        <row r="1189">
          <cell r="X1189">
            <v>0</v>
          </cell>
          <cell r="AE1189" t="str">
            <v>ID6PPPSN</v>
          </cell>
        </row>
        <row r="1190">
          <cell r="X1190">
            <v>1</v>
          </cell>
          <cell r="AE1190" t="str">
            <v>ID7PPPSN</v>
          </cell>
        </row>
        <row r="1191">
          <cell r="X1191">
            <v>0</v>
          </cell>
          <cell r="AE1191" t="str">
            <v>ID8PPPSN</v>
          </cell>
        </row>
        <row r="1192">
          <cell r="X1192">
            <v>0</v>
          </cell>
          <cell r="AE1192" t="str">
            <v>ID9PPPSN</v>
          </cell>
        </row>
        <row r="1193">
          <cell r="X1193">
            <v>2</v>
          </cell>
          <cell r="AE1193" t="str">
            <v>IDAGE05KPPPSN</v>
          </cell>
        </row>
        <row r="1194">
          <cell r="X1194">
            <v>367</v>
          </cell>
          <cell r="AE1194" t="str">
            <v>ID10RC39N</v>
          </cell>
        </row>
        <row r="1195">
          <cell r="X1195">
            <v>375</v>
          </cell>
          <cell r="AE1195" t="str">
            <v>ID11RC39N</v>
          </cell>
        </row>
        <row r="1196">
          <cell r="X1196">
            <v>398</v>
          </cell>
          <cell r="AE1196" t="str">
            <v>ID12RC39N</v>
          </cell>
        </row>
        <row r="1197">
          <cell r="X1197">
            <v>438</v>
          </cell>
          <cell r="AE1197" t="str">
            <v>ID13RC39N</v>
          </cell>
        </row>
        <row r="1198">
          <cell r="X1198">
            <v>455</v>
          </cell>
          <cell r="AE1198" t="str">
            <v>ID14RC39N</v>
          </cell>
        </row>
        <row r="1199">
          <cell r="X1199">
            <v>445</v>
          </cell>
          <cell r="AE1199" t="str">
            <v>ID15RC39N</v>
          </cell>
        </row>
        <row r="1200">
          <cell r="X1200">
            <v>416</v>
          </cell>
          <cell r="AE1200" t="str">
            <v>ID16RC39N</v>
          </cell>
        </row>
        <row r="1201">
          <cell r="X1201">
            <v>430</v>
          </cell>
          <cell r="AE1201" t="str">
            <v>ID17RC39N</v>
          </cell>
        </row>
        <row r="1202">
          <cell r="X1202">
            <v>250</v>
          </cell>
          <cell r="AE1202" t="str">
            <v>ID18RC39N</v>
          </cell>
        </row>
        <row r="1203">
          <cell r="X1203">
            <v>124</v>
          </cell>
          <cell r="AE1203" t="str">
            <v>ID19RC39N</v>
          </cell>
        </row>
        <row r="1204">
          <cell r="X1204">
            <v>94</v>
          </cell>
          <cell r="AE1204" t="str">
            <v>ID20RC39N</v>
          </cell>
        </row>
        <row r="1205">
          <cell r="X1205">
            <v>41</v>
          </cell>
          <cell r="AE1205" t="str">
            <v>ID21RC39N</v>
          </cell>
        </row>
        <row r="1206">
          <cell r="X1206">
            <v>147</v>
          </cell>
          <cell r="AE1206" t="str">
            <v>ID6RC39N</v>
          </cell>
        </row>
        <row r="1207">
          <cell r="X1207">
            <v>199</v>
          </cell>
          <cell r="AE1207" t="str">
            <v>ID7RC39N</v>
          </cell>
        </row>
        <row r="1208">
          <cell r="X1208">
            <v>249</v>
          </cell>
          <cell r="AE1208" t="str">
            <v>ID8RC39N</v>
          </cell>
        </row>
        <row r="1209">
          <cell r="X1209">
            <v>320</v>
          </cell>
          <cell r="AE1209" t="str">
            <v>ID9RC39N</v>
          </cell>
        </row>
        <row r="1210">
          <cell r="X1210">
            <v>98</v>
          </cell>
          <cell r="AE1210" t="str">
            <v>IDAGE05KRC39N</v>
          </cell>
        </row>
        <row r="1211">
          <cell r="X1211">
            <v>104</v>
          </cell>
          <cell r="AE1211" t="str">
            <v>ID10RC79TO40N</v>
          </cell>
        </row>
        <row r="1212">
          <cell r="X1212">
            <v>110</v>
          </cell>
          <cell r="AE1212" t="str">
            <v>ID11RC79TO40N</v>
          </cell>
        </row>
        <row r="1213">
          <cell r="X1213">
            <v>102</v>
          </cell>
          <cell r="AE1213" t="str">
            <v>ID12RC79TO40N</v>
          </cell>
        </row>
        <row r="1214">
          <cell r="X1214">
            <v>126</v>
          </cell>
          <cell r="AE1214" t="str">
            <v>ID13RC79TO40N</v>
          </cell>
        </row>
        <row r="1215">
          <cell r="X1215">
            <v>135</v>
          </cell>
          <cell r="AE1215" t="str">
            <v>ID14RC79TO40N</v>
          </cell>
        </row>
        <row r="1216">
          <cell r="X1216">
            <v>120</v>
          </cell>
          <cell r="AE1216" t="str">
            <v>ID15RC79TO40N</v>
          </cell>
        </row>
        <row r="1217">
          <cell r="X1217">
            <v>93</v>
          </cell>
          <cell r="AE1217" t="str">
            <v>ID16RC79TO40N</v>
          </cell>
        </row>
        <row r="1218">
          <cell r="X1218">
            <v>133</v>
          </cell>
          <cell r="AE1218" t="str">
            <v>ID17RC79TO40N</v>
          </cell>
        </row>
        <row r="1219">
          <cell r="X1219">
            <v>96</v>
          </cell>
          <cell r="AE1219" t="str">
            <v>ID18RC79TO40N</v>
          </cell>
        </row>
        <row r="1220">
          <cell r="X1220">
            <v>30</v>
          </cell>
          <cell r="AE1220" t="str">
            <v>ID19RC79TO40N</v>
          </cell>
        </row>
        <row r="1221">
          <cell r="X1221">
            <v>11</v>
          </cell>
          <cell r="AE1221" t="str">
            <v>ID20RC79TO40N</v>
          </cell>
        </row>
        <row r="1222">
          <cell r="X1222">
            <v>1</v>
          </cell>
          <cell r="AE1222" t="str">
            <v>ID21RC79TO40N</v>
          </cell>
        </row>
        <row r="1223">
          <cell r="X1223">
            <v>11</v>
          </cell>
          <cell r="AE1223" t="str">
            <v>ID6RC79TO40N</v>
          </cell>
        </row>
        <row r="1224">
          <cell r="X1224">
            <v>28</v>
          </cell>
          <cell r="AE1224" t="str">
            <v>ID7RC79TO40N</v>
          </cell>
        </row>
        <row r="1225">
          <cell r="X1225">
            <v>61</v>
          </cell>
          <cell r="AE1225" t="str">
            <v>ID8RC79TO40N</v>
          </cell>
        </row>
        <row r="1226">
          <cell r="X1226">
            <v>83</v>
          </cell>
          <cell r="AE1226" t="str">
            <v>ID9RC79TO40N</v>
          </cell>
        </row>
        <row r="1227">
          <cell r="X1227">
            <v>11</v>
          </cell>
          <cell r="AE1227" t="str">
            <v>IDAGE05KRC79TO40N</v>
          </cell>
        </row>
        <row r="1228">
          <cell r="X1228">
            <v>85</v>
          </cell>
          <cell r="AE1228" t="str">
            <v>ID10RC80N</v>
          </cell>
        </row>
        <row r="1229">
          <cell r="X1229">
            <v>109</v>
          </cell>
          <cell r="AE1229" t="str">
            <v>ID11RC80N</v>
          </cell>
        </row>
        <row r="1230">
          <cell r="X1230">
            <v>97</v>
          </cell>
          <cell r="AE1230" t="str">
            <v>ID12RC80N</v>
          </cell>
        </row>
        <row r="1231">
          <cell r="X1231">
            <v>91</v>
          </cell>
          <cell r="AE1231" t="str">
            <v>ID13RC80N</v>
          </cell>
        </row>
        <row r="1232">
          <cell r="X1232">
            <v>86</v>
          </cell>
          <cell r="AE1232" t="str">
            <v>ID14RC80N</v>
          </cell>
        </row>
        <row r="1233">
          <cell r="X1233">
            <v>54</v>
          </cell>
          <cell r="AE1233" t="str">
            <v>ID15RC80N</v>
          </cell>
        </row>
        <row r="1234">
          <cell r="X1234">
            <v>51</v>
          </cell>
          <cell r="AE1234" t="str">
            <v>ID16RC80N</v>
          </cell>
        </row>
        <row r="1235">
          <cell r="X1235">
            <v>57</v>
          </cell>
          <cell r="AE1235" t="str">
            <v>ID17RC80N</v>
          </cell>
        </row>
        <row r="1236">
          <cell r="X1236">
            <v>25</v>
          </cell>
          <cell r="AE1236" t="str">
            <v>ID18RC80N</v>
          </cell>
        </row>
        <row r="1237">
          <cell r="X1237">
            <v>13</v>
          </cell>
          <cell r="AE1237" t="str">
            <v>ID19RC80N</v>
          </cell>
        </row>
        <row r="1238">
          <cell r="X1238">
            <v>3</v>
          </cell>
          <cell r="AE1238" t="str">
            <v>ID20RC80N</v>
          </cell>
        </row>
        <row r="1239">
          <cell r="X1239">
            <v>2</v>
          </cell>
          <cell r="AE1239" t="str">
            <v>ID21RC80N</v>
          </cell>
        </row>
        <row r="1240">
          <cell r="X1240">
            <v>18</v>
          </cell>
          <cell r="AE1240" t="str">
            <v>ID6RC80N</v>
          </cell>
        </row>
        <row r="1241">
          <cell r="X1241">
            <v>25</v>
          </cell>
          <cell r="AE1241" t="str">
            <v>ID7RC80N</v>
          </cell>
        </row>
        <row r="1242">
          <cell r="X1242">
            <v>35</v>
          </cell>
          <cell r="AE1242" t="str">
            <v>ID8RC80N</v>
          </cell>
        </row>
        <row r="1243">
          <cell r="X1243">
            <v>79</v>
          </cell>
          <cell r="AE1243" t="str">
            <v>ID9RC80N</v>
          </cell>
        </row>
        <row r="1244">
          <cell r="X1244">
            <v>8</v>
          </cell>
          <cell r="AE1244" t="str">
            <v>IDAGE05KRC80N</v>
          </cell>
        </row>
        <row r="1245">
          <cell r="X1245">
            <v>0</v>
          </cell>
          <cell r="AE1245" t="str">
            <v>ID10RFN</v>
          </cell>
        </row>
        <row r="1246">
          <cell r="X1246">
            <v>0</v>
          </cell>
          <cell r="AE1246" t="str">
            <v>ID11RFN</v>
          </cell>
        </row>
        <row r="1247">
          <cell r="X1247">
            <v>0</v>
          </cell>
          <cell r="AE1247" t="str">
            <v>ID12RFN</v>
          </cell>
        </row>
        <row r="1248">
          <cell r="X1248">
            <v>1</v>
          </cell>
          <cell r="AE1248" t="str">
            <v>ID13RFN</v>
          </cell>
        </row>
        <row r="1249">
          <cell r="X1249">
            <v>0</v>
          </cell>
          <cell r="AE1249" t="str">
            <v>ID14RFN</v>
          </cell>
        </row>
        <row r="1250">
          <cell r="X1250">
            <v>0</v>
          </cell>
          <cell r="AE1250" t="str">
            <v>ID15RFN</v>
          </cell>
        </row>
        <row r="1251">
          <cell r="X1251">
            <v>1</v>
          </cell>
          <cell r="AE1251" t="str">
            <v>ID16RFN</v>
          </cell>
        </row>
        <row r="1252">
          <cell r="X1252">
            <v>0</v>
          </cell>
          <cell r="AE1252" t="str">
            <v>ID17RFN</v>
          </cell>
        </row>
        <row r="1253">
          <cell r="X1253">
            <v>0</v>
          </cell>
          <cell r="AE1253" t="str">
            <v>ID18RFN</v>
          </cell>
        </row>
        <row r="1254">
          <cell r="X1254">
            <v>0</v>
          </cell>
          <cell r="AE1254" t="str">
            <v>ID19RFN</v>
          </cell>
        </row>
        <row r="1255">
          <cell r="X1255">
            <v>0</v>
          </cell>
          <cell r="AE1255" t="str">
            <v>ID20RFN</v>
          </cell>
        </row>
        <row r="1256">
          <cell r="X1256">
            <v>0</v>
          </cell>
          <cell r="AE1256" t="str">
            <v>ID21RFN</v>
          </cell>
        </row>
        <row r="1257">
          <cell r="X1257">
            <v>0</v>
          </cell>
          <cell r="AE1257" t="str">
            <v>ID6RFN</v>
          </cell>
        </row>
        <row r="1258">
          <cell r="X1258">
            <v>0</v>
          </cell>
          <cell r="AE1258" t="str">
            <v>ID7RFN</v>
          </cell>
        </row>
        <row r="1259">
          <cell r="X1259">
            <v>0</v>
          </cell>
          <cell r="AE1259" t="str">
            <v>ID8RFN</v>
          </cell>
        </row>
        <row r="1260">
          <cell r="X1260">
            <v>0</v>
          </cell>
          <cell r="AE1260" t="str">
            <v>ID9RFN</v>
          </cell>
        </row>
        <row r="1261">
          <cell r="X1261">
            <v>0</v>
          </cell>
          <cell r="AE1261" t="str">
            <v>IDAGE05KRFN</v>
          </cell>
        </row>
        <row r="1262">
          <cell r="X1262">
            <v>11</v>
          </cell>
          <cell r="AE1262" t="str">
            <v>ID10SSN</v>
          </cell>
        </row>
        <row r="1263">
          <cell r="X1263">
            <v>12</v>
          </cell>
          <cell r="AE1263" t="str">
            <v>ID11SSN</v>
          </cell>
        </row>
        <row r="1264">
          <cell r="X1264">
            <v>18</v>
          </cell>
          <cell r="AE1264" t="str">
            <v>ID12SSN</v>
          </cell>
        </row>
        <row r="1265">
          <cell r="X1265">
            <v>18</v>
          </cell>
          <cell r="AE1265" t="str">
            <v>ID13SSN</v>
          </cell>
        </row>
        <row r="1266">
          <cell r="X1266">
            <v>22</v>
          </cell>
          <cell r="AE1266" t="str">
            <v>ID14SSN</v>
          </cell>
        </row>
        <row r="1267">
          <cell r="X1267">
            <v>24</v>
          </cell>
          <cell r="AE1267" t="str">
            <v>ID15SSN</v>
          </cell>
        </row>
        <row r="1268">
          <cell r="X1268">
            <v>22</v>
          </cell>
          <cell r="AE1268" t="str">
            <v>ID16SSN</v>
          </cell>
        </row>
        <row r="1269">
          <cell r="X1269">
            <v>12</v>
          </cell>
          <cell r="AE1269" t="str">
            <v>ID17SSN</v>
          </cell>
        </row>
        <row r="1270">
          <cell r="X1270">
            <v>14</v>
          </cell>
          <cell r="AE1270" t="str">
            <v>ID18SSN</v>
          </cell>
        </row>
        <row r="1271">
          <cell r="X1271">
            <v>3</v>
          </cell>
          <cell r="AE1271" t="str">
            <v>ID19SSN</v>
          </cell>
        </row>
        <row r="1272">
          <cell r="X1272">
            <v>6</v>
          </cell>
          <cell r="AE1272" t="str">
            <v>ID20SSN</v>
          </cell>
        </row>
        <row r="1273">
          <cell r="X1273">
            <v>2</v>
          </cell>
          <cell r="AE1273" t="str">
            <v>ID21SSN</v>
          </cell>
        </row>
        <row r="1274">
          <cell r="X1274">
            <v>5</v>
          </cell>
          <cell r="AE1274" t="str">
            <v>ID6SSN</v>
          </cell>
        </row>
        <row r="1275">
          <cell r="X1275">
            <v>6</v>
          </cell>
          <cell r="AE1275" t="str">
            <v>ID7SSN</v>
          </cell>
        </row>
        <row r="1276">
          <cell r="X1276">
            <v>6</v>
          </cell>
          <cell r="AE1276" t="str">
            <v>ID8SSN</v>
          </cell>
        </row>
        <row r="1277">
          <cell r="X1277">
            <v>7</v>
          </cell>
          <cell r="AE1277" t="str">
            <v>ID9SSN</v>
          </cell>
        </row>
        <row r="1278">
          <cell r="X1278">
            <v>4</v>
          </cell>
          <cell r="AE1278" t="str">
            <v>IDAGE05KSSN</v>
          </cell>
        </row>
        <row r="1279">
          <cell r="X1279">
            <v>0</v>
          </cell>
          <cell r="AE1279" t="str">
            <v>FIDCFN</v>
          </cell>
        </row>
        <row r="1280">
          <cell r="X1280">
            <v>0</v>
          </cell>
          <cell r="AE1280" t="str">
            <v>FIDCFLEPN</v>
          </cell>
        </row>
        <row r="1281">
          <cell r="X1281">
            <v>0</v>
          </cell>
          <cell r="AE1281" t="str">
            <v>FIDCFNLEPN</v>
          </cell>
        </row>
        <row r="1282">
          <cell r="X1282">
            <v>22</v>
          </cell>
          <cell r="AE1282" t="str">
            <v>FIDHHN</v>
          </cell>
        </row>
        <row r="1283">
          <cell r="X1283">
            <v>0</v>
          </cell>
          <cell r="AE1283" t="str">
            <v>FIDHHLEPN</v>
          </cell>
        </row>
        <row r="1284">
          <cell r="X1284">
            <v>22</v>
          </cell>
          <cell r="AE1284" t="str">
            <v>FIDHHNLEPN</v>
          </cell>
        </row>
        <row r="1285">
          <cell r="X1285">
            <v>1</v>
          </cell>
          <cell r="AE1285" t="str">
            <v>FIDPPPSN</v>
          </cell>
        </row>
        <row r="1286">
          <cell r="X1286">
            <v>0</v>
          </cell>
          <cell r="AE1286" t="str">
            <v>FIDPPPSLEPN</v>
          </cell>
        </row>
        <row r="1287">
          <cell r="X1287">
            <v>1</v>
          </cell>
          <cell r="AE1287" t="str">
            <v>FIDPPPSNLEPN</v>
          </cell>
        </row>
        <row r="1288">
          <cell r="X1288">
            <v>2118</v>
          </cell>
          <cell r="AE1288" t="str">
            <v>FIDRC39N</v>
          </cell>
        </row>
        <row r="1289">
          <cell r="X1289">
            <v>188</v>
          </cell>
          <cell r="AE1289" t="str">
            <v>FIDRC39LEPN</v>
          </cell>
        </row>
        <row r="1290">
          <cell r="X1290">
            <v>1930</v>
          </cell>
          <cell r="AE1290" t="str">
            <v>FIDRC39NLEPN</v>
          </cell>
        </row>
        <row r="1291">
          <cell r="X1291">
            <v>592</v>
          </cell>
          <cell r="AE1291" t="str">
            <v>FIDRC79TO40N</v>
          </cell>
        </row>
        <row r="1292">
          <cell r="X1292">
            <v>69</v>
          </cell>
          <cell r="AE1292" t="str">
            <v>FIDRC79TO40LEPN</v>
          </cell>
        </row>
        <row r="1293">
          <cell r="X1293">
            <v>523</v>
          </cell>
          <cell r="AE1293" t="str">
            <v>FIDRC79TO40NLEPN</v>
          </cell>
        </row>
        <row r="1294">
          <cell r="X1294">
            <v>379</v>
          </cell>
          <cell r="AE1294" t="str">
            <v>FIDRC80N</v>
          </cell>
        </row>
        <row r="1295">
          <cell r="X1295">
            <v>49</v>
          </cell>
          <cell r="AE1295" t="str">
            <v>FIDRC80LEPN</v>
          </cell>
        </row>
        <row r="1296">
          <cell r="X1296">
            <v>330</v>
          </cell>
          <cell r="AE1296" t="str">
            <v>FIDRC80NLEPN</v>
          </cell>
        </row>
        <row r="1297">
          <cell r="X1297">
            <v>0</v>
          </cell>
          <cell r="AE1297" t="str">
            <v>FIDRFN</v>
          </cell>
        </row>
        <row r="1298">
          <cell r="X1298">
            <v>0</v>
          </cell>
          <cell r="AE1298" t="str">
            <v>FIDRFLEPN</v>
          </cell>
        </row>
        <row r="1299">
          <cell r="X1299">
            <v>0</v>
          </cell>
          <cell r="AE1299" t="str">
            <v>FIDRFNLEPN</v>
          </cell>
        </row>
        <row r="1300">
          <cell r="X1300">
            <v>51</v>
          </cell>
          <cell r="AE1300" t="str">
            <v>FIDSSN</v>
          </cell>
        </row>
        <row r="1301">
          <cell r="X1301">
            <v>1</v>
          </cell>
          <cell r="AE1301" t="str">
            <v>FIDSSLEPN</v>
          </cell>
        </row>
        <row r="1302">
          <cell r="X1302">
            <v>50</v>
          </cell>
          <cell r="AE1302" t="str">
            <v>FIDSSNLEPN</v>
          </cell>
        </row>
        <row r="1303">
          <cell r="X1303">
            <v>5</v>
          </cell>
          <cell r="AE1303" t="str">
            <v>MIDCFN</v>
          </cell>
        </row>
        <row r="1304">
          <cell r="X1304">
            <v>0</v>
          </cell>
          <cell r="AE1304" t="str">
            <v>MIDCFLEPN</v>
          </cell>
        </row>
        <row r="1305">
          <cell r="X1305">
            <v>5</v>
          </cell>
          <cell r="AE1305" t="str">
            <v>MIDCFNLEPN</v>
          </cell>
        </row>
        <row r="1306">
          <cell r="X1306">
            <v>31</v>
          </cell>
          <cell r="AE1306" t="str">
            <v>MIDHHN</v>
          </cell>
        </row>
        <row r="1307">
          <cell r="X1307">
            <v>1</v>
          </cell>
          <cell r="AE1307" t="str">
            <v>MIDHHLEPN</v>
          </cell>
        </row>
        <row r="1308">
          <cell r="X1308">
            <v>30</v>
          </cell>
          <cell r="AE1308" t="str">
            <v>MIDHHNLEPN</v>
          </cell>
        </row>
        <row r="1309">
          <cell r="X1309">
            <v>4</v>
          </cell>
          <cell r="AE1309" t="str">
            <v>MIDPPPSN</v>
          </cell>
        </row>
        <row r="1310">
          <cell r="X1310">
            <v>0</v>
          </cell>
          <cell r="AE1310" t="str">
            <v>MIDPPPSLEPN</v>
          </cell>
        </row>
        <row r="1311">
          <cell r="X1311">
            <v>4</v>
          </cell>
          <cell r="AE1311" t="str">
            <v>MIDPPPSNLEPN</v>
          </cell>
        </row>
        <row r="1312">
          <cell r="X1312">
            <v>2728</v>
          </cell>
          <cell r="AE1312" t="str">
            <v>MIDRC39N</v>
          </cell>
        </row>
        <row r="1313">
          <cell r="X1313">
            <v>243</v>
          </cell>
          <cell r="AE1313" t="str">
            <v>MIDRC39LEPN</v>
          </cell>
        </row>
        <row r="1314">
          <cell r="X1314">
            <v>2485</v>
          </cell>
          <cell r="AE1314" t="str">
            <v>MIDRC39NLEPN</v>
          </cell>
        </row>
        <row r="1315">
          <cell r="X1315">
            <v>663</v>
          </cell>
          <cell r="AE1315" t="str">
            <v>MIDRC79TO40N</v>
          </cell>
        </row>
        <row r="1316">
          <cell r="X1316">
            <v>67</v>
          </cell>
          <cell r="AE1316" t="str">
            <v>MIDRC79TO40LEPN</v>
          </cell>
        </row>
        <row r="1317">
          <cell r="X1317">
            <v>596</v>
          </cell>
          <cell r="AE1317" t="str">
            <v>MIDRC79TO40NLEPN</v>
          </cell>
        </row>
        <row r="1318">
          <cell r="X1318">
            <v>459</v>
          </cell>
          <cell r="AE1318" t="str">
            <v>MIDRC80N</v>
          </cell>
        </row>
        <row r="1319">
          <cell r="X1319">
            <v>63</v>
          </cell>
          <cell r="AE1319" t="str">
            <v>MIDRC80LEPN</v>
          </cell>
        </row>
        <row r="1320">
          <cell r="X1320">
            <v>396</v>
          </cell>
          <cell r="AE1320" t="str">
            <v>MIDRC80NLEPN</v>
          </cell>
        </row>
        <row r="1321">
          <cell r="X1321">
            <v>2</v>
          </cell>
          <cell r="AE1321" t="str">
            <v>MIDRFN</v>
          </cell>
        </row>
        <row r="1322">
          <cell r="X1322">
            <v>0</v>
          </cell>
          <cell r="AE1322" t="str">
            <v>MIDRFLEPN</v>
          </cell>
        </row>
        <row r="1323">
          <cell r="X1323">
            <v>2</v>
          </cell>
          <cell r="AE1323" t="str">
            <v>MIDRFNLEPN</v>
          </cell>
        </row>
        <row r="1324">
          <cell r="X1324">
            <v>141</v>
          </cell>
          <cell r="AE1324" t="str">
            <v>MIDSSN</v>
          </cell>
        </row>
        <row r="1325">
          <cell r="X1325">
            <v>1</v>
          </cell>
          <cell r="AE1325" t="str">
            <v>MIDSSLEPN</v>
          </cell>
        </row>
        <row r="1326">
          <cell r="X1326">
            <v>140</v>
          </cell>
          <cell r="AE1326" t="str">
            <v>MIDSSNLEPN</v>
          </cell>
        </row>
        <row r="1327">
          <cell r="X1327">
            <v>201</v>
          </cell>
          <cell r="AE1327" t="str">
            <v>AM7FIDN</v>
          </cell>
        </row>
        <row r="1328">
          <cell r="X1328">
            <v>241</v>
          </cell>
          <cell r="AE1328" t="str">
            <v>AM7MIDN</v>
          </cell>
        </row>
        <row r="1329">
          <cell r="X1329">
            <v>55</v>
          </cell>
          <cell r="AE1329" t="str">
            <v>AS7FIDN</v>
          </cell>
        </row>
        <row r="1330">
          <cell r="X1330">
            <v>72</v>
          </cell>
          <cell r="AE1330" t="str">
            <v>AS7MIDN</v>
          </cell>
        </row>
        <row r="1331">
          <cell r="X1331">
            <v>288</v>
          </cell>
          <cell r="AE1331" t="str">
            <v>BL7FIDN</v>
          </cell>
        </row>
        <row r="1332">
          <cell r="X1332">
            <v>407</v>
          </cell>
          <cell r="AE1332" t="str">
            <v>BL7MIDN</v>
          </cell>
        </row>
        <row r="1333">
          <cell r="X1333">
            <v>1635</v>
          </cell>
          <cell r="AE1333" t="str">
            <v>HI7REHI7FIDN</v>
          </cell>
        </row>
        <row r="1334">
          <cell r="X1334">
            <v>2131</v>
          </cell>
          <cell r="AE1334" t="str">
            <v>HI7REHI7MIDN</v>
          </cell>
        </row>
        <row r="1335">
          <cell r="X1335">
            <v>100</v>
          </cell>
          <cell r="AE1335" t="str">
            <v>MU7FIDN</v>
          </cell>
        </row>
        <row r="1336">
          <cell r="X1336">
            <v>114</v>
          </cell>
          <cell r="AE1336" t="str">
            <v>MU7MIDN</v>
          </cell>
        </row>
        <row r="1337">
          <cell r="X1337">
            <v>13</v>
          </cell>
          <cell r="AE1337" t="str">
            <v>PI7FIDN</v>
          </cell>
        </row>
        <row r="1338">
          <cell r="X1338">
            <v>8</v>
          </cell>
          <cell r="AE1338" t="str">
            <v>PI7MIDN</v>
          </cell>
        </row>
        <row r="1339">
          <cell r="X1339">
            <v>871</v>
          </cell>
          <cell r="AE1339" t="str">
            <v>WH7FIDN</v>
          </cell>
        </row>
        <row r="1340">
          <cell r="X1340">
            <v>1060</v>
          </cell>
          <cell r="AE1340" t="str">
            <v>WH7MIDN</v>
          </cell>
        </row>
        <row r="1341">
          <cell r="X1341">
            <v>1861</v>
          </cell>
          <cell r="AE1341" t="str">
            <v>MDY</v>
          </cell>
        </row>
        <row r="1342">
          <cell r="X1342">
            <v>0</v>
          </cell>
          <cell r="AE1342" t="str">
            <v>MD10CFN</v>
          </cell>
        </row>
        <row r="1343">
          <cell r="X1343">
            <v>0</v>
          </cell>
          <cell r="AE1343" t="str">
            <v>MD11CFN</v>
          </cell>
        </row>
        <row r="1344">
          <cell r="X1344">
            <v>0</v>
          </cell>
          <cell r="AE1344" t="str">
            <v>MD12CFN</v>
          </cell>
        </row>
        <row r="1345">
          <cell r="X1345">
            <v>0</v>
          </cell>
          <cell r="AE1345" t="str">
            <v>MD13CFN</v>
          </cell>
        </row>
        <row r="1346">
          <cell r="X1346">
            <v>0</v>
          </cell>
          <cell r="AE1346" t="str">
            <v>MD14CFN</v>
          </cell>
        </row>
        <row r="1347">
          <cell r="X1347">
            <v>0</v>
          </cell>
          <cell r="AE1347" t="str">
            <v>MD15CFN</v>
          </cell>
        </row>
        <row r="1348">
          <cell r="X1348">
            <v>0</v>
          </cell>
          <cell r="AE1348" t="str">
            <v>MD16CFN</v>
          </cell>
        </row>
        <row r="1349">
          <cell r="X1349">
            <v>0</v>
          </cell>
          <cell r="AE1349" t="str">
            <v>MD17CFN</v>
          </cell>
        </row>
        <row r="1350">
          <cell r="X1350">
            <v>0</v>
          </cell>
          <cell r="AE1350" t="str">
            <v>MD18CFN</v>
          </cell>
        </row>
        <row r="1351">
          <cell r="X1351">
            <v>0</v>
          </cell>
          <cell r="AE1351" t="str">
            <v>MD19CFN</v>
          </cell>
        </row>
        <row r="1352">
          <cell r="X1352">
            <v>0</v>
          </cell>
          <cell r="AE1352" t="str">
            <v>MD20CFN</v>
          </cell>
        </row>
        <row r="1353">
          <cell r="X1353">
            <v>0</v>
          </cell>
          <cell r="AE1353" t="str">
            <v>MD21CFN</v>
          </cell>
        </row>
        <row r="1354">
          <cell r="X1354">
            <v>0</v>
          </cell>
          <cell r="AE1354" t="str">
            <v>MD6CFN</v>
          </cell>
        </row>
        <row r="1355">
          <cell r="X1355">
            <v>0</v>
          </cell>
          <cell r="AE1355" t="str">
            <v>MD7CFN</v>
          </cell>
        </row>
        <row r="1356">
          <cell r="X1356">
            <v>0</v>
          </cell>
          <cell r="AE1356" t="str">
            <v>MD8CFN</v>
          </cell>
        </row>
        <row r="1357">
          <cell r="X1357">
            <v>0</v>
          </cell>
          <cell r="AE1357" t="str">
            <v>MD9CFN</v>
          </cell>
        </row>
        <row r="1358">
          <cell r="X1358">
            <v>0</v>
          </cell>
          <cell r="AE1358" t="str">
            <v>MDAGE05KCFN</v>
          </cell>
        </row>
        <row r="1359">
          <cell r="X1359">
            <v>8</v>
          </cell>
          <cell r="AE1359" t="str">
            <v>MD10HHN</v>
          </cell>
        </row>
        <row r="1360">
          <cell r="X1360">
            <v>6</v>
          </cell>
          <cell r="AE1360" t="str">
            <v>MD11HHN</v>
          </cell>
        </row>
        <row r="1361">
          <cell r="X1361">
            <v>2</v>
          </cell>
          <cell r="AE1361" t="str">
            <v>MD12HHN</v>
          </cell>
        </row>
        <row r="1362">
          <cell r="X1362">
            <v>13</v>
          </cell>
          <cell r="AE1362" t="str">
            <v>MD13HHN</v>
          </cell>
        </row>
        <row r="1363">
          <cell r="X1363">
            <v>2</v>
          </cell>
          <cell r="AE1363" t="str">
            <v>MD14HHN</v>
          </cell>
        </row>
        <row r="1364">
          <cell r="X1364">
            <v>7</v>
          </cell>
          <cell r="AE1364" t="str">
            <v>MD15HHN</v>
          </cell>
        </row>
        <row r="1365">
          <cell r="X1365">
            <v>6</v>
          </cell>
          <cell r="AE1365" t="str">
            <v>MD16HHN</v>
          </cell>
        </row>
        <row r="1366">
          <cell r="X1366">
            <v>2</v>
          </cell>
          <cell r="AE1366" t="str">
            <v>MD17HHN</v>
          </cell>
        </row>
        <row r="1367">
          <cell r="X1367">
            <v>4</v>
          </cell>
          <cell r="AE1367" t="str">
            <v>MD18HHN</v>
          </cell>
        </row>
        <row r="1368">
          <cell r="X1368">
            <v>2</v>
          </cell>
          <cell r="AE1368" t="str">
            <v>MD19HHN</v>
          </cell>
        </row>
        <row r="1369">
          <cell r="X1369">
            <v>1</v>
          </cell>
          <cell r="AE1369" t="str">
            <v>MD20HHN</v>
          </cell>
        </row>
        <row r="1370">
          <cell r="X1370">
            <v>1</v>
          </cell>
          <cell r="AE1370" t="str">
            <v>MD21HHN</v>
          </cell>
        </row>
        <row r="1371">
          <cell r="X1371">
            <v>4</v>
          </cell>
          <cell r="AE1371" t="str">
            <v>MD6HHN</v>
          </cell>
        </row>
        <row r="1372">
          <cell r="X1372">
            <v>8</v>
          </cell>
          <cell r="AE1372" t="str">
            <v>MD7HHN</v>
          </cell>
        </row>
        <row r="1373">
          <cell r="X1373">
            <v>8</v>
          </cell>
          <cell r="AE1373" t="str">
            <v>MD8HHN</v>
          </cell>
        </row>
        <row r="1374">
          <cell r="X1374">
            <v>9</v>
          </cell>
          <cell r="AE1374" t="str">
            <v>MD9HHN</v>
          </cell>
        </row>
        <row r="1375">
          <cell r="X1375">
            <v>2</v>
          </cell>
          <cell r="AE1375" t="str">
            <v>MDAGE05KHHN</v>
          </cell>
        </row>
        <row r="1376">
          <cell r="X1376">
            <v>1</v>
          </cell>
          <cell r="AE1376" t="str">
            <v>MD10PPPSN</v>
          </cell>
        </row>
        <row r="1377">
          <cell r="X1377">
            <v>0</v>
          </cell>
          <cell r="AE1377" t="str">
            <v>MD11PPPSN</v>
          </cell>
        </row>
        <row r="1378">
          <cell r="X1378">
            <v>0</v>
          </cell>
          <cell r="AE1378" t="str">
            <v>MD12PPPSN</v>
          </cell>
        </row>
        <row r="1379">
          <cell r="X1379">
            <v>0</v>
          </cell>
          <cell r="AE1379" t="str">
            <v>MD13PPPSN</v>
          </cell>
        </row>
        <row r="1380">
          <cell r="X1380">
            <v>0</v>
          </cell>
          <cell r="AE1380" t="str">
            <v>MD14PPPSN</v>
          </cell>
        </row>
        <row r="1381">
          <cell r="X1381">
            <v>0</v>
          </cell>
          <cell r="AE1381" t="str">
            <v>MD15PPPSN</v>
          </cell>
        </row>
        <row r="1382">
          <cell r="X1382">
            <v>0</v>
          </cell>
          <cell r="AE1382" t="str">
            <v>MD16PPPSN</v>
          </cell>
        </row>
        <row r="1383">
          <cell r="X1383">
            <v>0</v>
          </cell>
          <cell r="AE1383" t="str">
            <v>MD17PPPSN</v>
          </cell>
        </row>
        <row r="1384">
          <cell r="X1384">
            <v>0</v>
          </cell>
          <cell r="AE1384" t="str">
            <v>MD18PPPSN</v>
          </cell>
        </row>
        <row r="1385">
          <cell r="X1385">
            <v>0</v>
          </cell>
          <cell r="AE1385" t="str">
            <v>MD19PPPSN</v>
          </cell>
        </row>
        <row r="1386">
          <cell r="X1386">
            <v>0</v>
          </cell>
          <cell r="AE1386" t="str">
            <v>MD20PPPSN</v>
          </cell>
        </row>
        <row r="1387">
          <cell r="X1387">
            <v>0</v>
          </cell>
          <cell r="AE1387" t="str">
            <v>MD21PPPSN</v>
          </cell>
        </row>
        <row r="1388">
          <cell r="X1388">
            <v>0</v>
          </cell>
          <cell r="AE1388" t="str">
            <v>MD6PPPSN</v>
          </cell>
        </row>
        <row r="1389">
          <cell r="X1389">
            <v>0</v>
          </cell>
          <cell r="AE1389" t="str">
            <v>MD7PPPSN</v>
          </cell>
        </row>
        <row r="1390">
          <cell r="X1390">
            <v>1</v>
          </cell>
          <cell r="AE1390" t="str">
            <v>MD8PPPSN</v>
          </cell>
        </row>
        <row r="1391">
          <cell r="X1391">
            <v>0</v>
          </cell>
          <cell r="AE1391" t="str">
            <v>MD9PPPSN</v>
          </cell>
        </row>
        <row r="1392">
          <cell r="X1392">
            <v>0</v>
          </cell>
          <cell r="AE1392" t="str">
            <v>MDAGE05KPPPSN</v>
          </cell>
        </row>
        <row r="1393">
          <cell r="X1393">
            <v>81</v>
          </cell>
          <cell r="AE1393" t="str">
            <v>MD10RC39N</v>
          </cell>
        </row>
        <row r="1394">
          <cell r="X1394">
            <v>75</v>
          </cell>
          <cell r="AE1394" t="str">
            <v>MD11RC39N</v>
          </cell>
        </row>
        <row r="1395">
          <cell r="X1395">
            <v>97</v>
          </cell>
          <cell r="AE1395" t="str">
            <v>MD12RC39N</v>
          </cell>
        </row>
        <row r="1396">
          <cell r="X1396">
            <v>103</v>
          </cell>
          <cell r="AE1396" t="str">
            <v>MD13RC39N</v>
          </cell>
        </row>
        <row r="1397">
          <cell r="X1397">
            <v>102</v>
          </cell>
          <cell r="AE1397" t="str">
            <v>MD14RC39N</v>
          </cell>
        </row>
        <row r="1398">
          <cell r="X1398">
            <v>97</v>
          </cell>
          <cell r="AE1398" t="str">
            <v>MD15RC39N</v>
          </cell>
        </row>
        <row r="1399">
          <cell r="X1399">
            <v>92</v>
          </cell>
          <cell r="AE1399" t="str">
            <v>MD16RC39N</v>
          </cell>
        </row>
        <row r="1400">
          <cell r="X1400">
            <v>97</v>
          </cell>
          <cell r="AE1400" t="str">
            <v>MD17RC39N</v>
          </cell>
        </row>
        <row r="1401">
          <cell r="X1401">
            <v>62</v>
          </cell>
          <cell r="AE1401" t="str">
            <v>MD18RC39N</v>
          </cell>
        </row>
        <row r="1402">
          <cell r="X1402">
            <v>37</v>
          </cell>
          <cell r="AE1402" t="str">
            <v>MD19RC39N</v>
          </cell>
        </row>
        <row r="1403">
          <cell r="X1403">
            <v>32</v>
          </cell>
          <cell r="AE1403" t="str">
            <v>MD20RC39N</v>
          </cell>
        </row>
        <row r="1404">
          <cell r="X1404">
            <v>22</v>
          </cell>
          <cell r="AE1404" t="str">
            <v>MD21RC39N</v>
          </cell>
        </row>
        <row r="1405">
          <cell r="X1405">
            <v>52</v>
          </cell>
          <cell r="AE1405" t="str">
            <v>MD6RC39N</v>
          </cell>
        </row>
        <row r="1406">
          <cell r="X1406">
            <v>57</v>
          </cell>
          <cell r="AE1406" t="str">
            <v>MD7RC39N</v>
          </cell>
        </row>
        <row r="1407">
          <cell r="X1407">
            <v>64</v>
          </cell>
          <cell r="AE1407" t="str">
            <v>MD8RC39N</v>
          </cell>
        </row>
        <row r="1408">
          <cell r="X1408">
            <v>71</v>
          </cell>
          <cell r="AE1408" t="str">
            <v>MD9RC39N</v>
          </cell>
        </row>
        <row r="1409">
          <cell r="X1409">
            <v>41</v>
          </cell>
          <cell r="AE1409" t="str">
            <v>MDAGE05KRC39N</v>
          </cell>
        </row>
        <row r="1410">
          <cell r="X1410">
            <v>14</v>
          </cell>
          <cell r="AE1410" t="str">
            <v>MD10RC79TO40N</v>
          </cell>
        </row>
        <row r="1411">
          <cell r="X1411">
            <v>12</v>
          </cell>
          <cell r="AE1411" t="str">
            <v>MD11RC79TO40N</v>
          </cell>
        </row>
        <row r="1412">
          <cell r="X1412">
            <v>18</v>
          </cell>
          <cell r="AE1412" t="str">
            <v>MD12RC79TO40N</v>
          </cell>
        </row>
        <row r="1413">
          <cell r="X1413">
            <v>13</v>
          </cell>
          <cell r="AE1413" t="str">
            <v>MD13RC79TO40N</v>
          </cell>
        </row>
        <row r="1414">
          <cell r="X1414">
            <v>14</v>
          </cell>
          <cell r="AE1414" t="str">
            <v>MD14RC79TO40N</v>
          </cell>
        </row>
        <row r="1415">
          <cell r="X1415">
            <v>22</v>
          </cell>
          <cell r="AE1415" t="str">
            <v>MD15RC79TO40N</v>
          </cell>
        </row>
        <row r="1416">
          <cell r="X1416">
            <v>24</v>
          </cell>
          <cell r="AE1416" t="str">
            <v>MD16RC79TO40N</v>
          </cell>
        </row>
        <row r="1417">
          <cell r="X1417">
            <v>17</v>
          </cell>
          <cell r="AE1417" t="str">
            <v>MD17RC79TO40N</v>
          </cell>
        </row>
        <row r="1418">
          <cell r="X1418">
            <v>13</v>
          </cell>
          <cell r="AE1418" t="str">
            <v>MD18RC79TO40N</v>
          </cell>
        </row>
        <row r="1419">
          <cell r="X1419">
            <v>6</v>
          </cell>
          <cell r="AE1419" t="str">
            <v>MD19RC79TO40N</v>
          </cell>
        </row>
        <row r="1420">
          <cell r="X1420">
            <v>4</v>
          </cell>
          <cell r="AE1420" t="str">
            <v>MD20RC79TO40N</v>
          </cell>
        </row>
        <row r="1421">
          <cell r="X1421">
            <v>0</v>
          </cell>
          <cell r="AE1421" t="str">
            <v>MD21RC79TO40N</v>
          </cell>
        </row>
        <row r="1422">
          <cell r="X1422">
            <v>1</v>
          </cell>
          <cell r="AE1422" t="str">
            <v>MD6RC79TO40N</v>
          </cell>
        </row>
        <row r="1423">
          <cell r="X1423">
            <v>8</v>
          </cell>
          <cell r="AE1423" t="str">
            <v>MD7RC79TO40N</v>
          </cell>
        </row>
        <row r="1424">
          <cell r="X1424">
            <v>9</v>
          </cell>
          <cell r="AE1424" t="str">
            <v>MD8RC79TO40N</v>
          </cell>
        </row>
        <row r="1425">
          <cell r="X1425">
            <v>10</v>
          </cell>
          <cell r="AE1425" t="str">
            <v>MD9RC79TO40N</v>
          </cell>
        </row>
        <row r="1426">
          <cell r="X1426">
            <v>0</v>
          </cell>
          <cell r="AE1426" t="str">
            <v>MDAGE05KRC79TO40N</v>
          </cell>
        </row>
        <row r="1427">
          <cell r="X1427">
            <v>21</v>
          </cell>
          <cell r="AE1427" t="str">
            <v>MD10RC80N</v>
          </cell>
        </row>
        <row r="1428">
          <cell r="X1428">
            <v>22</v>
          </cell>
          <cell r="AE1428" t="str">
            <v>MD11RC80N</v>
          </cell>
        </row>
        <row r="1429">
          <cell r="X1429">
            <v>22</v>
          </cell>
          <cell r="AE1429" t="str">
            <v>MD12RC80N</v>
          </cell>
        </row>
        <row r="1430">
          <cell r="X1430">
            <v>29</v>
          </cell>
          <cell r="AE1430" t="str">
            <v>MD13RC80N</v>
          </cell>
        </row>
        <row r="1431">
          <cell r="X1431">
            <v>29</v>
          </cell>
          <cell r="AE1431" t="str">
            <v>MD14RC80N</v>
          </cell>
        </row>
        <row r="1432">
          <cell r="X1432">
            <v>26</v>
          </cell>
          <cell r="AE1432" t="str">
            <v>MD15RC80N</v>
          </cell>
        </row>
        <row r="1433">
          <cell r="X1433">
            <v>17</v>
          </cell>
          <cell r="AE1433" t="str">
            <v>MD16RC80N</v>
          </cell>
        </row>
        <row r="1434">
          <cell r="X1434">
            <v>28</v>
          </cell>
          <cell r="AE1434" t="str">
            <v>MD17RC80N</v>
          </cell>
        </row>
        <row r="1435">
          <cell r="X1435">
            <v>11</v>
          </cell>
          <cell r="AE1435" t="str">
            <v>MD18RC80N</v>
          </cell>
        </row>
        <row r="1436">
          <cell r="X1436">
            <v>4</v>
          </cell>
          <cell r="AE1436" t="str">
            <v>MD19RC80N</v>
          </cell>
        </row>
        <row r="1437">
          <cell r="X1437">
            <v>3</v>
          </cell>
          <cell r="AE1437" t="str">
            <v>MD20RC80N</v>
          </cell>
        </row>
        <row r="1438">
          <cell r="X1438">
            <v>0</v>
          </cell>
          <cell r="AE1438" t="str">
            <v>MD21RC80N</v>
          </cell>
        </row>
        <row r="1439">
          <cell r="X1439">
            <v>9</v>
          </cell>
          <cell r="AE1439" t="str">
            <v>MD6RC80N</v>
          </cell>
        </row>
        <row r="1440">
          <cell r="X1440">
            <v>9</v>
          </cell>
          <cell r="AE1440" t="str">
            <v>MD7RC80N</v>
          </cell>
        </row>
        <row r="1441">
          <cell r="X1441">
            <v>11</v>
          </cell>
          <cell r="AE1441" t="str">
            <v>MD8RC80N</v>
          </cell>
        </row>
        <row r="1442">
          <cell r="X1442">
            <v>7</v>
          </cell>
          <cell r="AE1442" t="str">
            <v>MD9RC80N</v>
          </cell>
        </row>
        <row r="1443">
          <cell r="X1443">
            <v>2</v>
          </cell>
          <cell r="AE1443" t="str">
            <v>MDAGE05KRC80N</v>
          </cell>
        </row>
        <row r="1444">
          <cell r="X1444">
            <v>0</v>
          </cell>
          <cell r="AE1444" t="str">
            <v>MD10RFN</v>
          </cell>
        </row>
        <row r="1445">
          <cell r="X1445">
            <v>0</v>
          </cell>
          <cell r="AE1445" t="str">
            <v>MD11RFN</v>
          </cell>
        </row>
        <row r="1446">
          <cell r="X1446">
            <v>0</v>
          </cell>
          <cell r="AE1446" t="str">
            <v>MD12RFN</v>
          </cell>
        </row>
        <row r="1447">
          <cell r="X1447">
            <v>0</v>
          </cell>
          <cell r="AE1447" t="str">
            <v>MD13RFN</v>
          </cell>
        </row>
        <row r="1448">
          <cell r="X1448">
            <v>0</v>
          </cell>
          <cell r="AE1448" t="str">
            <v>MD14RFN</v>
          </cell>
        </row>
        <row r="1449">
          <cell r="X1449">
            <v>0</v>
          </cell>
          <cell r="AE1449" t="str">
            <v>MD15RFN</v>
          </cell>
        </row>
        <row r="1450">
          <cell r="X1450">
            <v>0</v>
          </cell>
          <cell r="AE1450" t="str">
            <v>MD16RFN</v>
          </cell>
        </row>
        <row r="1451">
          <cell r="X1451">
            <v>0</v>
          </cell>
          <cell r="AE1451" t="str">
            <v>MD17RFN</v>
          </cell>
        </row>
        <row r="1452">
          <cell r="X1452">
            <v>0</v>
          </cell>
          <cell r="AE1452" t="str">
            <v>MD18RFN</v>
          </cell>
        </row>
        <row r="1453">
          <cell r="X1453">
            <v>0</v>
          </cell>
          <cell r="AE1453" t="str">
            <v>MD19RFN</v>
          </cell>
        </row>
        <row r="1454">
          <cell r="X1454">
            <v>0</v>
          </cell>
          <cell r="AE1454" t="str">
            <v>MD20RFN</v>
          </cell>
        </row>
        <row r="1455">
          <cell r="X1455">
            <v>0</v>
          </cell>
          <cell r="AE1455" t="str">
            <v>MD21RFN</v>
          </cell>
        </row>
        <row r="1456">
          <cell r="X1456">
            <v>0</v>
          </cell>
          <cell r="AE1456" t="str">
            <v>MD6RFN</v>
          </cell>
        </row>
        <row r="1457">
          <cell r="X1457">
            <v>0</v>
          </cell>
          <cell r="AE1457" t="str">
            <v>MD7RFN</v>
          </cell>
        </row>
        <row r="1458">
          <cell r="X1458">
            <v>0</v>
          </cell>
          <cell r="AE1458" t="str">
            <v>MD8RFN</v>
          </cell>
        </row>
        <row r="1459">
          <cell r="X1459">
            <v>0</v>
          </cell>
          <cell r="AE1459" t="str">
            <v>MD9RFN</v>
          </cell>
        </row>
        <row r="1460">
          <cell r="X1460">
            <v>0</v>
          </cell>
          <cell r="AE1460" t="str">
            <v>MDAGE05KRFN</v>
          </cell>
        </row>
        <row r="1461">
          <cell r="X1461">
            <v>9</v>
          </cell>
          <cell r="AE1461" t="str">
            <v>MD10SSN</v>
          </cell>
        </row>
        <row r="1462">
          <cell r="X1462">
            <v>5</v>
          </cell>
          <cell r="AE1462" t="str">
            <v>MD11SSN</v>
          </cell>
        </row>
        <row r="1463">
          <cell r="X1463">
            <v>14</v>
          </cell>
          <cell r="AE1463" t="str">
            <v>MD12SSN</v>
          </cell>
        </row>
        <row r="1464">
          <cell r="X1464">
            <v>13</v>
          </cell>
          <cell r="AE1464" t="str">
            <v>MD13SSN</v>
          </cell>
        </row>
        <row r="1465">
          <cell r="X1465">
            <v>14</v>
          </cell>
          <cell r="AE1465" t="str">
            <v>MD14SSN</v>
          </cell>
        </row>
        <row r="1466">
          <cell r="X1466">
            <v>12</v>
          </cell>
          <cell r="AE1466" t="str">
            <v>MD15SSN</v>
          </cell>
        </row>
        <row r="1467">
          <cell r="X1467">
            <v>22</v>
          </cell>
          <cell r="AE1467" t="str">
            <v>MD16SSN</v>
          </cell>
        </row>
        <row r="1468">
          <cell r="X1468">
            <v>10</v>
          </cell>
          <cell r="AE1468" t="str">
            <v>MD17SSN</v>
          </cell>
        </row>
        <row r="1469">
          <cell r="X1469">
            <v>10</v>
          </cell>
          <cell r="AE1469" t="str">
            <v>MD18SSN</v>
          </cell>
        </row>
        <row r="1470">
          <cell r="X1470">
            <v>13</v>
          </cell>
          <cell r="AE1470" t="str">
            <v>MD19SSN</v>
          </cell>
        </row>
        <row r="1471">
          <cell r="X1471">
            <v>3</v>
          </cell>
          <cell r="AE1471" t="str">
            <v>MD20SSN</v>
          </cell>
        </row>
        <row r="1472">
          <cell r="X1472">
            <v>6</v>
          </cell>
          <cell r="AE1472" t="str">
            <v>MD21SSN</v>
          </cell>
        </row>
        <row r="1473">
          <cell r="X1473">
            <v>5</v>
          </cell>
          <cell r="AE1473" t="str">
            <v>MD6SSN</v>
          </cell>
        </row>
        <row r="1474">
          <cell r="X1474">
            <v>6</v>
          </cell>
          <cell r="AE1474" t="str">
            <v>MD7SSN</v>
          </cell>
        </row>
        <row r="1475">
          <cell r="X1475">
            <v>5</v>
          </cell>
          <cell r="AE1475" t="str">
            <v>MD8SSN</v>
          </cell>
        </row>
        <row r="1476">
          <cell r="X1476">
            <v>7</v>
          </cell>
          <cell r="AE1476" t="str">
            <v>MD9SSN</v>
          </cell>
        </row>
        <row r="1477">
          <cell r="X1477">
            <v>3</v>
          </cell>
          <cell r="AE1477" t="str">
            <v>MDAGE05KSSN</v>
          </cell>
        </row>
        <row r="1478">
          <cell r="X1478">
            <v>0</v>
          </cell>
          <cell r="AE1478" t="str">
            <v>FMDCFN</v>
          </cell>
        </row>
        <row r="1479">
          <cell r="X1479">
            <v>0</v>
          </cell>
          <cell r="AE1479" t="str">
            <v>FMDCFLEPN</v>
          </cell>
        </row>
        <row r="1480">
          <cell r="X1480">
            <v>0</v>
          </cell>
          <cell r="AE1480" t="str">
            <v>FMDCFNLEPN</v>
          </cell>
        </row>
        <row r="1481">
          <cell r="X1481">
            <v>38</v>
          </cell>
          <cell r="AE1481" t="str">
            <v>FMDHHN</v>
          </cell>
        </row>
        <row r="1482">
          <cell r="X1482">
            <v>0</v>
          </cell>
          <cell r="AE1482" t="str">
            <v>FMDHHLEPN</v>
          </cell>
        </row>
        <row r="1483">
          <cell r="X1483">
            <v>38</v>
          </cell>
          <cell r="AE1483" t="str">
            <v>FMDHHNLEPN</v>
          </cell>
        </row>
        <row r="1484">
          <cell r="X1484">
            <v>1</v>
          </cell>
          <cell r="AE1484" t="str">
            <v>FMDPPPSN</v>
          </cell>
        </row>
        <row r="1485">
          <cell r="X1485">
            <v>0</v>
          </cell>
          <cell r="AE1485" t="str">
            <v>FMDPPPSLEPN</v>
          </cell>
        </row>
        <row r="1486">
          <cell r="X1486">
            <v>1</v>
          </cell>
          <cell r="AE1486" t="str">
            <v>FMDPPPSNLEPN</v>
          </cell>
        </row>
        <row r="1487">
          <cell r="X1487">
            <v>557</v>
          </cell>
          <cell r="AE1487" t="str">
            <v>FMDRC39N</v>
          </cell>
        </row>
        <row r="1488">
          <cell r="X1488">
            <v>19</v>
          </cell>
          <cell r="AE1488" t="str">
            <v>FMDRC39LEPN</v>
          </cell>
        </row>
        <row r="1489">
          <cell r="X1489">
            <v>538</v>
          </cell>
          <cell r="AE1489" t="str">
            <v>FMDRC39NLEPN</v>
          </cell>
        </row>
        <row r="1490">
          <cell r="X1490">
            <v>80</v>
          </cell>
          <cell r="AE1490" t="str">
            <v>FMDRC79TO40N</v>
          </cell>
        </row>
        <row r="1491">
          <cell r="X1491">
            <v>7</v>
          </cell>
          <cell r="AE1491" t="str">
            <v>FMDRC79TO40LEPN</v>
          </cell>
        </row>
        <row r="1492">
          <cell r="X1492">
            <v>73</v>
          </cell>
          <cell r="AE1492" t="str">
            <v>FMDRC79TO40NLEPN</v>
          </cell>
        </row>
        <row r="1493">
          <cell r="X1493">
            <v>105</v>
          </cell>
          <cell r="AE1493" t="str">
            <v>FMDRC80N</v>
          </cell>
        </row>
        <row r="1494">
          <cell r="X1494">
            <v>7</v>
          </cell>
          <cell r="AE1494" t="str">
            <v>FMDRC80LEPN</v>
          </cell>
        </row>
        <row r="1495">
          <cell r="X1495">
            <v>98</v>
          </cell>
          <cell r="AE1495" t="str">
            <v>FMDRC80NLEPN</v>
          </cell>
        </row>
        <row r="1496">
          <cell r="X1496">
            <v>0</v>
          </cell>
          <cell r="AE1496" t="str">
            <v>FMDRFN</v>
          </cell>
        </row>
        <row r="1497">
          <cell r="X1497">
            <v>0</v>
          </cell>
          <cell r="AE1497" t="str">
            <v>FMDRFLEPN</v>
          </cell>
        </row>
        <row r="1498">
          <cell r="X1498">
            <v>0</v>
          </cell>
          <cell r="AE1498" t="str">
            <v>FMDRFNLEPN</v>
          </cell>
        </row>
        <row r="1499">
          <cell r="X1499">
            <v>47</v>
          </cell>
          <cell r="AE1499" t="str">
            <v>FMDSSN</v>
          </cell>
        </row>
        <row r="1500">
          <cell r="X1500">
            <v>2</v>
          </cell>
          <cell r="AE1500" t="str">
            <v>FMDSSLEPN</v>
          </cell>
        </row>
        <row r="1501">
          <cell r="X1501">
            <v>45</v>
          </cell>
          <cell r="AE1501" t="str">
            <v>FMDSSNLEPN</v>
          </cell>
        </row>
        <row r="1502">
          <cell r="X1502">
            <v>0</v>
          </cell>
          <cell r="AE1502" t="str">
            <v>MMDCFN</v>
          </cell>
        </row>
        <row r="1503">
          <cell r="X1503">
            <v>0</v>
          </cell>
          <cell r="AE1503" t="str">
            <v>MMDCFLEPN</v>
          </cell>
        </row>
        <row r="1504">
          <cell r="X1504">
            <v>0</v>
          </cell>
          <cell r="AE1504" t="str">
            <v>MMDCFNLEPN</v>
          </cell>
        </row>
        <row r="1505">
          <cell r="X1505">
            <v>47</v>
          </cell>
          <cell r="AE1505" t="str">
            <v>MMDHHN</v>
          </cell>
        </row>
        <row r="1506">
          <cell r="X1506">
            <v>1</v>
          </cell>
          <cell r="AE1506" t="str">
            <v>MMDHHLEPN</v>
          </cell>
        </row>
        <row r="1507">
          <cell r="X1507">
            <v>46</v>
          </cell>
          <cell r="AE1507" t="str">
            <v>MMDHHNLEPN</v>
          </cell>
        </row>
        <row r="1508">
          <cell r="X1508">
            <v>1</v>
          </cell>
          <cell r="AE1508" t="str">
            <v>MMDPPPSN</v>
          </cell>
        </row>
        <row r="1509">
          <cell r="X1509">
            <v>0</v>
          </cell>
          <cell r="AE1509" t="str">
            <v>MMDPPPSLEPN</v>
          </cell>
        </row>
        <row r="1510">
          <cell r="X1510">
            <v>1</v>
          </cell>
          <cell r="AE1510" t="str">
            <v>MMDPPPSNLEPN</v>
          </cell>
        </row>
        <row r="1511">
          <cell r="X1511">
            <v>625</v>
          </cell>
          <cell r="AE1511" t="str">
            <v>MMDRC39N</v>
          </cell>
        </row>
        <row r="1512">
          <cell r="X1512">
            <v>28</v>
          </cell>
          <cell r="AE1512" t="str">
            <v>MMDRC39LEPN</v>
          </cell>
        </row>
        <row r="1513">
          <cell r="X1513">
            <v>597</v>
          </cell>
          <cell r="AE1513" t="str">
            <v>MMDRC39NLEPN</v>
          </cell>
        </row>
        <row r="1514">
          <cell r="X1514">
            <v>105</v>
          </cell>
          <cell r="AE1514" t="str">
            <v>MMDRC79TO40N</v>
          </cell>
        </row>
        <row r="1515">
          <cell r="X1515">
            <v>6</v>
          </cell>
          <cell r="AE1515" t="str">
            <v>MMDRC79TO40LEPN</v>
          </cell>
        </row>
        <row r="1516">
          <cell r="X1516">
            <v>99</v>
          </cell>
          <cell r="AE1516" t="str">
            <v>MMDRC79TO40NLEPN</v>
          </cell>
        </row>
        <row r="1517">
          <cell r="X1517">
            <v>145</v>
          </cell>
          <cell r="AE1517" t="str">
            <v>MMDRC80N</v>
          </cell>
        </row>
        <row r="1518">
          <cell r="X1518">
            <v>17</v>
          </cell>
          <cell r="AE1518" t="str">
            <v>MMDRC80LEPN</v>
          </cell>
        </row>
        <row r="1519">
          <cell r="X1519">
            <v>128</v>
          </cell>
          <cell r="AE1519" t="str">
            <v>MMDRC80NLEPN</v>
          </cell>
        </row>
        <row r="1520">
          <cell r="X1520">
            <v>0</v>
          </cell>
          <cell r="AE1520" t="str">
            <v>MMDRFN</v>
          </cell>
        </row>
        <row r="1521">
          <cell r="X1521">
            <v>0</v>
          </cell>
          <cell r="AE1521" t="str">
            <v>MMDRFLEPN</v>
          </cell>
        </row>
        <row r="1522">
          <cell r="X1522">
            <v>0</v>
          </cell>
          <cell r="AE1522" t="str">
            <v>MMDRFNLEPN</v>
          </cell>
        </row>
        <row r="1523">
          <cell r="X1523">
            <v>110</v>
          </cell>
          <cell r="AE1523" t="str">
            <v>MMDSSN</v>
          </cell>
        </row>
        <row r="1524">
          <cell r="X1524">
            <v>3</v>
          </cell>
          <cell r="AE1524" t="str">
            <v>MMDSSLEPN</v>
          </cell>
        </row>
        <row r="1525">
          <cell r="X1525">
            <v>107</v>
          </cell>
          <cell r="AE1525" t="str">
            <v>MMDSSNLEPN</v>
          </cell>
        </row>
        <row r="1526">
          <cell r="X1526">
            <v>67</v>
          </cell>
          <cell r="AE1526" t="str">
            <v>AM7FMDN</v>
          </cell>
        </row>
        <row r="1527">
          <cell r="X1527">
            <v>65</v>
          </cell>
          <cell r="AE1527" t="str">
            <v>AM7MMDN</v>
          </cell>
        </row>
        <row r="1528">
          <cell r="X1528">
            <v>17</v>
          </cell>
          <cell r="AE1528" t="str">
            <v>AS7FMDN</v>
          </cell>
        </row>
        <row r="1529">
          <cell r="X1529">
            <v>19</v>
          </cell>
          <cell r="AE1529" t="str">
            <v>AS7MMDN</v>
          </cell>
        </row>
        <row r="1530">
          <cell r="X1530">
            <v>43</v>
          </cell>
          <cell r="AE1530" t="str">
            <v>BL7FMDN</v>
          </cell>
        </row>
        <row r="1531">
          <cell r="X1531">
            <v>53</v>
          </cell>
          <cell r="AE1531" t="str">
            <v>BL7MMDN</v>
          </cell>
        </row>
        <row r="1532">
          <cell r="X1532">
            <v>378</v>
          </cell>
          <cell r="AE1532" t="str">
            <v>HI7REHI7FMDN</v>
          </cell>
        </row>
        <row r="1533">
          <cell r="X1533">
            <v>475</v>
          </cell>
          <cell r="AE1533" t="str">
            <v>HI7REHI7MMDN</v>
          </cell>
        </row>
        <row r="1534">
          <cell r="X1534">
            <v>22</v>
          </cell>
          <cell r="AE1534" t="str">
            <v>MU7FMDN</v>
          </cell>
        </row>
        <row r="1535">
          <cell r="X1535">
            <v>30</v>
          </cell>
          <cell r="AE1535" t="str">
            <v>MU7MMDN</v>
          </cell>
        </row>
        <row r="1536">
          <cell r="X1536">
            <v>3</v>
          </cell>
          <cell r="AE1536" t="str">
            <v>PI7FMDN</v>
          </cell>
        </row>
        <row r="1537">
          <cell r="X1537">
            <v>4</v>
          </cell>
          <cell r="AE1537" t="str">
            <v>PI7MMDN</v>
          </cell>
        </row>
        <row r="1538">
          <cell r="X1538">
            <v>298</v>
          </cell>
          <cell r="AE1538" t="str">
            <v>WH7FMDN</v>
          </cell>
        </row>
        <row r="1539">
          <cell r="X1539">
            <v>387</v>
          </cell>
          <cell r="AE1539" t="str">
            <v>WH7MMDN</v>
          </cell>
        </row>
        <row r="1540">
          <cell r="X1540">
            <v>16511</v>
          </cell>
          <cell r="AE1540" t="str">
            <v>OHIY</v>
          </cell>
        </row>
        <row r="1541">
          <cell r="X1541">
            <v>0</v>
          </cell>
          <cell r="AE1541" t="str">
            <v>OHI10CFN</v>
          </cell>
        </row>
        <row r="1542">
          <cell r="X1542">
            <v>0</v>
          </cell>
          <cell r="AE1542" t="str">
            <v>OHI11CFN</v>
          </cell>
        </row>
        <row r="1543">
          <cell r="X1543">
            <v>1</v>
          </cell>
          <cell r="AE1543" t="str">
            <v>OHI12CFN</v>
          </cell>
        </row>
        <row r="1544">
          <cell r="X1544">
            <v>1</v>
          </cell>
          <cell r="AE1544" t="str">
            <v>OHI13CFN</v>
          </cell>
        </row>
        <row r="1545">
          <cell r="X1545">
            <v>1</v>
          </cell>
          <cell r="AE1545" t="str">
            <v>OHI14CFN</v>
          </cell>
        </row>
        <row r="1546">
          <cell r="X1546">
            <v>3</v>
          </cell>
          <cell r="AE1546" t="str">
            <v>OHI15CFN</v>
          </cell>
        </row>
        <row r="1547">
          <cell r="X1547">
            <v>3</v>
          </cell>
          <cell r="AE1547" t="str">
            <v>OHI16CFN</v>
          </cell>
        </row>
        <row r="1548">
          <cell r="X1548">
            <v>12</v>
          </cell>
          <cell r="AE1548" t="str">
            <v>OHI17CFN</v>
          </cell>
        </row>
        <row r="1549">
          <cell r="X1549">
            <v>3</v>
          </cell>
          <cell r="AE1549" t="str">
            <v>OHI18CFN</v>
          </cell>
        </row>
        <row r="1550">
          <cell r="X1550">
            <v>1</v>
          </cell>
          <cell r="AE1550" t="str">
            <v>OHI19CFN</v>
          </cell>
        </row>
        <row r="1551">
          <cell r="X1551">
            <v>2</v>
          </cell>
          <cell r="AE1551" t="str">
            <v>OHI20CFN</v>
          </cell>
        </row>
        <row r="1552">
          <cell r="X1552">
            <v>2</v>
          </cell>
          <cell r="AE1552" t="str">
            <v>OHI21CFN</v>
          </cell>
        </row>
        <row r="1553">
          <cell r="X1553">
            <v>0</v>
          </cell>
          <cell r="AE1553" t="str">
            <v>OHI6CFN</v>
          </cell>
        </row>
        <row r="1554">
          <cell r="X1554">
            <v>0</v>
          </cell>
          <cell r="AE1554" t="str">
            <v>OHI7CFN</v>
          </cell>
        </row>
        <row r="1555">
          <cell r="X1555">
            <v>0</v>
          </cell>
          <cell r="AE1555" t="str">
            <v>OHI8CFN</v>
          </cell>
        </row>
        <row r="1556">
          <cell r="X1556">
            <v>0</v>
          </cell>
          <cell r="AE1556" t="str">
            <v>OHI9CFN</v>
          </cell>
        </row>
        <row r="1557">
          <cell r="X1557">
            <v>0</v>
          </cell>
          <cell r="AE1557" t="str">
            <v>OHIAGE05KCFN</v>
          </cell>
        </row>
        <row r="1558">
          <cell r="X1558">
            <v>5</v>
          </cell>
          <cell r="AE1558" t="str">
            <v>OHI10HHN</v>
          </cell>
        </row>
        <row r="1559">
          <cell r="X1559">
            <v>1</v>
          </cell>
          <cell r="AE1559" t="str">
            <v>OHI11HHN</v>
          </cell>
        </row>
        <row r="1560">
          <cell r="X1560">
            <v>4</v>
          </cell>
          <cell r="AE1560" t="str">
            <v>OHI12HHN</v>
          </cell>
        </row>
        <row r="1561">
          <cell r="X1561">
            <v>2</v>
          </cell>
          <cell r="AE1561" t="str">
            <v>OHI13HHN</v>
          </cell>
        </row>
        <row r="1562">
          <cell r="X1562">
            <v>5</v>
          </cell>
          <cell r="AE1562" t="str">
            <v>OHI14HHN</v>
          </cell>
        </row>
        <row r="1563">
          <cell r="X1563">
            <v>6</v>
          </cell>
          <cell r="AE1563" t="str">
            <v>OHI15HHN</v>
          </cell>
        </row>
        <row r="1564">
          <cell r="X1564">
            <v>8</v>
          </cell>
          <cell r="AE1564" t="str">
            <v>OHI16HHN</v>
          </cell>
        </row>
        <row r="1565">
          <cell r="X1565">
            <v>9</v>
          </cell>
          <cell r="AE1565" t="str">
            <v>OHI17HHN</v>
          </cell>
        </row>
        <row r="1566">
          <cell r="X1566">
            <v>7</v>
          </cell>
          <cell r="AE1566" t="str">
            <v>OHI18HHN</v>
          </cell>
        </row>
        <row r="1567">
          <cell r="X1567">
            <v>0</v>
          </cell>
          <cell r="AE1567" t="str">
            <v>OHI19HHN</v>
          </cell>
        </row>
        <row r="1568">
          <cell r="X1568">
            <v>1</v>
          </cell>
          <cell r="AE1568" t="str">
            <v>OHI20HHN</v>
          </cell>
        </row>
        <row r="1569">
          <cell r="X1569">
            <v>0</v>
          </cell>
          <cell r="AE1569" t="str">
            <v>OHI21HHN</v>
          </cell>
        </row>
        <row r="1570">
          <cell r="X1570">
            <v>2</v>
          </cell>
          <cell r="AE1570" t="str">
            <v>OHI6HHN</v>
          </cell>
        </row>
        <row r="1571">
          <cell r="X1571">
            <v>1</v>
          </cell>
          <cell r="AE1571" t="str">
            <v>OHI7HHN</v>
          </cell>
        </row>
        <row r="1572">
          <cell r="X1572">
            <v>2</v>
          </cell>
          <cell r="AE1572" t="str">
            <v>OHI8HHN</v>
          </cell>
        </row>
        <row r="1573">
          <cell r="X1573">
            <v>3</v>
          </cell>
          <cell r="AE1573" t="str">
            <v>OHI9HHN</v>
          </cell>
        </row>
        <row r="1574">
          <cell r="X1574">
            <v>2</v>
          </cell>
          <cell r="AE1574" t="str">
            <v>OHIAGE05KHHN</v>
          </cell>
        </row>
        <row r="1575">
          <cell r="X1575">
            <v>4</v>
          </cell>
          <cell r="AE1575" t="str">
            <v>OHI10PPPSN</v>
          </cell>
        </row>
        <row r="1576">
          <cell r="X1576">
            <v>7</v>
          </cell>
          <cell r="AE1576" t="str">
            <v>OHI11PPPSN</v>
          </cell>
        </row>
        <row r="1577">
          <cell r="X1577">
            <v>3</v>
          </cell>
          <cell r="AE1577" t="str">
            <v>OHI12PPPSN</v>
          </cell>
        </row>
        <row r="1578">
          <cell r="X1578">
            <v>5</v>
          </cell>
          <cell r="AE1578" t="str">
            <v>OHI13PPPSN</v>
          </cell>
        </row>
        <row r="1579">
          <cell r="X1579">
            <v>2</v>
          </cell>
          <cell r="AE1579" t="str">
            <v>OHI14PPPSN</v>
          </cell>
        </row>
        <row r="1580">
          <cell r="X1580">
            <v>1</v>
          </cell>
          <cell r="AE1580" t="str">
            <v>OHI15PPPSN</v>
          </cell>
        </row>
        <row r="1581">
          <cell r="X1581">
            <v>2</v>
          </cell>
          <cell r="AE1581" t="str">
            <v>OHI16PPPSN</v>
          </cell>
        </row>
        <row r="1582">
          <cell r="X1582">
            <v>3</v>
          </cell>
          <cell r="AE1582" t="str">
            <v>OHI17PPPSN</v>
          </cell>
        </row>
        <row r="1583">
          <cell r="X1583">
            <v>1</v>
          </cell>
          <cell r="AE1583" t="str">
            <v>OHI18PPPSN</v>
          </cell>
        </row>
        <row r="1584">
          <cell r="X1584">
            <v>0</v>
          </cell>
          <cell r="AE1584" t="str">
            <v>OHI19PPPSN</v>
          </cell>
        </row>
        <row r="1585">
          <cell r="X1585">
            <v>0</v>
          </cell>
          <cell r="AE1585" t="str">
            <v>OHI20PPPSN</v>
          </cell>
        </row>
        <row r="1586">
          <cell r="X1586">
            <v>0</v>
          </cell>
          <cell r="AE1586" t="str">
            <v>OHI21PPPSN</v>
          </cell>
        </row>
        <row r="1587">
          <cell r="X1587">
            <v>1</v>
          </cell>
          <cell r="AE1587" t="str">
            <v>OHI6PPPSN</v>
          </cell>
        </row>
        <row r="1588">
          <cell r="X1588">
            <v>3</v>
          </cell>
          <cell r="AE1588" t="str">
            <v>OHI7PPPSN</v>
          </cell>
        </row>
        <row r="1589">
          <cell r="X1589">
            <v>3</v>
          </cell>
          <cell r="AE1589" t="str">
            <v>OHI8PPPSN</v>
          </cell>
        </row>
        <row r="1590">
          <cell r="X1590">
            <v>7</v>
          </cell>
          <cell r="AE1590" t="str">
            <v>OHI9PPPSN</v>
          </cell>
        </row>
        <row r="1591">
          <cell r="X1591">
            <v>1</v>
          </cell>
          <cell r="AE1591" t="str">
            <v>OHIAGE05KPPPSN</v>
          </cell>
        </row>
        <row r="1592">
          <cell r="X1592">
            <v>113</v>
          </cell>
          <cell r="AE1592" t="str">
            <v>OHI10RC39N</v>
          </cell>
        </row>
        <row r="1593">
          <cell r="X1593">
            <v>97</v>
          </cell>
          <cell r="AE1593" t="str">
            <v>OHI11RC39N</v>
          </cell>
        </row>
        <row r="1594">
          <cell r="X1594">
            <v>101</v>
          </cell>
          <cell r="AE1594" t="str">
            <v>OHI12RC39N</v>
          </cell>
        </row>
        <row r="1595">
          <cell r="X1595">
            <v>110</v>
          </cell>
          <cell r="AE1595" t="str">
            <v>OHI13RC39N</v>
          </cell>
        </row>
        <row r="1596">
          <cell r="X1596">
            <v>108</v>
          </cell>
          <cell r="AE1596" t="str">
            <v>OHI14RC39N</v>
          </cell>
        </row>
        <row r="1597">
          <cell r="X1597">
            <v>84</v>
          </cell>
          <cell r="AE1597" t="str">
            <v>OHI15RC39N</v>
          </cell>
        </row>
        <row r="1598">
          <cell r="X1598">
            <v>95</v>
          </cell>
          <cell r="AE1598" t="str">
            <v>OHI16RC39N</v>
          </cell>
        </row>
        <row r="1599">
          <cell r="X1599">
            <v>83</v>
          </cell>
          <cell r="AE1599" t="str">
            <v>OHI17RC39N</v>
          </cell>
        </row>
        <row r="1600">
          <cell r="X1600">
            <v>51</v>
          </cell>
          <cell r="AE1600" t="str">
            <v>OHI18RC39N</v>
          </cell>
        </row>
        <row r="1601">
          <cell r="X1601">
            <v>17</v>
          </cell>
          <cell r="AE1601" t="str">
            <v>OHI19RC39N</v>
          </cell>
        </row>
        <row r="1602">
          <cell r="X1602">
            <v>3</v>
          </cell>
          <cell r="AE1602" t="str">
            <v>OHI20RC39N</v>
          </cell>
        </row>
        <row r="1603">
          <cell r="X1603">
            <v>0</v>
          </cell>
          <cell r="AE1603" t="str">
            <v>OHI21RC39N</v>
          </cell>
        </row>
        <row r="1604">
          <cell r="X1604">
            <v>44</v>
          </cell>
          <cell r="AE1604" t="str">
            <v>OHI6RC39N</v>
          </cell>
        </row>
        <row r="1605">
          <cell r="X1605">
            <v>62</v>
          </cell>
          <cell r="AE1605" t="str">
            <v>OHI7RC39N</v>
          </cell>
        </row>
        <row r="1606">
          <cell r="X1606">
            <v>79</v>
          </cell>
          <cell r="AE1606" t="str">
            <v>OHI8RC39N</v>
          </cell>
        </row>
        <row r="1607">
          <cell r="X1607">
            <v>92</v>
          </cell>
          <cell r="AE1607" t="str">
            <v>OHI9RC39N</v>
          </cell>
        </row>
        <row r="1608">
          <cell r="X1608">
            <v>21</v>
          </cell>
          <cell r="AE1608" t="str">
            <v>OHIAGE05KRC39N</v>
          </cell>
        </row>
        <row r="1609">
          <cell r="X1609">
            <v>206</v>
          </cell>
          <cell r="AE1609" t="str">
            <v>OHI10RC79TO40N</v>
          </cell>
        </row>
        <row r="1610">
          <cell r="X1610">
            <v>237</v>
          </cell>
          <cell r="AE1610" t="str">
            <v>OHI11RC79TO40N</v>
          </cell>
        </row>
        <row r="1611">
          <cell r="X1611">
            <v>249</v>
          </cell>
          <cell r="AE1611" t="str">
            <v>OHI12RC79TO40N</v>
          </cell>
        </row>
        <row r="1612">
          <cell r="X1612">
            <v>285</v>
          </cell>
          <cell r="AE1612" t="str">
            <v>OHI13RC79TO40N</v>
          </cell>
        </row>
        <row r="1613">
          <cell r="X1613">
            <v>340</v>
          </cell>
          <cell r="AE1613" t="str">
            <v>OHI14RC79TO40N</v>
          </cell>
        </row>
        <row r="1614">
          <cell r="X1614">
            <v>363</v>
          </cell>
          <cell r="AE1614" t="str">
            <v>OHI15RC79TO40N</v>
          </cell>
        </row>
        <row r="1615">
          <cell r="X1615">
            <v>300</v>
          </cell>
          <cell r="AE1615" t="str">
            <v>OHI16RC79TO40N</v>
          </cell>
        </row>
        <row r="1616">
          <cell r="X1616">
            <v>304</v>
          </cell>
          <cell r="AE1616" t="str">
            <v>OHI17RC79TO40N</v>
          </cell>
        </row>
        <row r="1617">
          <cell r="X1617">
            <v>108</v>
          </cell>
          <cell r="AE1617" t="str">
            <v>OHI18RC79TO40N</v>
          </cell>
        </row>
        <row r="1618">
          <cell r="X1618">
            <v>23</v>
          </cell>
          <cell r="AE1618" t="str">
            <v>OHI19RC79TO40N</v>
          </cell>
        </row>
        <row r="1619">
          <cell r="X1619">
            <v>2</v>
          </cell>
          <cell r="AE1619" t="str">
            <v>OHI20RC79TO40N</v>
          </cell>
        </row>
        <row r="1620">
          <cell r="X1620">
            <v>0</v>
          </cell>
          <cell r="AE1620" t="str">
            <v>OHI21RC79TO40N</v>
          </cell>
        </row>
        <row r="1621">
          <cell r="X1621">
            <v>41</v>
          </cell>
          <cell r="AE1621" t="str">
            <v>OHI6RC79TO40N</v>
          </cell>
        </row>
        <row r="1622">
          <cell r="X1622">
            <v>58</v>
          </cell>
          <cell r="AE1622" t="str">
            <v>OHI7RC79TO40N</v>
          </cell>
        </row>
        <row r="1623">
          <cell r="X1623">
            <v>126</v>
          </cell>
          <cell r="AE1623" t="str">
            <v>OHI8RC79TO40N</v>
          </cell>
        </row>
        <row r="1624">
          <cell r="X1624">
            <v>180</v>
          </cell>
          <cell r="AE1624" t="str">
            <v>OHI9RC79TO40N</v>
          </cell>
        </row>
        <row r="1625">
          <cell r="X1625">
            <v>13</v>
          </cell>
          <cell r="AE1625" t="str">
            <v>OHIAGE05KRC79TO40N</v>
          </cell>
        </row>
        <row r="1626">
          <cell r="X1626">
            <v>1251</v>
          </cell>
          <cell r="AE1626" t="str">
            <v>OHI10RC80N</v>
          </cell>
        </row>
        <row r="1627">
          <cell r="X1627">
            <v>1316</v>
          </cell>
          <cell r="AE1627" t="str">
            <v>OHI11RC80N</v>
          </cell>
        </row>
        <row r="1628">
          <cell r="X1628">
            <v>1238</v>
          </cell>
          <cell r="AE1628" t="str">
            <v>OHI12RC80N</v>
          </cell>
        </row>
        <row r="1629">
          <cell r="X1629">
            <v>1336</v>
          </cell>
          <cell r="AE1629" t="str">
            <v>OHI13RC80N</v>
          </cell>
        </row>
        <row r="1630">
          <cell r="X1630">
            <v>1232</v>
          </cell>
          <cell r="AE1630" t="str">
            <v>OHI14RC80N</v>
          </cell>
        </row>
        <row r="1631">
          <cell r="X1631">
            <v>1059</v>
          </cell>
          <cell r="AE1631" t="str">
            <v>OHI15RC80N</v>
          </cell>
        </row>
        <row r="1632">
          <cell r="X1632">
            <v>1075</v>
          </cell>
          <cell r="AE1632" t="str">
            <v>OHI16RC80N</v>
          </cell>
        </row>
        <row r="1633">
          <cell r="X1633">
            <v>858</v>
          </cell>
          <cell r="AE1633" t="str">
            <v>OHI17RC80N</v>
          </cell>
        </row>
        <row r="1634">
          <cell r="X1634">
            <v>293</v>
          </cell>
          <cell r="AE1634" t="str">
            <v>OHI18RC80N</v>
          </cell>
        </row>
        <row r="1635">
          <cell r="X1635">
            <v>71</v>
          </cell>
          <cell r="AE1635" t="str">
            <v>OHI19RC80N</v>
          </cell>
        </row>
        <row r="1636">
          <cell r="X1636">
            <v>22</v>
          </cell>
          <cell r="AE1636" t="str">
            <v>OHI20RC80N</v>
          </cell>
        </row>
        <row r="1637">
          <cell r="X1637">
            <v>7</v>
          </cell>
          <cell r="AE1637" t="str">
            <v>OHI21RC80N</v>
          </cell>
        </row>
        <row r="1638">
          <cell r="X1638">
            <v>162</v>
          </cell>
          <cell r="AE1638" t="str">
            <v>OHI6RC80N</v>
          </cell>
        </row>
        <row r="1639">
          <cell r="X1639">
            <v>420</v>
          </cell>
          <cell r="AE1639" t="str">
            <v>OHI7RC80N</v>
          </cell>
        </row>
        <row r="1640">
          <cell r="X1640">
            <v>744</v>
          </cell>
          <cell r="AE1640" t="str">
            <v>OHI8RC80N</v>
          </cell>
        </row>
        <row r="1641">
          <cell r="X1641">
            <v>1028</v>
          </cell>
          <cell r="AE1641" t="str">
            <v>OHI9RC80N</v>
          </cell>
        </row>
        <row r="1642">
          <cell r="X1642">
            <v>49</v>
          </cell>
          <cell r="AE1642" t="str">
            <v>OHIAGE05KRC80N</v>
          </cell>
        </row>
        <row r="1643">
          <cell r="X1643">
            <v>0</v>
          </cell>
          <cell r="AE1643" t="str">
            <v>OHI10RFN</v>
          </cell>
        </row>
        <row r="1644">
          <cell r="X1644">
            <v>0</v>
          </cell>
          <cell r="AE1644" t="str">
            <v>OHI11RFN</v>
          </cell>
        </row>
        <row r="1645">
          <cell r="X1645">
            <v>1</v>
          </cell>
          <cell r="AE1645" t="str">
            <v>OHI12RFN</v>
          </cell>
        </row>
        <row r="1646">
          <cell r="X1646">
            <v>1</v>
          </cell>
          <cell r="AE1646" t="str">
            <v>OHI13RFN</v>
          </cell>
        </row>
        <row r="1647">
          <cell r="X1647">
            <v>3</v>
          </cell>
          <cell r="AE1647" t="str">
            <v>OHI14RFN</v>
          </cell>
        </row>
        <row r="1648">
          <cell r="X1648">
            <v>6</v>
          </cell>
          <cell r="AE1648" t="str">
            <v>OHI15RFN</v>
          </cell>
        </row>
        <row r="1649">
          <cell r="X1649">
            <v>4</v>
          </cell>
          <cell r="AE1649" t="str">
            <v>OHI16RFN</v>
          </cell>
        </row>
        <row r="1650">
          <cell r="X1650">
            <v>0</v>
          </cell>
          <cell r="AE1650" t="str">
            <v>OHI17RFN</v>
          </cell>
        </row>
        <row r="1651">
          <cell r="X1651">
            <v>0</v>
          </cell>
          <cell r="AE1651" t="str">
            <v>OHI18RFN</v>
          </cell>
        </row>
        <row r="1652">
          <cell r="X1652">
            <v>0</v>
          </cell>
          <cell r="AE1652" t="str">
            <v>OHI19RFN</v>
          </cell>
        </row>
        <row r="1653">
          <cell r="X1653">
            <v>0</v>
          </cell>
          <cell r="AE1653" t="str">
            <v>OHI20RFN</v>
          </cell>
        </row>
        <row r="1654">
          <cell r="X1654">
            <v>0</v>
          </cell>
          <cell r="AE1654" t="str">
            <v>OHI21RFN</v>
          </cell>
        </row>
        <row r="1655">
          <cell r="X1655">
            <v>0</v>
          </cell>
          <cell r="AE1655" t="str">
            <v>OHI6RFN</v>
          </cell>
        </row>
        <row r="1656">
          <cell r="X1656">
            <v>0</v>
          </cell>
          <cell r="AE1656" t="str">
            <v>OHI7RFN</v>
          </cell>
        </row>
        <row r="1657">
          <cell r="X1657">
            <v>0</v>
          </cell>
          <cell r="AE1657" t="str">
            <v>OHI8RFN</v>
          </cell>
        </row>
        <row r="1658">
          <cell r="X1658">
            <v>0</v>
          </cell>
          <cell r="AE1658" t="str">
            <v>OHI9RFN</v>
          </cell>
        </row>
        <row r="1659">
          <cell r="X1659">
            <v>0</v>
          </cell>
          <cell r="AE1659" t="str">
            <v>OHIAGE05KRFN</v>
          </cell>
        </row>
        <row r="1660">
          <cell r="X1660">
            <v>17</v>
          </cell>
          <cell r="AE1660" t="str">
            <v>OHI10SSN</v>
          </cell>
        </row>
        <row r="1661">
          <cell r="X1661">
            <v>21</v>
          </cell>
          <cell r="AE1661" t="str">
            <v>OHI11SSN</v>
          </cell>
        </row>
        <row r="1662">
          <cell r="X1662">
            <v>21</v>
          </cell>
          <cell r="AE1662" t="str">
            <v>OHI12SSN</v>
          </cell>
        </row>
        <row r="1663">
          <cell r="X1663">
            <v>20</v>
          </cell>
          <cell r="AE1663" t="str">
            <v>OHI13SSN</v>
          </cell>
        </row>
        <row r="1664">
          <cell r="X1664">
            <v>19</v>
          </cell>
          <cell r="AE1664" t="str">
            <v>OHI14SSN</v>
          </cell>
        </row>
        <row r="1665">
          <cell r="X1665">
            <v>21</v>
          </cell>
          <cell r="AE1665" t="str">
            <v>OHI15SSN</v>
          </cell>
        </row>
        <row r="1666">
          <cell r="X1666">
            <v>16</v>
          </cell>
          <cell r="AE1666" t="str">
            <v>OHI16SSN</v>
          </cell>
        </row>
        <row r="1667">
          <cell r="X1667">
            <v>11</v>
          </cell>
          <cell r="AE1667" t="str">
            <v>OHI17SSN</v>
          </cell>
        </row>
        <row r="1668">
          <cell r="X1668">
            <v>5</v>
          </cell>
          <cell r="AE1668" t="str">
            <v>OHI18SSN</v>
          </cell>
        </row>
        <row r="1669">
          <cell r="X1669">
            <v>2</v>
          </cell>
          <cell r="AE1669" t="str">
            <v>OHI19SSN</v>
          </cell>
        </row>
        <row r="1670">
          <cell r="X1670">
            <v>1</v>
          </cell>
          <cell r="AE1670" t="str">
            <v>OHI20SSN</v>
          </cell>
        </row>
        <row r="1671">
          <cell r="X1671">
            <v>0</v>
          </cell>
          <cell r="AE1671" t="str">
            <v>OHI21SSN</v>
          </cell>
        </row>
        <row r="1672">
          <cell r="X1672">
            <v>4</v>
          </cell>
          <cell r="AE1672" t="str">
            <v>OHI6SSN</v>
          </cell>
        </row>
        <row r="1673">
          <cell r="X1673">
            <v>6</v>
          </cell>
          <cell r="AE1673" t="str">
            <v>OHI7SSN</v>
          </cell>
        </row>
        <row r="1674">
          <cell r="X1674">
            <v>16</v>
          </cell>
          <cell r="AE1674" t="str">
            <v>OHI8SSN</v>
          </cell>
        </row>
        <row r="1675">
          <cell r="X1675">
            <v>28</v>
          </cell>
          <cell r="AE1675" t="str">
            <v>OHI9SSN</v>
          </cell>
        </row>
        <row r="1676">
          <cell r="X1676">
            <v>2</v>
          </cell>
          <cell r="AE1676" t="str">
            <v>OHIAGE05KSSN</v>
          </cell>
        </row>
        <row r="1677">
          <cell r="X1677">
            <v>1</v>
          </cell>
          <cell r="AE1677" t="str">
            <v>FOHICFN</v>
          </cell>
        </row>
        <row r="1678">
          <cell r="X1678">
            <v>0</v>
          </cell>
          <cell r="AE1678" t="str">
            <v>FOHICFLEPN</v>
          </cell>
        </row>
        <row r="1679">
          <cell r="X1679">
            <v>1</v>
          </cell>
          <cell r="AE1679" t="str">
            <v>FOHICFNLEPN</v>
          </cell>
        </row>
        <row r="1680">
          <cell r="X1680">
            <v>19</v>
          </cell>
          <cell r="AE1680" t="str">
            <v>FOHIHHN</v>
          </cell>
        </row>
        <row r="1681">
          <cell r="X1681">
            <v>1</v>
          </cell>
          <cell r="AE1681" t="str">
            <v>FOHIHHLEPN</v>
          </cell>
        </row>
        <row r="1682">
          <cell r="X1682">
            <v>18</v>
          </cell>
          <cell r="AE1682" t="str">
            <v>FOHIHHNLEPN</v>
          </cell>
        </row>
        <row r="1683">
          <cell r="X1683">
            <v>10</v>
          </cell>
          <cell r="AE1683" t="str">
            <v>FOHIPPPSN</v>
          </cell>
        </row>
        <row r="1684">
          <cell r="X1684">
            <v>0</v>
          </cell>
          <cell r="AE1684" t="str">
            <v>FOHIPPPSLEPN</v>
          </cell>
        </row>
        <row r="1685">
          <cell r="X1685">
            <v>10</v>
          </cell>
          <cell r="AE1685" t="str">
            <v>FOHIPPPSNLEPN</v>
          </cell>
        </row>
        <row r="1686">
          <cell r="X1686">
            <v>315</v>
          </cell>
          <cell r="AE1686" t="str">
            <v>FOHIRC39N</v>
          </cell>
        </row>
        <row r="1687">
          <cell r="X1687">
            <v>17</v>
          </cell>
          <cell r="AE1687" t="str">
            <v>FOHIRC39LEPN</v>
          </cell>
        </row>
        <row r="1688">
          <cell r="X1688">
            <v>298</v>
          </cell>
          <cell r="AE1688" t="str">
            <v>FOHIRC39NLEPN</v>
          </cell>
        </row>
        <row r="1689">
          <cell r="X1689">
            <v>806</v>
          </cell>
          <cell r="AE1689" t="str">
            <v>FOHIRC79TO40N</v>
          </cell>
        </row>
        <row r="1690">
          <cell r="X1690">
            <v>42</v>
          </cell>
          <cell r="AE1690" t="str">
            <v>FOHIRC79TO40LEPN</v>
          </cell>
        </row>
        <row r="1691">
          <cell r="X1691">
            <v>764</v>
          </cell>
          <cell r="AE1691" t="str">
            <v>FOHIRC79TO40NLEPN</v>
          </cell>
        </row>
        <row r="1692">
          <cell r="X1692">
            <v>3606</v>
          </cell>
          <cell r="AE1692" t="str">
            <v>FOHIRC80N</v>
          </cell>
        </row>
        <row r="1693">
          <cell r="X1693">
            <v>168</v>
          </cell>
          <cell r="AE1693" t="str">
            <v>FOHIRC80LEPN</v>
          </cell>
        </row>
        <row r="1694">
          <cell r="X1694">
            <v>3438</v>
          </cell>
          <cell r="AE1694" t="str">
            <v>FOHIRC80NLEPN</v>
          </cell>
        </row>
        <row r="1695">
          <cell r="X1695">
            <v>3</v>
          </cell>
          <cell r="AE1695" t="str">
            <v>FOHIRFN</v>
          </cell>
        </row>
        <row r="1696">
          <cell r="X1696">
            <v>0</v>
          </cell>
          <cell r="AE1696" t="str">
            <v>FOHIRFLEPN</v>
          </cell>
        </row>
        <row r="1697">
          <cell r="X1697">
            <v>3</v>
          </cell>
          <cell r="AE1697" t="str">
            <v>FOHIRFNLEPN</v>
          </cell>
        </row>
        <row r="1698">
          <cell r="X1698">
            <v>35</v>
          </cell>
          <cell r="AE1698" t="str">
            <v>FOHISSN</v>
          </cell>
        </row>
        <row r="1699">
          <cell r="X1699">
            <v>0</v>
          </cell>
          <cell r="AE1699" t="str">
            <v>FOHISSLEPN</v>
          </cell>
        </row>
        <row r="1700">
          <cell r="X1700">
            <v>35</v>
          </cell>
          <cell r="AE1700" t="str">
            <v>FOHISSNLEPN</v>
          </cell>
        </row>
        <row r="1701">
          <cell r="X1701">
            <v>28</v>
          </cell>
          <cell r="AE1701" t="str">
            <v>MOHICFN</v>
          </cell>
        </row>
        <row r="1702">
          <cell r="X1702">
            <v>0</v>
          </cell>
          <cell r="AE1702" t="str">
            <v>MOHICFLEPN</v>
          </cell>
        </row>
        <row r="1703">
          <cell r="X1703">
            <v>28</v>
          </cell>
          <cell r="AE1703" t="str">
            <v>MOHICFNLEPN</v>
          </cell>
        </row>
        <row r="1704">
          <cell r="X1704">
            <v>39</v>
          </cell>
          <cell r="AE1704" t="str">
            <v>MOHIHHN</v>
          </cell>
        </row>
        <row r="1705">
          <cell r="X1705">
            <v>2</v>
          </cell>
          <cell r="AE1705" t="str">
            <v>MOHIHHLEPN</v>
          </cell>
        </row>
        <row r="1706">
          <cell r="X1706">
            <v>37</v>
          </cell>
          <cell r="AE1706" t="str">
            <v>MOHIHHNLEPN</v>
          </cell>
        </row>
        <row r="1707">
          <cell r="X1707">
            <v>33</v>
          </cell>
          <cell r="AE1707" t="str">
            <v>MOHIPPPSN</v>
          </cell>
        </row>
        <row r="1708">
          <cell r="X1708">
            <v>0</v>
          </cell>
          <cell r="AE1708" t="str">
            <v>MOHIPPPSLEPN</v>
          </cell>
        </row>
        <row r="1709">
          <cell r="X1709">
            <v>33</v>
          </cell>
          <cell r="AE1709" t="str">
            <v>MOHIPPPSNLEPN</v>
          </cell>
        </row>
        <row r="1710">
          <cell r="X1710">
            <v>845</v>
          </cell>
          <cell r="AE1710" t="str">
            <v>MOHIRC39N</v>
          </cell>
        </row>
        <row r="1711">
          <cell r="X1711">
            <v>55</v>
          </cell>
          <cell r="AE1711" t="str">
            <v>MOHIRC39LEPN</v>
          </cell>
        </row>
        <row r="1712">
          <cell r="X1712">
            <v>790</v>
          </cell>
          <cell r="AE1712" t="str">
            <v>MOHIRC39NLEPN</v>
          </cell>
        </row>
        <row r="1713">
          <cell r="X1713">
            <v>2029</v>
          </cell>
          <cell r="AE1713" t="str">
            <v>MOHIRC79TO40N</v>
          </cell>
        </row>
        <row r="1714">
          <cell r="X1714">
            <v>128</v>
          </cell>
          <cell r="AE1714" t="str">
            <v>MOHIRC79TO40LEPN</v>
          </cell>
        </row>
        <row r="1715">
          <cell r="X1715">
            <v>1901</v>
          </cell>
          <cell r="AE1715" t="str">
            <v>MOHIRC79TO40NLEPN</v>
          </cell>
        </row>
        <row r="1716">
          <cell r="X1716">
            <v>8555</v>
          </cell>
          <cell r="AE1716" t="str">
            <v>MOHIRC80N</v>
          </cell>
        </row>
        <row r="1717">
          <cell r="X1717">
            <v>424</v>
          </cell>
          <cell r="AE1717" t="str">
            <v>MOHIRC80LEPN</v>
          </cell>
        </row>
        <row r="1718">
          <cell r="X1718">
            <v>8131</v>
          </cell>
          <cell r="AE1718" t="str">
            <v>MOHIRC80NLEPN</v>
          </cell>
        </row>
        <row r="1719">
          <cell r="X1719">
            <v>12</v>
          </cell>
          <cell r="AE1719" t="str">
            <v>MOHIRFN</v>
          </cell>
        </row>
        <row r="1720">
          <cell r="X1720">
            <v>0</v>
          </cell>
          <cell r="AE1720" t="str">
            <v>MOHIRFLEPN</v>
          </cell>
        </row>
        <row r="1721">
          <cell r="X1721">
            <v>12</v>
          </cell>
          <cell r="AE1721" t="str">
            <v>MOHIRFNLEPN</v>
          </cell>
        </row>
        <row r="1722">
          <cell r="X1722">
            <v>175</v>
          </cell>
          <cell r="AE1722" t="str">
            <v>MOHISSN</v>
          </cell>
        </row>
        <row r="1723">
          <cell r="X1723">
            <v>3</v>
          </cell>
          <cell r="AE1723" t="str">
            <v>MOHISSLEPN</v>
          </cell>
        </row>
        <row r="1724">
          <cell r="X1724">
            <v>172</v>
          </cell>
          <cell r="AE1724" t="str">
            <v>MOHISSNLEPN</v>
          </cell>
        </row>
        <row r="1725">
          <cell r="X1725">
            <v>123</v>
          </cell>
          <cell r="AE1725" t="str">
            <v>AM7FOHIN</v>
          </cell>
        </row>
        <row r="1726">
          <cell r="X1726">
            <v>370</v>
          </cell>
          <cell r="AE1726" t="str">
            <v>AM7MOHIN</v>
          </cell>
        </row>
        <row r="1727">
          <cell r="X1727">
            <v>35</v>
          </cell>
          <cell r="AE1727" t="str">
            <v>AS7FOHIN</v>
          </cell>
        </row>
        <row r="1728">
          <cell r="X1728">
            <v>85</v>
          </cell>
          <cell r="AE1728" t="str">
            <v>AS7MOHIN</v>
          </cell>
        </row>
        <row r="1729">
          <cell r="X1729">
            <v>327</v>
          </cell>
          <cell r="AE1729" t="str">
            <v>BL7FOHIN</v>
          </cell>
        </row>
        <row r="1730">
          <cell r="X1730">
            <v>927</v>
          </cell>
          <cell r="AE1730" t="str">
            <v>BL7MOHIN</v>
          </cell>
        </row>
        <row r="1731">
          <cell r="X1731">
            <v>1651</v>
          </cell>
          <cell r="AE1731" t="str">
            <v>HI7REHI7FOHIN</v>
          </cell>
        </row>
        <row r="1732">
          <cell r="X1732">
            <v>4327</v>
          </cell>
          <cell r="AE1732" t="str">
            <v>HI7REHI7MOHIN</v>
          </cell>
        </row>
        <row r="1733">
          <cell r="X1733">
            <v>236</v>
          </cell>
          <cell r="AE1733" t="str">
            <v>MU7FOHIN</v>
          </cell>
        </row>
        <row r="1734">
          <cell r="X1734">
            <v>534</v>
          </cell>
          <cell r="AE1734" t="str">
            <v>MU7MOHIN</v>
          </cell>
        </row>
        <row r="1735">
          <cell r="X1735">
            <v>9</v>
          </cell>
          <cell r="AE1735" t="str">
            <v>PI7FOHIN</v>
          </cell>
        </row>
        <row r="1736">
          <cell r="X1736">
            <v>29</v>
          </cell>
          <cell r="AE1736" t="str">
            <v>PI7MOHIN</v>
          </cell>
        </row>
        <row r="1737">
          <cell r="X1737">
            <v>2414</v>
          </cell>
          <cell r="AE1737" t="str">
            <v>WH7FOHIN</v>
          </cell>
        </row>
        <row r="1738">
          <cell r="X1738">
            <v>5444</v>
          </cell>
          <cell r="AE1738" t="str">
            <v>WH7MOHIN</v>
          </cell>
        </row>
        <row r="1739">
          <cell r="X1739">
            <v>475</v>
          </cell>
          <cell r="AE1739" t="str">
            <v>OIY</v>
          </cell>
        </row>
        <row r="1740">
          <cell r="X1740">
            <v>0</v>
          </cell>
          <cell r="AE1740" t="str">
            <v>OI10CFN</v>
          </cell>
        </row>
        <row r="1741">
          <cell r="X1741">
            <v>0</v>
          </cell>
          <cell r="AE1741" t="str">
            <v>OI11CFN</v>
          </cell>
        </row>
        <row r="1742">
          <cell r="X1742">
            <v>0</v>
          </cell>
          <cell r="AE1742" t="str">
            <v>OI12CFN</v>
          </cell>
        </row>
        <row r="1743">
          <cell r="X1743">
            <v>0</v>
          </cell>
          <cell r="AE1743" t="str">
            <v>OI13CFN</v>
          </cell>
        </row>
        <row r="1744">
          <cell r="X1744">
            <v>0</v>
          </cell>
          <cell r="AE1744" t="str">
            <v>OI14CFN</v>
          </cell>
        </row>
        <row r="1745">
          <cell r="X1745">
            <v>0</v>
          </cell>
          <cell r="AE1745" t="str">
            <v>OI15CFN</v>
          </cell>
        </row>
        <row r="1746">
          <cell r="X1746">
            <v>0</v>
          </cell>
          <cell r="AE1746" t="str">
            <v>OI16CFN</v>
          </cell>
        </row>
        <row r="1747">
          <cell r="X1747">
            <v>0</v>
          </cell>
          <cell r="AE1747" t="str">
            <v>OI17CFN</v>
          </cell>
        </row>
        <row r="1748">
          <cell r="X1748">
            <v>0</v>
          </cell>
          <cell r="AE1748" t="str">
            <v>OI18CFN</v>
          </cell>
        </row>
        <row r="1749">
          <cell r="X1749">
            <v>0</v>
          </cell>
          <cell r="AE1749" t="str">
            <v>OI19CFN</v>
          </cell>
        </row>
        <row r="1750">
          <cell r="X1750">
            <v>0</v>
          </cell>
          <cell r="AE1750" t="str">
            <v>OI20CFN</v>
          </cell>
        </row>
        <row r="1751">
          <cell r="X1751">
            <v>0</v>
          </cell>
          <cell r="AE1751" t="str">
            <v>OI21CFN</v>
          </cell>
        </row>
        <row r="1752">
          <cell r="X1752">
            <v>0</v>
          </cell>
          <cell r="AE1752" t="str">
            <v>OI6CFN</v>
          </cell>
        </row>
        <row r="1753">
          <cell r="X1753">
            <v>0</v>
          </cell>
          <cell r="AE1753" t="str">
            <v>OI7CFN</v>
          </cell>
        </row>
        <row r="1754">
          <cell r="X1754">
            <v>0</v>
          </cell>
          <cell r="AE1754" t="str">
            <v>OI8CFN</v>
          </cell>
        </row>
        <row r="1755">
          <cell r="X1755">
            <v>0</v>
          </cell>
          <cell r="AE1755" t="str">
            <v>OI9CFN</v>
          </cell>
        </row>
        <row r="1756">
          <cell r="X1756">
            <v>0</v>
          </cell>
          <cell r="AE1756" t="str">
            <v>OIAGE05KCFN</v>
          </cell>
        </row>
        <row r="1757">
          <cell r="X1757">
            <v>2</v>
          </cell>
          <cell r="AE1757" t="str">
            <v>OI10HHN</v>
          </cell>
        </row>
        <row r="1758">
          <cell r="X1758">
            <v>1</v>
          </cell>
          <cell r="AE1758" t="str">
            <v>OI11HHN</v>
          </cell>
        </row>
        <row r="1759">
          <cell r="X1759">
            <v>1</v>
          </cell>
          <cell r="AE1759" t="str">
            <v>OI12HHN</v>
          </cell>
        </row>
        <row r="1760">
          <cell r="X1760">
            <v>1</v>
          </cell>
          <cell r="AE1760" t="str">
            <v>OI13HHN</v>
          </cell>
        </row>
        <row r="1761">
          <cell r="X1761">
            <v>2</v>
          </cell>
          <cell r="AE1761" t="str">
            <v>OI14HHN</v>
          </cell>
        </row>
        <row r="1762">
          <cell r="X1762">
            <v>0</v>
          </cell>
          <cell r="AE1762" t="str">
            <v>OI15HHN</v>
          </cell>
        </row>
        <row r="1763">
          <cell r="X1763">
            <v>1</v>
          </cell>
          <cell r="AE1763" t="str">
            <v>OI16HHN</v>
          </cell>
        </row>
        <row r="1764">
          <cell r="X1764">
            <v>3</v>
          </cell>
          <cell r="AE1764" t="str">
            <v>OI17HHN</v>
          </cell>
        </row>
        <row r="1765">
          <cell r="X1765">
            <v>1</v>
          </cell>
          <cell r="AE1765" t="str">
            <v>OI18HHN</v>
          </cell>
        </row>
        <row r="1766">
          <cell r="X1766">
            <v>0</v>
          </cell>
          <cell r="AE1766" t="str">
            <v>OI19HHN</v>
          </cell>
        </row>
        <row r="1767">
          <cell r="X1767">
            <v>0</v>
          </cell>
          <cell r="AE1767" t="str">
            <v>OI20HHN</v>
          </cell>
        </row>
        <row r="1768">
          <cell r="X1768">
            <v>0</v>
          </cell>
          <cell r="AE1768" t="str">
            <v>OI21HHN</v>
          </cell>
        </row>
        <row r="1769">
          <cell r="X1769">
            <v>0</v>
          </cell>
          <cell r="AE1769" t="str">
            <v>OI6HHN</v>
          </cell>
        </row>
        <row r="1770">
          <cell r="X1770">
            <v>0</v>
          </cell>
          <cell r="AE1770" t="str">
            <v>OI7HHN</v>
          </cell>
        </row>
        <row r="1771">
          <cell r="X1771">
            <v>3</v>
          </cell>
          <cell r="AE1771" t="str">
            <v>OI8HHN</v>
          </cell>
        </row>
        <row r="1772">
          <cell r="X1772">
            <v>1</v>
          </cell>
          <cell r="AE1772" t="str">
            <v>OI9HHN</v>
          </cell>
        </row>
        <row r="1773">
          <cell r="X1773">
            <v>1</v>
          </cell>
          <cell r="AE1773" t="str">
            <v>OIAGE05KHHN</v>
          </cell>
        </row>
        <row r="1774">
          <cell r="X1774">
            <v>0</v>
          </cell>
          <cell r="AE1774" t="str">
            <v>OI10PPPSN</v>
          </cell>
        </row>
        <row r="1775">
          <cell r="X1775">
            <v>0</v>
          </cell>
          <cell r="AE1775" t="str">
            <v>OI11PPPSN</v>
          </cell>
        </row>
        <row r="1776">
          <cell r="X1776">
            <v>0</v>
          </cell>
          <cell r="AE1776" t="str">
            <v>OI12PPPSN</v>
          </cell>
        </row>
        <row r="1777">
          <cell r="X1777">
            <v>0</v>
          </cell>
          <cell r="AE1777" t="str">
            <v>OI13PPPSN</v>
          </cell>
        </row>
        <row r="1778">
          <cell r="X1778">
            <v>0</v>
          </cell>
          <cell r="AE1778" t="str">
            <v>OI14PPPSN</v>
          </cell>
        </row>
        <row r="1779">
          <cell r="X1779">
            <v>0</v>
          </cell>
          <cell r="AE1779" t="str">
            <v>OI15PPPSN</v>
          </cell>
        </row>
        <row r="1780">
          <cell r="X1780">
            <v>0</v>
          </cell>
          <cell r="AE1780" t="str">
            <v>OI16PPPSN</v>
          </cell>
        </row>
        <row r="1781">
          <cell r="X1781">
            <v>0</v>
          </cell>
          <cell r="AE1781" t="str">
            <v>OI17PPPSN</v>
          </cell>
        </row>
        <row r="1782">
          <cell r="X1782">
            <v>0</v>
          </cell>
          <cell r="AE1782" t="str">
            <v>OI18PPPSN</v>
          </cell>
        </row>
        <row r="1783">
          <cell r="X1783">
            <v>0</v>
          </cell>
          <cell r="AE1783" t="str">
            <v>OI19PPPSN</v>
          </cell>
        </row>
        <row r="1784">
          <cell r="X1784">
            <v>0</v>
          </cell>
          <cell r="AE1784" t="str">
            <v>OI20PPPSN</v>
          </cell>
        </row>
        <row r="1785">
          <cell r="X1785">
            <v>0</v>
          </cell>
          <cell r="AE1785" t="str">
            <v>OI21PPPSN</v>
          </cell>
        </row>
        <row r="1786">
          <cell r="X1786">
            <v>0</v>
          </cell>
          <cell r="AE1786" t="str">
            <v>OI6PPPSN</v>
          </cell>
        </row>
        <row r="1787">
          <cell r="X1787">
            <v>0</v>
          </cell>
          <cell r="AE1787" t="str">
            <v>OI7PPPSN</v>
          </cell>
        </row>
        <row r="1788">
          <cell r="X1788">
            <v>0</v>
          </cell>
          <cell r="AE1788" t="str">
            <v>OI8PPPSN</v>
          </cell>
        </row>
        <row r="1789">
          <cell r="X1789">
            <v>0</v>
          </cell>
          <cell r="AE1789" t="str">
            <v>OI9PPPSN</v>
          </cell>
        </row>
        <row r="1790">
          <cell r="X1790">
            <v>0</v>
          </cell>
          <cell r="AE1790" t="str">
            <v>OIAGE05KPPPSN</v>
          </cell>
        </row>
        <row r="1791">
          <cell r="X1791">
            <v>7</v>
          </cell>
          <cell r="AE1791" t="str">
            <v>OI10RC39N</v>
          </cell>
        </row>
        <row r="1792">
          <cell r="X1792">
            <v>20</v>
          </cell>
          <cell r="AE1792" t="str">
            <v>OI11RC39N</v>
          </cell>
        </row>
        <row r="1793">
          <cell r="X1793">
            <v>5</v>
          </cell>
          <cell r="AE1793" t="str">
            <v>OI12RC39N</v>
          </cell>
        </row>
        <row r="1794">
          <cell r="X1794">
            <v>5</v>
          </cell>
          <cell r="AE1794" t="str">
            <v>OI13RC39N</v>
          </cell>
        </row>
        <row r="1795">
          <cell r="X1795">
            <v>6</v>
          </cell>
          <cell r="AE1795" t="str">
            <v>OI14RC39N</v>
          </cell>
        </row>
        <row r="1796">
          <cell r="X1796">
            <v>6</v>
          </cell>
          <cell r="AE1796" t="str">
            <v>OI15RC39N</v>
          </cell>
        </row>
        <row r="1797">
          <cell r="X1797">
            <v>5</v>
          </cell>
          <cell r="AE1797" t="str">
            <v>OI16RC39N</v>
          </cell>
        </row>
        <row r="1798">
          <cell r="X1798">
            <v>4</v>
          </cell>
          <cell r="AE1798" t="str">
            <v>OI17RC39N</v>
          </cell>
        </row>
        <row r="1799">
          <cell r="X1799">
            <v>5</v>
          </cell>
          <cell r="AE1799" t="str">
            <v>OI18RC39N</v>
          </cell>
        </row>
        <row r="1800">
          <cell r="X1800">
            <v>4</v>
          </cell>
          <cell r="AE1800" t="str">
            <v>OI19RC39N</v>
          </cell>
        </row>
        <row r="1801">
          <cell r="X1801">
            <v>1</v>
          </cell>
          <cell r="AE1801" t="str">
            <v>OI20RC39N</v>
          </cell>
        </row>
        <row r="1802">
          <cell r="X1802">
            <v>1</v>
          </cell>
          <cell r="AE1802" t="str">
            <v>OI21RC39N</v>
          </cell>
        </row>
        <row r="1803">
          <cell r="X1803">
            <v>10</v>
          </cell>
          <cell r="AE1803" t="str">
            <v>OI6RC39N</v>
          </cell>
        </row>
        <row r="1804">
          <cell r="X1804">
            <v>6</v>
          </cell>
          <cell r="AE1804" t="str">
            <v>OI7RC39N</v>
          </cell>
        </row>
        <row r="1805">
          <cell r="X1805">
            <v>6</v>
          </cell>
          <cell r="AE1805" t="str">
            <v>OI8RC39N</v>
          </cell>
        </row>
        <row r="1806">
          <cell r="X1806">
            <v>9</v>
          </cell>
          <cell r="AE1806" t="str">
            <v>OI9RC39N</v>
          </cell>
        </row>
        <row r="1807">
          <cell r="X1807">
            <v>5</v>
          </cell>
          <cell r="AE1807" t="str">
            <v>OIAGE05KRC39N</v>
          </cell>
        </row>
        <row r="1808">
          <cell r="X1808">
            <v>4</v>
          </cell>
          <cell r="AE1808" t="str">
            <v>OI10RC79TO40N</v>
          </cell>
        </row>
        <row r="1809">
          <cell r="X1809">
            <v>8</v>
          </cell>
          <cell r="AE1809" t="str">
            <v>OI11RC79TO40N</v>
          </cell>
        </row>
        <row r="1810">
          <cell r="X1810">
            <v>5</v>
          </cell>
          <cell r="AE1810" t="str">
            <v>OI12RC79TO40N</v>
          </cell>
        </row>
        <row r="1811">
          <cell r="X1811">
            <v>9</v>
          </cell>
          <cell r="AE1811" t="str">
            <v>OI13RC79TO40N</v>
          </cell>
        </row>
        <row r="1812">
          <cell r="X1812">
            <v>10</v>
          </cell>
          <cell r="AE1812" t="str">
            <v>OI14RC79TO40N</v>
          </cell>
        </row>
        <row r="1813">
          <cell r="X1813">
            <v>10</v>
          </cell>
          <cell r="AE1813" t="str">
            <v>OI15RC79TO40N</v>
          </cell>
        </row>
        <row r="1814">
          <cell r="X1814">
            <v>11</v>
          </cell>
          <cell r="AE1814" t="str">
            <v>OI16RC79TO40N</v>
          </cell>
        </row>
        <row r="1815">
          <cell r="X1815">
            <v>12</v>
          </cell>
          <cell r="AE1815" t="str">
            <v>OI17RC79TO40N</v>
          </cell>
        </row>
        <row r="1816">
          <cell r="X1816">
            <v>2</v>
          </cell>
          <cell r="AE1816" t="str">
            <v>OI18RC79TO40N</v>
          </cell>
        </row>
        <row r="1817">
          <cell r="X1817">
            <v>2</v>
          </cell>
          <cell r="AE1817" t="str">
            <v>OI19RC79TO40N</v>
          </cell>
        </row>
        <row r="1818">
          <cell r="X1818">
            <v>0</v>
          </cell>
          <cell r="AE1818" t="str">
            <v>OI20RC79TO40N</v>
          </cell>
        </row>
        <row r="1819">
          <cell r="X1819">
            <v>0</v>
          </cell>
          <cell r="AE1819" t="str">
            <v>OI21RC79TO40N</v>
          </cell>
        </row>
        <row r="1820">
          <cell r="X1820">
            <v>1</v>
          </cell>
          <cell r="AE1820" t="str">
            <v>OI6RC79TO40N</v>
          </cell>
        </row>
        <row r="1821">
          <cell r="X1821">
            <v>5</v>
          </cell>
          <cell r="AE1821" t="str">
            <v>OI7RC79TO40N</v>
          </cell>
        </row>
        <row r="1822">
          <cell r="X1822">
            <v>9</v>
          </cell>
          <cell r="AE1822" t="str">
            <v>OI8RC79TO40N</v>
          </cell>
        </row>
        <row r="1823">
          <cell r="X1823">
            <v>7</v>
          </cell>
          <cell r="AE1823" t="str">
            <v>OI9RC79TO40N</v>
          </cell>
        </row>
        <row r="1824">
          <cell r="X1824">
            <v>2</v>
          </cell>
          <cell r="AE1824" t="str">
            <v>OIAGE05KRC79TO40N</v>
          </cell>
        </row>
        <row r="1825">
          <cell r="X1825">
            <v>21</v>
          </cell>
          <cell r="AE1825" t="str">
            <v>OI10RC80N</v>
          </cell>
        </row>
        <row r="1826">
          <cell r="X1826">
            <v>22</v>
          </cell>
          <cell r="AE1826" t="str">
            <v>OI11RC80N</v>
          </cell>
        </row>
        <row r="1827">
          <cell r="X1827">
            <v>28</v>
          </cell>
          <cell r="AE1827" t="str">
            <v>OI12RC80N</v>
          </cell>
        </row>
        <row r="1828">
          <cell r="X1828">
            <v>14</v>
          </cell>
          <cell r="AE1828" t="str">
            <v>OI13RC80N</v>
          </cell>
        </row>
        <row r="1829">
          <cell r="X1829">
            <v>23</v>
          </cell>
          <cell r="AE1829" t="str">
            <v>OI14RC80N</v>
          </cell>
        </row>
        <row r="1830">
          <cell r="X1830">
            <v>23</v>
          </cell>
          <cell r="AE1830" t="str">
            <v>OI15RC80N</v>
          </cell>
        </row>
        <row r="1831">
          <cell r="X1831">
            <v>17</v>
          </cell>
          <cell r="AE1831" t="str">
            <v>OI16RC80N</v>
          </cell>
        </row>
        <row r="1832">
          <cell r="X1832">
            <v>9</v>
          </cell>
          <cell r="AE1832" t="str">
            <v>OI17RC80N</v>
          </cell>
        </row>
        <row r="1833">
          <cell r="X1833">
            <v>5</v>
          </cell>
          <cell r="AE1833" t="str">
            <v>OI18RC80N</v>
          </cell>
        </row>
        <row r="1834">
          <cell r="X1834">
            <v>1</v>
          </cell>
          <cell r="AE1834" t="str">
            <v>OI19RC80N</v>
          </cell>
        </row>
        <row r="1835">
          <cell r="X1835">
            <v>0</v>
          </cell>
          <cell r="AE1835" t="str">
            <v>OI20RC80N</v>
          </cell>
        </row>
        <row r="1836">
          <cell r="X1836">
            <v>0</v>
          </cell>
          <cell r="AE1836" t="str">
            <v>OI21RC80N</v>
          </cell>
        </row>
        <row r="1837">
          <cell r="X1837">
            <v>19</v>
          </cell>
          <cell r="AE1837" t="str">
            <v>OI6RC80N</v>
          </cell>
        </row>
        <row r="1838">
          <cell r="X1838">
            <v>18</v>
          </cell>
          <cell r="AE1838" t="str">
            <v>OI7RC80N</v>
          </cell>
        </row>
        <row r="1839">
          <cell r="X1839">
            <v>24</v>
          </cell>
          <cell r="AE1839" t="str">
            <v>OI8RC80N</v>
          </cell>
        </row>
        <row r="1840">
          <cell r="X1840">
            <v>18</v>
          </cell>
          <cell r="AE1840" t="str">
            <v>OI9RC80N</v>
          </cell>
        </row>
        <row r="1841">
          <cell r="X1841">
            <v>11</v>
          </cell>
          <cell r="AE1841" t="str">
            <v>OIAGE05KRC80N</v>
          </cell>
        </row>
        <row r="1842">
          <cell r="X1842">
            <v>0</v>
          </cell>
          <cell r="AE1842" t="str">
            <v>OI10RFN</v>
          </cell>
        </row>
        <row r="1843">
          <cell r="X1843">
            <v>0</v>
          </cell>
          <cell r="AE1843" t="str">
            <v>OI11RFN</v>
          </cell>
        </row>
        <row r="1844">
          <cell r="X1844">
            <v>0</v>
          </cell>
          <cell r="AE1844" t="str">
            <v>OI12RFN</v>
          </cell>
        </row>
        <row r="1845">
          <cell r="X1845">
            <v>0</v>
          </cell>
          <cell r="AE1845" t="str">
            <v>OI13RFN</v>
          </cell>
        </row>
        <row r="1846">
          <cell r="X1846">
            <v>0</v>
          </cell>
          <cell r="AE1846" t="str">
            <v>OI14RFN</v>
          </cell>
        </row>
        <row r="1847">
          <cell r="X1847">
            <v>0</v>
          </cell>
          <cell r="AE1847" t="str">
            <v>OI15RFN</v>
          </cell>
        </row>
        <row r="1848">
          <cell r="X1848">
            <v>0</v>
          </cell>
          <cell r="AE1848" t="str">
            <v>OI16RFN</v>
          </cell>
        </row>
        <row r="1849">
          <cell r="X1849">
            <v>0</v>
          </cell>
          <cell r="AE1849" t="str">
            <v>OI17RFN</v>
          </cell>
        </row>
        <row r="1850">
          <cell r="X1850">
            <v>0</v>
          </cell>
          <cell r="AE1850" t="str">
            <v>OI18RFN</v>
          </cell>
        </row>
        <row r="1851">
          <cell r="X1851">
            <v>0</v>
          </cell>
          <cell r="AE1851" t="str">
            <v>OI19RFN</v>
          </cell>
        </row>
        <row r="1852">
          <cell r="X1852">
            <v>0</v>
          </cell>
          <cell r="AE1852" t="str">
            <v>OI20RFN</v>
          </cell>
        </row>
        <row r="1853">
          <cell r="X1853">
            <v>0</v>
          </cell>
          <cell r="AE1853" t="str">
            <v>OI21RFN</v>
          </cell>
        </row>
        <row r="1854">
          <cell r="X1854">
            <v>0</v>
          </cell>
          <cell r="AE1854" t="str">
            <v>OI6RFN</v>
          </cell>
        </row>
        <row r="1855">
          <cell r="X1855">
            <v>0</v>
          </cell>
          <cell r="AE1855" t="str">
            <v>OI7RFN</v>
          </cell>
        </row>
        <row r="1856">
          <cell r="X1856">
            <v>0</v>
          </cell>
          <cell r="AE1856" t="str">
            <v>OI8RFN</v>
          </cell>
        </row>
        <row r="1857">
          <cell r="X1857">
            <v>0</v>
          </cell>
          <cell r="AE1857" t="str">
            <v>OI9RFN</v>
          </cell>
        </row>
        <row r="1858">
          <cell r="X1858">
            <v>0</v>
          </cell>
          <cell r="AE1858" t="str">
            <v>OIAGE05KRFN</v>
          </cell>
        </row>
        <row r="1859">
          <cell r="X1859">
            <v>0</v>
          </cell>
          <cell r="AE1859" t="str">
            <v>OI10SSN</v>
          </cell>
        </row>
        <row r="1860">
          <cell r="X1860">
            <v>0</v>
          </cell>
          <cell r="AE1860" t="str">
            <v>OI11SSN</v>
          </cell>
        </row>
        <row r="1861">
          <cell r="X1861">
            <v>0</v>
          </cell>
          <cell r="AE1861" t="str">
            <v>OI12SSN</v>
          </cell>
        </row>
        <row r="1862">
          <cell r="X1862">
            <v>1</v>
          </cell>
          <cell r="AE1862" t="str">
            <v>OI13SSN</v>
          </cell>
        </row>
        <row r="1863">
          <cell r="X1863">
            <v>0</v>
          </cell>
          <cell r="AE1863" t="str">
            <v>OI14SSN</v>
          </cell>
        </row>
        <row r="1864">
          <cell r="X1864">
            <v>0</v>
          </cell>
          <cell r="AE1864" t="str">
            <v>OI15SSN</v>
          </cell>
        </row>
        <row r="1865">
          <cell r="X1865">
            <v>1</v>
          </cell>
          <cell r="AE1865" t="str">
            <v>OI16SSN</v>
          </cell>
        </row>
        <row r="1866">
          <cell r="X1866">
            <v>0</v>
          </cell>
          <cell r="AE1866" t="str">
            <v>OI17SSN</v>
          </cell>
        </row>
        <row r="1867">
          <cell r="X1867">
            <v>0</v>
          </cell>
          <cell r="AE1867" t="str">
            <v>OI18SSN</v>
          </cell>
        </row>
        <row r="1868">
          <cell r="X1868">
            <v>0</v>
          </cell>
          <cell r="AE1868" t="str">
            <v>OI19SSN</v>
          </cell>
        </row>
        <row r="1869">
          <cell r="X1869">
            <v>0</v>
          </cell>
          <cell r="AE1869" t="str">
            <v>OI20SSN</v>
          </cell>
        </row>
        <row r="1870">
          <cell r="X1870">
            <v>0</v>
          </cell>
          <cell r="AE1870" t="str">
            <v>OI21SSN</v>
          </cell>
        </row>
        <row r="1871">
          <cell r="X1871">
            <v>0</v>
          </cell>
          <cell r="AE1871" t="str">
            <v>OI6SSN</v>
          </cell>
        </row>
        <row r="1872">
          <cell r="X1872">
            <v>0</v>
          </cell>
          <cell r="AE1872" t="str">
            <v>OI7SSN</v>
          </cell>
        </row>
        <row r="1873">
          <cell r="X1873">
            <v>0</v>
          </cell>
          <cell r="AE1873" t="str">
            <v>OI8SSN</v>
          </cell>
        </row>
        <row r="1874">
          <cell r="X1874">
            <v>1</v>
          </cell>
          <cell r="AE1874" t="str">
            <v>OI9SSN</v>
          </cell>
        </row>
        <row r="1875">
          <cell r="X1875">
            <v>0</v>
          </cell>
          <cell r="AE1875" t="str">
            <v>OIAGE05KSSN</v>
          </cell>
        </row>
        <row r="1876">
          <cell r="X1876">
            <v>0</v>
          </cell>
          <cell r="AE1876" t="str">
            <v>FOICFN</v>
          </cell>
        </row>
        <row r="1877">
          <cell r="X1877">
            <v>0</v>
          </cell>
          <cell r="AE1877" t="str">
            <v>FOICFLEPN</v>
          </cell>
        </row>
        <row r="1878">
          <cell r="X1878">
            <v>0</v>
          </cell>
          <cell r="AE1878" t="str">
            <v>FOICFNLEPN</v>
          </cell>
        </row>
        <row r="1879">
          <cell r="X1879">
            <v>8</v>
          </cell>
          <cell r="AE1879" t="str">
            <v>FOIHHN</v>
          </cell>
        </row>
        <row r="1880">
          <cell r="X1880">
            <v>0</v>
          </cell>
          <cell r="AE1880" t="str">
            <v>FOIHHLEPN</v>
          </cell>
        </row>
        <row r="1881">
          <cell r="X1881">
            <v>8</v>
          </cell>
          <cell r="AE1881" t="str">
            <v>FOIHHNLEPN</v>
          </cell>
        </row>
        <row r="1882">
          <cell r="X1882">
            <v>0</v>
          </cell>
          <cell r="AE1882" t="str">
            <v>FOIPPPSN</v>
          </cell>
        </row>
        <row r="1883">
          <cell r="X1883">
            <v>0</v>
          </cell>
          <cell r="AE1883" t="str">
            <v>FOIPPPSLEPN</v>
          </cell>
        </row>
        <row r="1884">
          <cell r="X1884">
            <v>0</v>
          </cell>
          <cell r="AE1884" t="str">
            <v>FOIPPPSNLEPN</v>
          </cell>
        </row>
        <row r="1885">
          <cell r="X1885">
            <v>47</v>
          </cell>
          <cell r="AE1885" t="str">
            <v>FOIRC39N</v>
          </cell>
        </row>
        <row r="1886">
          <cell r="X1886">
            <v>7</v>
          </cell>
          <cell r="AE1886" t="str">
            <v>FOIRC39LEPN</v>
          </cell>
        </row>
        <row r="1887">
          <cell r="X1887">
            <v>40</v>
          </cell>
          <cell r="AE1887" t="str">
            <v>FOIRC39NLEPN</v>
          </cell>
        </row>
        <row r="1888">
          <cell r="X1888">
            <v>36</v>
          </cell>
          <cell r="AE1888" t="str">
            <v>FOIRC79TO40N</v>
          </cell>
        </row>
        <row r="1889">
          <cell r="X1889">
            <v>5</v>
          </cell>
          <cell r="AE1889" t="str">
            <v>FOIRC79TO40LEPN</v>
          </cell>
        </row>
        <row r="1890">
          <cell r="X1890">
            <v>31</v>
          </cell>
          <cell r="AE1890" t="str">
            <v>FOIRC79TO40NLEPN</v>
          </cell>
        </row>
        <row r="1891">
          <cell r="X1891">
            <v>105</v>
          </cell>
          <cell r="AE1891" t="str">
            <v>FOIRC80N</v>
          </cell>
        </row>
        <row r="1892">
          <cell r="X1892">
            <v>6</v>
          </cell>
          <cell r="AE1892" t="str">
            <v>FOIRC80LEPN</v>
          </cell>
        </row>
        <row r="1893">
          <cell r="X1893">
            <v>99</v>
          </cell>
          <cell r="AE1893" t="str">
            <v>FOIRC80NLEPN</v>
          </cell>
        </row>
        <row r="1894">
          <cell r="X1894">
            <v>0</v>
          </cell>
          <cell r="AE1894" t="str">
            <v>FOIRFN</v>
          </cell>
        </row>
        <row r="1895">
          <cell r="X1895">
            <v>0</v>
          </cell>
          <cell r="AE1895" t="str">
            <v>FOIRFLEPN</v>
          </cell>
        </row>
        <row r="1896">
          <cell r="X1896">
            <v>0</v>
          </cell>
          <cell r="AE1896" t="str">
            <v>FOIRFNLEPN</v>
          </cell>
        </row>
        <row r="1897">
          <cell r="X1897">
            <v>1</v>
          </cell>
          <cell r="AE1897" t="str">
            <v>FOISSN</v>
          </cell>
        </row>
        <row r="1898">
          <cell r="X1898">
            <v>0</v>
          </cell>
          <cell r="AE1898" t="str">
            <v>FOISSLEPN</v>
          </cell>
        </row>
        <row r="1899">
          <cell r="X1899">
            <v>1</v>
          </cell>
          <cell r="AE1899" t="str">
            <v>FOISSNLEPN</v>
          </cell>
        </row>
        <row r="1900">
          <cell r="X1900">
            <v>0</v>
          </cell>
          <cell r="AE1900" t="str">
            <v>MOICFN</v>
          </cell>
        </row>
        <row r="1901">
          <cell r="X1901">
            <v>0</v>
          </cell>
          <cell r="AE1901" t="str">
            <v>MOICFLEPN</v>
          </cell>
        </row>
        <row r="1902">
          <cell r="X1902">
            <v>0</v>
          </cell>
          <cell r="AE1902" t="str">
            <v>MOICFNLEPN</v>
          </cell>
        </row>
        <row r="1903">
          <cell r="X1903">
            <v>9</v>
          </cell>
          <cell r="AE1903" t="str">
            <v>MOIHHN</v>
          </cell>
        </row>
        <row r="1904">
          <cell r="X1904">
            <v>0</v>
          </cell>
          <cell r="AE1904" t="str">
            <v>MOIHHLEPN</v>
          </cell>
        </row>
        <row r="1905">
          <cell r="X1905">
            <v>9</v>
          </cell>
          <cell r="AE1905" t="str">
            <v>MOIHHNLEPN</v>
          </cell>
        </row>
        <row r="1906">
          <cell r="X1906">
            <v>0</v>
          </cell>
          <cell r="AE1906" t="str">
            <v>MOIPPPSN</v>
          </cell>
        </row>
        <row r="1907">
          <cell r="X1907">
            <v>0</v>
          </cell>
          <cell r="AE1907" t="str">
            <v>MOIPPPSLEPN</v>
          </cell>
        </row>
        <row r="1908">
          <cell r="X1908">
            <v>0</v>
          </cell>
          <cell r="AE1908" t="str">
            <v>MOIPPPSNLEPN</v>
          </cell>
        </row>
        <row r="1909">
          <cell r="X1909">
            <v>58</v>
          </cell>
          <cell r="AE1909" t="str">
            <v>MOIRC39N</v>
          </cell>
        </row>
        <row r="1910">
          <cell r="X1910">
            <v>6</v>
          </cell>
          <cell r="AE1910" t="str">
            <v>MOIRC39LEPN</v>
          </cell>
        </row>
        <row r="1911">
          <cell r="X1911">
            <v>52</v>
          </cell>
          <cell r="AE1911" t="str">
            <v>MOIRC39NLEPN</v>
          </cell>
        </row>
        <row r="1912">
          <cell r="X1912">
            <v>61</v>
          </cell>
          <cell r="AE1912" t="str">
            <v>MOIRC79TO40N</v>
          </cell>
        </row>
        <row r="1913">
          <cell r="X1913">
            <v>7</v>
          </cell>
          <cell r="AE1913" t="str">
            <v>MOIRC79TO40LEPN</v>
          </cell>
        </row>
        <row r="1914">
          <cell r="X1914">
            <v>54</v>
          </cell>
          <cell r="AE1914" t="str">
            <v>MOIRC79TO40NLEPN</v>
          </cell>
        </row>
        <row r="1915">
          <cell r="X1915">
            <v>148</v>
          </cell>
          <cell r="AE1915" t="str">
            <v>MOIRC80N</v>
          </cell>
        </row>
        <row r="1916">
          <cell r="X1916">
            <v>7</v>
          </cell>
          <cell r="AE1916" t="str">
            <v>MOIRC80LEPN</v>
          </cell>
        </row>
        <row r="1917">
          <cell r="X1917">
            <v>141</v>
          </cell>
          <cell r="AE1917" t="str">
            <v>MOIRC80NLEPN</v>
          </cell>
        </row>
        <row r="1918">
          <cell r="X1918">
            <v>0</v>
          </cell>
          <cell r="AE1918" t="str">
            <v>MOIRFN</v>
          </cell>
        </row>
        <row r="1919">
          <cell r="X1919">
            <v>0</v>
          </cell>
          <cell r="AE1919" t="str">
            <v>MOIRFLEPN</v>
          </cell>
        </row>
        <row r="1920">
          <cell r="X1920">
            <v>0</v>
          </cell>
          <cell r="AE1920" t="str">
            <v>MOIRFNLEPN</v>
          </cell>
        </row>
        <row r="1921">
          <cell r="X1921">
            <v>2</v>
          </cell>
          <cell r="AE1921" t="str">
            <v>MOISSN</v>
          </cell>
        </row>
        <row r="1922">
          <cell r="X1922">
            <v>0</v>
          </cell>
          <cell r="AE1922" t="str">
            <v>MOISSLEPN</v>
          </cell>
        </row>
        <row r="1923">
          <cell r="X1923">
            <v>2</v>
          </cell>
          <cell r="AE1923" t="str">
            <v>MOISSNLEPN</v>
          </cell>
        </row>
        <row r="1924">
          <cell r="X1924">
            <v>9</v>
          </cell>
          <cell r="AE1924" t="str">
            <v>AM7FOIN</v>
          </cell>
        </row>
        <row r="1925">
          <cell r="X1925">
            <v>11</v>
          </cell>
          <cell r="AE1925" t="str">
            <v>AM7MOIN</v>
          </cell>
        </row>
        <row r="1926">
          <cell r="X1926">
            <v>7</v>
          </cell>
          <cell r="AE1926" t="str">
            <v>AS7FOIN</v>
          </cell>
        </row>
        <row r="1927">
          <cell r="X1927">
            <v>12</v>
          </cell>
          <cell r="AE1927" t="str">
            <v>AS7MOIN</v>
          </cell>
        </row>
        <row r="1928">
          <cell r="X1928">
            <v>12</v>
          </cell>
          <cell r="AE1928" t="str">
            <v>BL7FOIN</v>
          </cell>
        </row>
        <row r="1929">
          <cell r="X1929">
            <v>14</v>
          </cell>
          <cell r="AE1929" t="str">
            <v>BL7MOIN</v>
          </cell>
        </row>
        <row r="1930">
          <cell r="X1930">
            <v>76</v>
          </cell>
          <cell r="AE1930" t="str">
            <v>HI7REHI7FOIN</v>
          </cell>
        </row>
        <row r="1931">
          <cell r="X1931">
            <v>116</v>
          </cell>
          <cell r="AE1931" t="str">
            <v>HI7REHI7MOIN</v>
          </cell>
        </row>
        <row r="1932">
          <cell r="X1932">
            <v>5</v>
          </cell>
          <cell r="AE1932" t="str">
            <v>MU7FOIN</v>
          </cell>
        </row>
        <row r="1933">
          <cell r="X1933">
            <v>12</v>
          </cell>
          <cell r="AE1933" t="str">
            <v>MU7MOIN</v>
          </cell>
        </row>
        <row r="1934">
          <cell r="X1934">
            <v>0</v>
          </cell>
          <cell r="AE1934" t="str">
            <v>PI7FOIN</v>
          </cell>
        </row>
        <row r="1935">
          <cell r="X1935">
            <v>0</v>
          </cell>
          <cell r="AE1935" t="str">
            <v>PI7MOIN</v>
          </cell>
        </row>
        <row r="1936">
          <cell r="X1936">
            <v>88</v>
          </cell>
          <cell r="AE1936" t="str">
            <v>WH7FOIN</v>
          </cell>
        </row>
        <row r="1937">
          <cell r="X1937">
            <v>113</v>
          </cell>
          <cell r="AE1937" t="str">
            <v>WH7MOIN</v>
          </cell>
        </row>
        <row r="1938">
          <cell r="X1938">
            <v>54562</v>
          </cell>
          <cell r="AE1938" t="str">
            <v>SLDY</v>
          </cell>
        </row>
        <row r="1939">
          <cell r="X1939">
            <v>0</v>
          </cell>
          <cell r="AE1939" t="str">
            <v>SLD10CFN</v>
          </cell>
        </row>
        <row r="1940">
          <cell r="X1940">
            <v>0</v>
          </cell>
          <cell r="AE1940" t="str">
            <v>SLD11CFN</v>
          </cell>
        </row>
        <row r="1941">
          <cell r="X1941">
            <v>0</v>
          </cell>
          <cell r="AE1941" t="str">
            <v>SLD12CFN</v>
          </cell>
        </row>
        <row r="1942">
          <cell r="X1942">
            <v>1</v>
          </cell>
          <cell r="AE1942" t="str">
            <v>SLD13CFN</v>
          </cell>
        </row>
        <row r="1943">
          <cell r="X1943">
            <v>0</v>
          </cell>
          <cell r="AE1943" t="str">
            <v>SLD14CFN</v>
          </cell>
        </row>
        <row r="1944">
          <cell r="X1944">
            <v>6</v>
          </cell>
          <cell r="AE1944" t="str">
            <v>SLD15CFN</v>
          </cell>
        </row>
        <row r="1945">
          <cell r="X1945">
            <v>5</v>
          </cell>
          <cell r="AE1945" t="str">
            <v>SLD16CFN</v>
          </cell>
        </row>
        <row r="1946">
          <cell r="X1946">
            <v>18</v>
          </cell>
          <cell r="AE1946" t="str">
            <v>SLD17CFN</v>
          </cell>
        </row>
        <row r="1947">
          <cell r="X1947">
            <v>5</v>
          </cell>
          <cell r="AE1947" t="str">
            <v>SLD18CFN</v>
          </cell>
        </row>
        <row r="1948">
          <cell r="X1948">
            <v>4</v>
          </cell>
          <cell r="AE1948" t="str">
            <v>SLD19CFN</v>
          </cell>
        </row>
        <row r="1949">
          <cell r="X1949">
            <v>4</v>
          </cell>
          <cell r="AE1949" t="str">
            <v>SLD20CFN</v>
          </cell>
        </row>
        <row r="1950">
          <cell r="X1950">
            <v>11</v>
          </cell>
          <cell r="AE1950" t="str">
            <v>SLD21CFN</v>
          </cell>
        </row>
        <row r="1951">
          <cell r="X1951">
            <v>0</v>
          </cell>
          <cell r="AE1951" t="str">
            <v>SLD6CFN</v>
          </cell>
        </row>
        <row r="1952">
          <cell r="X1952">
            <v>0</v>
          </cell>
          <cell r="AE1952" t="str">
            <v>SLD7CFN</v>
          </cell>
        </row>
        <row r="1953">
          <cell r="X1953">
            <v>0</v>
          </cell>
          <cell r="AE1953" t="str">
            <v>SLD8CFN</v>
          </cell>
        </row>
        <row r="1954">
          <cell r="X1954">
            <v>0</v>
          </cell>
          <cell r="AE1954" t="str">
            <v>SLD9CFN</v>
          </cell>
        </row>
        <row r="1955">
          <cell r="X1955">
            <v>0</v>
          </cell>
          <cell r="AE1955" t="str">
            <v>SLDAGE05KCFN</v>
          </cell>
        </row>
        <row r="1956">
          <cell r="X1956">
            <v>2</v>
          </cell>
          <cell r="AE1956" t="str">
            <v>SLD10HHN</v>
          </cell>
        </row>
        <row r="1957">
          <cell r="X1957">
            <v>2</v>
          </cell>
          <cell r="AE1957" t="str">
            <v>SLD11HHN</v>
          </cell>
        </row>
        <row r="1958">
          <cell r="X1958">
            <v>1</v>
          </cell>
          <cell r="AE1958" t="str">
            <v>SLD12HHN</v>
          </cell>
        </row>
        <row r="1959">
          <cell r="X1959">
            <v>0</v>
          </cell>
          <cell r="AE1959" t="str">
            <v>SLD13HHN</v>
          </cell>
        </row>
        <row r="1960">
          <cell r="X1960">
            <v>4</v>
          </cell>
          <cell r="AE1960" t="str">
            <v>SLD14HHN</v>
          </cell>
        </row>
        <row r="1961">
          <cell r="X1961">
            <v>2</v>
          </cell>
          <cell r="AE1961" t="str">
            <v>SLD15HHN</v>
          </cell>
        </row>
        <row r="1962">
          <cell r="X1962">
            <v>9</v>
          </cell>
          <cell r="AE1962" t="str">
            <v>SLD16HHN</v>
          </cell>
        </row>
        <row r="1963">
          <cell r="X1963">
            <v>7</v>
          </cell>
          <cell r="AE1963" t="str">
            <v>SLD17HHN</v>
          </cell>
        </row>
        <row r="1964">
          <cell r="X1964">
            <v>2</v>
          </cell>
          <cell r="AE1964" t="str">
            <v>SLD18HHN</v>
          </cell>
        </row>
        <row r="1965">
          <cell r="X1965">
            <v>0</v>
          </cell>
          <cell r="AE1965" t="str">
            <v>SLD19HHN</v>
          </cell>
        </row>
        <row r="1966">
          <cell r="X1966">
            <v>0</v>
          </cell>
          <cell r="AE1966" t="str">
            <v>SLD20HHN</v>
          </cell>
        </row>
        <row r="1967">
          <cell r="X1967">
            <v>0</v>
          </cell>
          <cell r="AE1967" t="str">
            <v>SLD21HHN</v>
          </cell>
        </row>
        <row r="1968">
          <cell r="X1968">
            <v>0</v>
          </cell>
          <cell r="AE1968" t="str">
            <v>SLD6HHN</v>
          </cell>
        </row>
        <row r="1969">
          <cell r="X1969">
            <v>0</v>
          </cell>
          <cell r="AE1969" t="str">
            <v>SLD7HHN</v>
          </cell>
        </row>
        <row r="1970">
          <cell r="X1970">
            <v>1</v>
          </cell>
          <cell r="AE1970" t="str">
            <v>SLD8HHN</v>
          </cell>
        </row>
        <row r="1971">
          <cell r="X1971">
            <v>1</v>
          </cell>
          <cell r="AE1971" t="str">
            <v>SLD9HHN</v>
          </cell>
        </row>
        <row r="1972">
          <cell r="X1972">
            <v>0</v>
          </cell>
          <cell r="AE1972" t="str">
            <v>SLDAGE05KHHN</v>
          </cell>
        </row>
        <row r="1973">
          <cell r="X1973">
            <v>12</v>
          </cell>
          <cell r="AE1973" t="str">
            <v>SLD10PPPSN</v>
          </cell>
        </row>
        <row r="1974">
          <cell r="X1974">
            <v>11</v>
          </cell>
          <cell r="AE1974" t="str">
            <v>SLD11PPPSN</v>
          </cell>
        </row>
        <row r="1975">
          <cell r="X1975">
            <v>8</v>
          </cell>
          <cell r="AE1975" t="str">
            <v>SLD12PPPSN</v>
          </cell>
        </row>
        <row r="1976">
          <cell r="X1976">
            <v>13</v>
          </cell>
          <cell r="AE1976" t="str">
            <v>SLD13PPPSN</v>
          </cell>
        </row>
        <row r="1977">
          <cell r="X1977">
            <v>4</v>
          </cell>
          <cell r="AE1977" t="str">
            <v>SLD14PPPSN</v>
          </cell>
        </row>
        <row r="1978">
          <cell r="X1978">
            <v>4</v>
          </cell>
          <cell r="AE1978" t="str">
            <v>SLD15PPPSN</v>
          </cell>
        </row>
        <row r="1979">
          <cell r="X1979">
            <v>7</v>
          </cell>
          <cell r="AE1979" t="str">
            <v>SLD16PPPSN</v>
          </cell>
        </row>
        <row r="1980">
          <cell r="X1980">
            <v>2</v>
          </cell>
          <cell r="AE1980" t="str">
            <v>SLD17PPPSN</v>
          </cell>
        </row>
        <row r="1981">
          <cell r="X1981">
            <v>0</v>
          </cell>
          <cell r="AE1981" t="str">
            <v>SLD18PPPSN</v>
          </cell>
        </row>
        <row r="1982">
          <cell r="X1982">
            <v>0</v>
          </cell>
          <cell r="AE1982" t="str">
            <v>SLD19PPPSN</v>
          </cell>
        </row>
        <row r="1983">
          <cell r="X1983">
            <v>0</v>
          </cell>
          <cell r="AE1983" t="str">
            <v>SLD20PPPSN</v>
          </cell>
        </row>
        <row r="1984">
          <cell r="X1984">
            <v>0</v>
          </cell>
          <cell r="AE1984" t="str">
            <v>SLD21PPPSN</v>
          </cell>
        </row>
        <row r="1985">
          <cell r="X1985">
            <v>1</v>
          </cell>
          <cell r="AE1985" t="str">
            <v>SLD6PPPSN</v>
          </cell>
        </row>
        <row r="1986">
          <cell r="X1986">
            <v>0</v>
          </cell>
          <cell r="AE1986" t="str">
            <v>SLD7PPPSN</v>
          </cell>
        </row>
        <row r="1987">
          <cell r="X1987">
            <v>10</v>
          </cell>
          <cell r="AE1987" t="str">
            <v>SLD8PPPSN</v>
          </cell>
        </row>
        <row r="1988">
          <cell r="X1988">
            <v>11</v>
          </cell>
          <cell r="AE1988" t="str">
            <v>SLD9PPPSN</v>
          </cell>
        </row>
        <row r="1989">
          <cell r="X1989">
            <v>0</v>
          </cell>
          <cell r="AE1989" t="str">
            <v>SLDAGE05KPPPSN</v>
          </cell>
        </row>
        <row r="1990">
          <cell r="X1990">
            <v>120</v>
          </cell>
          <cell r="AE1990" t="str">
            <v>SLD10RC39N</v>
          </cell>
        </row>
        <row r="1991">
          <cell r="X1991">
            <v>151</v>
          </cell>
          <cell r="AE1991" t="str">
            <v>SLD11RC39N</v>
          </cell>
        </row>
        <row r="1992">
          <cell r="X1992">
            <v>143</v>
          </cell>
          <cell r="AE1992" t="str">
            <v>SLD12RC39N</v>
          </cell>
        </row>
        <row r="1993">
          <cell r="X1993">
            <v>157</v>
          </cell>
          <cell r="AE1993" t="str">
            <v>SLD13RC39N</v>
          </cell>
        </row>
        <row r="1994">
          <cell r="X1994">
            <v>204</v>
          </cell>
          <cell r="AE1994" t="str">
            <v>SLD14RC39N</v>
          </cell>
        </row>
        <row r="1995">
          <cell r="X1995">
            <v>231</v>
          </cell>
          <cell r="AE1995" t="str">
            <v>SLD15RC39N</v>
          </cell>
        </row>
        <row r="1996">
          <cell r="X1996">
            <v>202</v>
          </cell>
          <cell r="AE1996" t="str">
            <v>SLD16RC39N</v>
          </cell>
        </row>
        <row r="1997">
          <cell r="X1997">
            <v>194</v>
          </cell>
          <cell r="AE1997" t="str">
            <v>SLD17RC39N</v>
          </cell>
        </row>
        <row r="1998">
          <cell r="X1998">
            <v>96</v>
          </cell>
          <cell r="AE1998" t="str">
            <v>SLD18RC39N</v>
          </cell>
        </row>
        <row r="1999">
          <cell r="X1999">
            <v>25</v>
          </cell>
          <cell r="AE1999" t="str">
            <v>SLD19RC39N</v>
          </cell>
        </row>
        <row r="2000">
          <cell r="X2000">
            <v>12</v>
          </cell>
          <cell r="AE2000" t="str">
            <v>SLD20RC39N</v>
          </cell>
        </row>
        <row r="2001">
          <cell r="X2001">
            <v>2</v>
          </cell>
          <cell r="AE2001" t="str">
            <v>SLD21RC39N</v>
          </cell>
        </row>
        <row r="2002">
          <cell r="X2002">
            <v>7</v>
          </cell>
          <cell r="AE2002" t="str">
            <v>SLD6RC39N</v>
          </cell>
        </row>
        <row r="2003">
          <cell r="X2003">
            <v>16</v>
          </cell>
          <cell r="AE2003" t="str">
            <v>SLD7RC39N</v>
          </cell>
        </row>
        <row r="2004">
          <cell r="X2004">
            <v>74</v>
          </cell>
          <cell r="AE2004" t="str">
            <v>SLD8RC39N</v>
          </cell>
        </row>
        <row r="2005">
          <cell r="X2005">
            <v>97</v>
          </cell>
          <cell r="AE2005" t="str">
            <v>SLD9RC39N</v>
          </cell>
        </row>
        <row r="2006">
          <cell r="X2006">
            <v>3</v>
          </cell>
          <cell r="AE2006" t="str">
            <v>SLDAGE05KRC39N</v>
          </cell>
        </row>
        <row r="2007">
          <cell r="X2007">
            <v>762</v>
          </cell>
          <cell r="AE2007" t="str">
            <v>SLD10RC79TO40N</v>
          </cell>
        </row>
        <row r="2008">
          <cell r="X2008">
            <v>834</v>
          </cell>
          <cell r="AE2008" t="str">
            <v>SLD11RC79TO40N</v>
          </cell>
        </row>
        <row r="2009">
          <cell r="X2009">
            <v>962</v>
          </cell>
          <cell r="AE2009" t="str">
            <v>SLD12RC79TO40N</v>
          </cell>
        </row>
        <row r="2010">
          <cell r="X2010">
            <v>1165</v>
          </cell>
          <cell r="AE2010" t="str">
            <v>SLD13RC79TO40N</v>
          </cell>
        </row>
        <row r="2011">
          <cell r="X2011">
            <v>1220</v>
          </cell>
          <cell r="AE2011" t="str">
            <v>SLD14RC79TO40N</v>
          </cell>
        </row>
        <row r="2012">
          <cell r="X2012">
            <v>1342</v>
          </cell>
          <cell r="AE2012" t="str">
            <v>SLD15RC79TO40N</v>
          </cell>
        </row>
        <row r="2013">
          <cell r="X2013">
            <v>1332</v>
          </cell>
          <cell r="AE2013" t="str">
            <v>SLD16RC79TO40N</v>
          </cell>
        </row>
        <row r="2014">
          <cell r="X2014">
            <v>1108</v>
          </cell>
          <cell r="AE2014" t="str">
            <v>SLD17RC79TO40N</v>
          </cell>
        </row>
        <row r="2015">
          <cell r="X2015">
            <v>421</v>
          </cell>
          <cell r="AE2015" t="str">
            <v>SLD18RC79TO40N</v>
          </cell>
        </row>
        <row r="2016">
          <cell r="X2016">
            <v>56</v>
          </cell>
          <cell r="AE2016" t="str">
            <v>SLD19RC79TO40N</v>
          </cell>
        </row>
        <row r="2017">
          <cell r="X2017">
            <v>12</v>
          </cell>
          <cell r="AE2017" t="str">
            <v>SLD20RC79TO40N</v>
          </cell>
        </row>
        <row r="2018">
          <cell r="X2018">
            <v>4</v>
          </cell>
          <cell r="AE2018" t="str">
            <v>SLD21RC79TO40N</v>
          </cell>
        </row>
        <row r="2019">
          <cell r="X2019">
            <v>22</v>
          </cell>
          <cell r="AE2019" t="str">
            <v>SLD6RC79TO40N</v>
          </cell>
        </row>
        <row r="2020">
          <cell r="X2020">
            <v>123</v>
          </cell>
          <cell r="AE2020" t="str">
            <v>SLD7RC79TO40N</v>
          </cell>
        </row>
        <row r="2021">
          <cell r="X2021">
            <v>329</v>
          </cell>
          <cell r="AE2021" t="str">
            <v>SLD8RC79TO40N</v>
          </cell>
        </row>
        <row r="2022">
          <cell r="X2022">
            <v>680</v>
          </cell>
          <cell r="AE2022" t="str">
            <v>SLD9RC79TO40N</v>
          </cell>
        </row>
        <row r="2023">
          <cell r="X2023">
            <v>1</v>
          </cell>
          <cell r="AE2023" t="str">
            <v>SLDAGE05KRC79TO40N</v>
          </cell>
        </row>
        <row r="2024">
          <cell r="X2024">
            <v>4374</v>
          </cell>
          <cell r="AE2024" t="str">
            <v>SLD10RC80N</v>
          </cell>
        </row>
        <row r="2025">
          <cell r="X2025">
            <v>4752</v>
          </cell>
          <cell r="AE2025" t="str">
            <v>SLD11RC80N</v>
          </cell>
        </row>
        <row r="2026">
          <cell r="X2026">
            <v>4717</v>
          </cell>
          <cell r="AE2026" t="str">
            <v>SLD12RC80N</v>
          </cell>
        </row>
        <row r="2027">
          <cell r="X2027">
            <v>4628</v>
          </cell>
          <cell r="AE2027" t="str">
            <v>SLD13RC80N</v>
          </cell>
        </row>
        <row r="2028">
          <cell r="X2028">
            <v>4472</v>
          </cell>
          <cell r="AE2028" t="str">
            <v>SLD14RC80N</v>
          </cell>
        </row>
        <row r="2029">
          <cell r="X2029">
            <v>3900</v>
          </cell>
          <cell r="AE2029" t="str">
            <v>SLD15RC80N</v>
          </cell>
        </row>
        <row r="2030">
          <cell r="X2030">
            <v>3735</v>
          </cell>
          <cell r="AE2030" t="str">
            <v>SLD16RC80N</v>
          </cell>
        </row>
        <row r="2031">
          <cell r="X2031">
            <v>3291</v>
          </cell>
          <cell r="AE2031" t="str">
            <v>SLD17RC80N</v>
          </cell>
        </row>
        <row r="2032">
          <cell r="X2032">
            <v>1276</v>
          </cell>
          <cell r="AE2032" t="str">
            <v>SLD18RC80N</v>
          </cell>
        </row>
        <row r="2033">
          <cell r="X2033">
            <v>260</v>
          </cell>
          <cell r="AE2033" t="str">
            <v>SLD19RC80N</v>
          </cell>
        </row>
        <row r="2034">
          <cell r="X2034">
            <v>107</v>
          </cell>
          <cell r="AE2034" t="str">
            <v>SLD20RC80N</v>
          </cell>
        </row>
        <row r="2035">
          <cell r="X2035">
            <v>57</v>
          </cell>
          <cell r="AE2035" t="str">
            <v>SLD21RC80N</v>
          </cell>
        </row>
        <row r="2036">
          <cell r="X2036">
            <v>183</v>
          </cell>
          <cell r="AE2036" t="str">
            <v>SLD6RC80N</v>
          </cell>
        </row>
        <row r="2037">
          <cell r="X2037">
            <v>851</v>
          </cell>
          <cell r="AE2037" t="str">
            <v>SLD7RC80N</v>
          </cell>
        </row>
        <row r="2038">
          <cell r="X2038">
            <v>2084</v>
          </cell>
          <cell r="AE2038" t="str">
            <v>SLD8RC80N</v>
          </cell>
        </row>
        <row r="2039">
          <cell r="X2039">
            <v>3492</v>
          </cell>
          <cell r="AE2039" t="str">
            <v>SLD9RC80N</v>
          </cell>
        </row>
        <row r="2040">
          <cell r="X2040">
            <v>26</v>
          </cell>
          <cell r="AE2040" t="str">
            <v>SLDAGE05KRC80N</v>
          </cell>
        </row>
        <row r="2041">
          <cell r="X2041">
            <v>0</v>
          </cell>
          <cell r="AE2041" t="str">
            <v>SLD10RFN</v>
          </cell>
        </row>
        <row r="2042">
          <cell r="X2042">
            <v>0</v>
          </cell>
          <cell r="AE2042" t="str">
            <v>SLD11RFN</v>
          </cell>
        </row>
        <row r="2043">
          <cell r="X2043">
            <v>1</v>
          </cell>
          <cell r="AE2043" t="str">
            <v>SLD12RFN</v>
          </cell>
        </row>
        <row r="2044">
          <cell r="X2044">
            <v>3</v>
          </cell>
          <cell r="AE2044" t="str">
            <v>SLD13RFN</v>
          </cell>
        </row>
        <row r="2045">
          <cell r="X2045">
            <v>2</v>
          </cell>
          <cell r="AE2045" t="str">
            <v>SLD14RFN</v>
          </cell>
        </row>
        <row r="2046">
          <cell r="X2046">
            <v>1</v>
          </cell>
          <cell r="AE2046" t="str">
            <v>SLD15RFN</v>
          </cell>
        </row>
        <row r="2047">
          <cell r="X2047">
            <v>11</v>
          </cell>
          <cell r="AE2047" t="str">
            <v>SLD16RFN</v>
          </cell>
        </row>
        <row r="2048">
          <cell r="X2048">
            <v>2</v>
          </cell>
          <cell r="AE2048" t="str">
            <v>SLD17RFN</v>
          </cell>
        </row>
        <row r="2049">
          <cell r="X2049">
            <v>0</v>
          </cell>
          <cell r="AE2049" t="str">
            <v>SLD18RFN</v>
          </cell>
        </row>
        <row r="2050">
          <cell r="X2050">
            <v>0</v>
          </cell>
          <cell r="AE2050" t="str">
            <v>SLD19RFN</v>
          </cell>
        </row>
        <row r="2051">
          <cell r="X2051">
            <v>0</v>
          </cell>
          <cell r="AE2051" t="str">
            <v>SLD20RFN</v>
          </cell>
        </row>
        <row r="2052">
          <cell r="X2052">
            <v>0</v>
          </cell>
          <cell r="AE2052" t="str">
            <v>SLD21RFN</v>
          </cell>
        </row>
        <row r="2053">
          <cell r="X2053">
            <v>0</v>
          </cell>
          <cell r="AE2053" t="str">
            <v>SLD6RFN</v>
          </cell>
        </row>
        <row r="2054">
          <cell r="X2054">
            <v>0</v>
          </cell>
          <cell r="AE2054" t="str">
            <v>SLD7RFN</v>
          </cell>
        </row>
        <row r="2055">
          <cell r="X2055">
            <v>0</v>
          </cell>
          <cell r="AE2055" t="str">
            <v>SLD8RFN</v>
          </cell>
        </row>
        <row r="2056">
          <cell r="X2056">
            <v>0</v>
          </cell>
          <cell r="AE2056" t="str">
            <v>SLD9RFN</v>
          </cell>
        </row>
        <row r="2057">
          <cell r="X2057">
            <v>0</v>
          </cell>
          <cell r="AE2057" t="str">
            <v>SLDAGE05KRFN</v>
          </cell>
        </row>
        <row r="2058">
          <cell r="X2058">
            <v>6</v>
          </cell>
          <cell r="AE2058" t="str">
            <v>SLD10SSN</v>
          </cell>
        </row>
        <row r="2059">
          <cell r="X2059">
            <v>6</v>
          </cell>
          <cell r="AE2059" t="str">
            <v>SLD11SSN</v>
          </cell>
        </row>
        <row r="2060">
          <cell r="X2060">
            <v>5</v>
          </cell>
          <cell r="AE2060" t="str">
            <v>SLD12SSN</v>
          </cell>
        </row>
        <row r="2061">
          <cell r="X2061">
            <v>5</v>
          </cell>
          <cell r="AE2061" t="str">
            <v>SLD13SSN</v>
          </cell>
        </row>
        <row r="2062">
          <cell r="X2062">
            <v>10</v>
          </cell>
          <cell r="AE2062" t="str">
            <v>SLD14SSN</v>
          </cell>
        </row>
        <row r="2063">
          <cell r="X2063">
            <v>9</v>
          </cell>
          <cell r="AE2063" t="str">
            <v>SLD15SSN</v>
          </cell>
        </row>
        <row r="2064">
          <cell r="X2064">
            <v>4</v>
          </cell>
          <cell r="AE2064" t="str">
            <v>SLD16SSN</v>
          </cell>
        </row>
        <row r="2065">
          <cell r="X2065">
            <v>6</v>
          </cell>
          <cell r="AE2065" t="str">
            <v>SLD17SSN</v>
          </cell>
        </row>
        <row r="2066">
          <cell r="X2066">
            <v>2</v>
          </cell>
          <cell r="AE2066" t="str">
            <v>SLD18SSN</v>
          </cell>
        </row>
        <row r="2067">
          <cell r="X2067">
            <v>2</v>
          </cell>
          <cell r="AE2067" t="str">
            <v>SLD19SSN</v>
          </cell>
        </row>
        <row r="2068">
          <cell r="X2068">
            <v>0</v>
          </cell>
          <cell r="AE2068" t="str">
            <v>SLD20SSN</v>
          </cell>
        </row>
        <row r="2069">
          <cell r="X2069">
            <v>0</v>
          </cell>
          <cell r="AE2069" t="str">
            <v>SLD21SSN</v>
          </cell>
        </row>
        <row r="2070">
          <cell r="X2070">
            <v>0</v>
          </cell>
          <cell r="AE2070" t="str">
            <v>SLD6SSN</v>
          </cell>
        </row>
        <row r="2071">
          <cell r="X2071">
            <v>0</v>
          </cell>
          <cell r="AE2071" t="str">
            <v>SLD7SSN</v>
          </cell>
        </row>
        <row r="2072">
          <cell r="X2072">
            <v>1</v>
          </cell>
          <cell r="AE2072" t="str">
            <v>SLD8SSN</v>
          </cell>
        </row>
        <row r="2073">
          <cell r="X2073">
            <v>6</v>
          </cell>
          <cell r="AE2073" t="str">
            <v>SLD9SSN</v>
          </cell>
        </row>
        <row r="2074">
          <cell r="X2074">
            <v>0</v>
          </cell>
          <cell r="AE2074" t="str">
            <v>SLDAGE05KSSN</v>
          </cell>
        </row>
        <row r="2075">
          <cell r="X2075">
            <v>3</v>
          </cell>
          <cell r="AE2075" t="str">
            <v>FSLDCFN</v>
          </cell>
        </row>
        <row r="2076">
          <cell r="X2076">
            <v>0</v>
          </cell>
          <cell r="AE2076" t="str">
            <v>FSLDCFLEPN</v>
          </cell>
        </row>
        <row r="2077">
          <cell r="X2077">
            <v>3</v>
          </cell>
          <cell r="AE2077" t="str">
            <v>FSLDCFNLEPN</v>
          </cell>
        </row>
        <row r="2078">
          <cell r="X2078">
            <v>15</v>
          </cell>
          <cell r="AE2078" t="str">
            <v>FSLDHHN</v>
          </cell>
        </row>
        <row r="2079">
          <cell r="X2079">
            <v>1</v>
          </cell>
          <cell r="AE2079" t="str">
            <v>FSLDHHLEPN</v>
          </cell>
        </row>
        <row r="2080">
          <cell r="X2080">
            <v>14</v>
          </cell>
          <cell r="AE2080" t="str">
            <v>FSLDHHNLEPN</v>
          </cell>
        </row>
        <row r="2081">
          <cell r="X2081">
            <v>40</v>
          </cell>
          <cell r="AE2081" t="str">
            <v>FSLDPPPSN</v>
          </cell>
        </row>
        <row r="2082">
          <cell r="X2082">
            <v>0</v>
          </cell>
          <cell r="AE2082" t="str">
            <v>FSLDPPPSLEPN</v>
          </cell>
        </row>
        <row r="2083">
          <cell r="X2083">
            <v>40</v>
          </cell>
          <cell r="AE2083" t="str">
            <v>FSLDPPPSNLEPN</v>
          </cell>
        </row>
        <row r="2084">
          <cell r="X2084">
            <v>528</v>
          </cell>
          <cell r="AE2084" t="str">
            <v>FSLDRC39N</v>
          </cell>
        </row>
        <row r="2085">
          <cell r="X2085">
            <v>78</v>
          </cell>
          <cell r="AE2085" t="str">
            <v>FSLDRC39LEPN</v>
          </cell>
        </row>
        <row r="2086">
          <cell r="X2086">
            <v>450</v>
          </cell>
          <cell r="AE2086" t="str">
            <v>FSLDRC39NLEPN</v>
          </cell>
        </row>
        <row r="2087">
          <cell r="X2087">
            <v>4018</v>
          </cell>
          <cell r="AE2087" t="str">
            <v>FSLDRC79TO40N</v>
          </cell>
        </row>
        <row r="2088">
          <cell r="X2088">
            <v>576</v>
          </cell>
          <cell r="AE2088" t="str">
            <v>FSLDRC79TO40LEPN</v>
          </cell>
        </row>
        <row r="2089">
          <cell r="X2089">
            <v>3442</v>
          </cell>
          <cell r="AE2089" t="str">
            <v>FSLDRC79TO40NLEPN</v>
          </cell>
        </row>
        <row r="2090">
          <cell r="X2090">
            <v>17943</v>
          </cell>
          <cell r="AE2090" t="str">
            <v>FSLDRC80N</v>
          </cell>
        </row>
        <row r="2091">
          <cell r="X2091">
            <v>2044</v>
          </cell>
          <cell r="AE2091" t="str">
            <v>FSLDRC80LEPN</v>
          </cell>
        </row>
        <row r="2092">
          <cell r="X2092">
            <v>15899</v>
          </cell>
          <cell r="AE2092" t="str">
            <v>FSLDRC80NLEPN</v>
          </cell>
        </row>
        <row r="2093">
          <cell r="X2093">
            <v>13</v>
          </cell>
          <cell r="AE2093" t="str">
            <v>FSLDRFN</v>
          </cell>
        </row>
        <row r="2094">
          <cell r="X2094">
            <v>0</v>
          </cell>
          <cell r="AE2094" t="str">
            <v>FSLDRFLEPN</v>
          </cell>
        </row>
        <row r="2095">
          <cell r="X2095">
            <v>13</v>
          </cell>
          <cell r="AE2095" t="str">
            <v>FSLDRFNLEPN</v>
          </cell>
        </row>
        <row r="2096">
          <cell r="X2096">
            <v>13</v>
          </cell>
          <cell r="AE2096" t="str">
            <v>FSLDSSN</v>
          </cell>
        </row>
        <row r="2097">
          <cell r="X2097">
            <v>0</v>
          </cell>
          <cell r="AE2097" t="str">
            <v>FSLDSSLEPN</v>
          </cell>
        </row>
        <row r="2098">
          <cell r="X2098">
            <v>13</v>
          </cell>
          <cell r="AE2098" t="str">
            <v>FSLDSSNLEPN</v>
          </cell>
        </row>
        <row r="2099">
          <cell r="X2099">
            <v>51</v>
          </cell>
          <cell r="AE2099" t="str">
            <v>MSLDCFN</v>
          </cell>
        </row>
        <row r="2100">
          <cell r="X2100">
            <v>0</v>
          </cell>
          <cell r="AE2100" t="str">
            <v>MSLDCFLEPN</v>
          </cell>
        </row>
        <row r="2101">
          <cell r="X2101">
            <v>51</v>
          </cell>
          <cell r="AE2101" t="str">
            <v>MSLDCFNLEPN</v>
          </cell>
        </row>
        <row r="2102">
          <cell r="X2102">
            <v>16</v>
          </cell>
          <cell r="AE2102" t="str">
            <v>MSLDHHN</v>
          </cell>
        </row>
        <row r="2103">
          <cell r="X2103">
            <v>0</v>
          </cell>
          <cell r="AE2103" t="str">
            <v>MSLDHHLEPN</v>
          </cell>
        </row>
        <row r="2104">
          <cell r="X2104">
            <v>16</v>
          </cell>
          <cell r="AE2104" t="str">
            <v>MSLDHHNLEPN</v>
          </cell>
        </row>
        <row r="2105">
          <cell r="X2105">
            <v>43</v>
          </cell>
          <cell r="AE2105" t="str">
            <v>MSLDPPPSN</v>
          </cell>
        </row>
        <row r="2106">
          <cell r="X2106">
            <v>0</v>
          </cell>
          <cell r="AE2106" t="str">
            <v>MSLDPPPSLEPN</v>
          </cell>
        </row>
        <row r="2107">
          <cell r="X2107">
            <v>43</v>
          </cell>
          <cell r="AE2107" t="str">
            <v>MSLDPPPSNLEPN</v>
          </cell>
        </row>
        <row r="2108">
          <cell r="X2108">
            <v>1206</v>
          </cell>
          <cell r="AE2108" t="str">
            <v>MSLDRC39N</v>
          </cell>
        </row>
        <row r="2109">
          <cell r="X2109">
            <v>143</v>
          </cell>
          <cell r="AE2109" t="str">
            <v>MSLDRC39LEPN</v>
          </cell>
        </row>
        <row r="2110">
          <cell r="X2110">
            <v>1063</v>
          </cell>
          <cell r="AE2110" t="str">
            <v>MSLDRC39NLEPN</v>
          </cell>
        </row>
        <row r="2111">
          <cell r="X2111">
            <v>6355</v>
          </cell>
          <cell r="AE2111" t="str">
            <v>MSLDRC79TO40N</v>
          </cell>
        </row>
        <row r="2112">
          <cell r="X2112">
            <v>925</v>
          </cell>
          <cell r="AE2112" t="str">
            <v>MSLDRC79TO40LEPN</v>
          </cell>
        </row>
        <row r="2113">
          <cell r="X2113">
            <v>5430</v>
          </cell>
          <cell r="AE2113" t="str">
            <v>MSLDRC79TO40NLEPN</v>
          </cell>
        </row>
        <row r="2114">
          <cell r="X2114">
            <v>24262</v>
          </cell>
          <cell r="AE2114" t="str">
            <v>MSLDRC80N</v>
          </cell>
        </row>
        <row r="2115">
          <cell r="X2115">
            <v>3147</v>
          </cell>
          <cell r="AE2115" t="str">
            <v>MSLDRC80LEPN</v>
          </cell>
        </row>
        <row r="2116">
          <cell r="X2116">
            <v>21115</v>
          </cell>
          <cell r="AE2116" t="str">
            <v>MSLDRC80NLEPN</v>
          </cell>
        </row>
        <row r="2117">
          <cell r="X2117">
            <v>7</v>
          </cell>
          <cell r="AE2117" t="str">
            <v>MSLDRFN</v>
          </cell>
        </row>
        <row r="2118">
          <cell r="X2118">
            <v>1</v>
          </cell>
          <cell r="AE2118" t="str">
            <v>MSLDRFLEPN</v>
          </cell>
        </row>
        <row r="2119">
          <cell r="X2119">
            <v>6</v>
          </cell>
          <cell r="AE2119" t="str">
            <v>MSLDRFNLEPN</v>
          </cell>
        </row>
        <row r="2120">
          <cell r="X2120">
            <v>49</v>
          </cell>
          <cell r="AE2120" t="str">
            <v>MSLDSSN</v>
          </cell>
        </row>
        <row r="2121">
          <cell r="X2121">
            <v>3</v>
          </cell>
          <cell r="AE2121" t="str">
            <v>MSLDSSLEPN</v>
          </cell>
        </row>
        <row r="2122">
          <cell r="X2122">
            <v>46</v>
          </cell>
          <cell r="AE2122" t="str">
            <v>MSLDSSNLEPN</v>
          </cell>
        </row>
        <row r="2123">
          <cell r="X2123">
            <v>1327</v>
          </cell>
          <cell r="AE2123" t="str">
            <v>AM7FSLDN</v>
          </cell>
        </row>
        <row r="2124">
          <cell r="X2124">
            <v>2360</v>
          </cell>
          <cell r="AE2124" t="str">
            <v>AM7MSLDN</v>
          </cell>
        </row>
        <row r="2125">
          <cell r="X2125">
            <v>147</v>
          </cell>
          <cell r="AE2125" t="str">
            <v>AS7FSLDN</v>
          </cell>
        </row>
        <row r="2126">
          <cell r="X2126">
            <v>179</v>
          </cell>
          <cell r="AE2126" t="str">
            <v>AS7MSLDN</v>
          </cell>
        </row>
        <row r="2127">
          <cell r="X2127">
            <v>1419</v>
          </cell>
          <cell r="AE2127" t="str">
            <v>BL7FSLDN</v>
          </cell>
        </row>
        <row r="2128">
          <cell r="X2128">
            <v>2098</v>
          </cell>
          <cell r="AE2128" t="str">
            <v>BL7MSLDN</v>
          </cell>
        </row>
        <row r="2129">
          <cell r="X2129">
            <v>11625</v>
          </cell>
          <cell r="AE2129" t="str">
            <v>HI7REHI7FSLDN</v>
          </cell>
        </row>
        <row r="2130">
          <cell r="X2130">
            <v>17067</v>
          </cell>
          <cell r="AE2130" t="str">
            <v>HI7REHI7MSLDN</v>
          </cell>
        </row>
        <row r="2131">
          <cell r="X2131">
            <v>779</v>
          </cell>
          <cell r="AE2131" t="str">
            <v>MU7FSLDN</v>
          </cell>
        </row>
        <row r="2132">
          <cell r="X2132">
            <v>975</v>
          </cell>
          <cell r="AE2132" t="str">
            <v>MU7MSLDN</v>
          </cell>
        </row>
        <row r="2133">
          <cell r="X2133">
            <v>52</v>
          </cell>
          <cell r="AE2133" t="str">
            <v>PI7FSLDN</v>
          </cell>
        </row>
        <row r="2134">
          <cell r="X2134">
            <v>83</v>
          </cell>
          <cell r="AE2134" t="str">
            <v>PI7MSLDN</v>
          </cell>
        </row>
        <row r="2135">
          <cell r="X2135">
            <v>7224</v>
          </cell>
          <cell r="AE2135" t="str">
            <v>WH7FSLDN</v>
          </cell>
        </row>
        <row r="2136">
          <cell r="X2136">
            <v>9227</v>
          </cell>
          <cell r="AE2136" t="str">
            <v>WH7MSLDN</v>
          </cell>
        </row>
        <row r="2137">
          <cell r="X2137">
            <v>21093</v>
          </cell>
          <cell r="AE2137" t="str">
            <v>SLIY</v>
          </cell>
        </row>
        <row r="2138">
          <cell r="X2138">
            <v>0</v>
          </cell>
          <cell r="AE2138" t="str">
            <v>SLI10CFN</v>
          </cell>
        </row>
        <row r="2139">
          <cell r="X2139">
            <v>0</v>
          </cell>
          <cell r="AE2139" t="str">
            <v>SLI11CFN</v>
          </cell>
        </row>
        <row r="2140">
          <cell r="X2140">
            <v>0</v>
          </cell>
          <cell r="AE2140" t="str">
            <v>SLI12CFN</v>
          </cell>
        </row>
        <row r="2141">
          <cell r="X2141">
            <v>0</v>
          </cell>
          <cell r="AE2141" t="str">
            <v>SLI13CFN</v>
          </cell>
        </row>
        <row r="2142">
          <cell r="X2142">
            <v>0</v>
          </cell>
          <cell r="AE2142" t="str">
            <v>SLI14CFN</v>
          </cell>
        </row>
        <row r="2143">
          <cell r="X2143">
            <v>0</v>
          </cell>
          <cell r="AE2143" t="str">
            <v>SLI15CFN</v>
          </cell>
        </row>
        <row r="2144">
          <cell r="X2144">
            <v>0</v>
          </cell>
          <cell r="AE2144" t="str">
            <v>SLI16CFN</v>
          </cell>
        </row>
        <row r="2145">
          <cell r="X2145">
            <v>0</v>
          </cell>
          <cell r="AE2145" t="str">
            <v>SLI17CFN</v>
          </cell>
        </row>
        <row r="2146">
          <cell r="X2146">
            <v>0</v>
          </cell>
          <cell r="AE2146" t="str">
            <v>SLI18CFN</v>
          </cell>
        </row>
        <row r="2147">
          <cell r="X2147">
            <v>0</v>
          </cell>
          <cell r="AE2147" t="str">
            <v>SLI19CFN</v>
          </cell>
        </row>
        <row r="2148">
          <cell r="X2148">
            <v>0</v>
          </cell>
          <cell r="AE2148" t="str">
            <v>SLI20CFN</v>
          </cell>
        </row>
        <row r="2149">
          <cell r="X2149">
            <v>0</v>
          </cell>
          <cell r="AE2149" t="str">
            <v>SLI21CFN</v>
          </cell>
        </row>
        <row r="2150">
          <cell r="X2150">
            <v>0</v>
          </cell>
          <cell r="AE2150" t="str">
            <v>SLI6CFN</v>
          </cell>
        </row>
        <row r="2151">
          <cell r="X2151">
            <v>0</v>
          </cell>
          <cell r="AE2151" t="str">
            <v>SLI7CFN</v>
          </cell>
        </row>
        <row r="2152">
          <cell r="X2152">
            <v>0</v>
          </cell>
          <cell r="AE2152" t="str">
            <v>SLI8CFN</v>
          </cell>
        </row>
        <row r="2153">
          <cell r="X2153">
            <v>0</v>
          </cell>
          <cell r="AE2153" t="str">
            <v>SLI9CFN</v>
          </cell>
        </row>
        <row r="2154">
          <cell r="X2154">
            <v>0</v>
          </cell>
          <cell r="AE2154" t="str">
            <v>SLIAGE05KCFN</v>
          </cell>
        </row>
        <row r="2155">
          <cell r="X2155">
            <v>2</v>
          </cell>
          <cell r="AE2155" t="str">
            <v>SLI10HHN</v>
          </cell>
        </row>
        <row r="2156">
          <cell r="X2156">
            <v>1</v>
          </cell>
          <cell r="AE2156" t="str">
            <v>SLI11HHN</v>
          </cell>
        </row>
        <row r="2157">
          <cell r="X2157">
            <v>0</v>
          </cell>
          <cell r="AE2157" t="str">
            <v>SLI12HHN</v>
          </cell>
        </row>
        <row r="2158">
          <cell r="X2158">
            <v>0</v>
          </cell>
          <cell r="AE2158" t="str">
            <v>SLI13HHN</v>
          </cell>
        </row>
        <row r="2159">
          <cell r="X2159">
            <v>1</v>
          </cell>
          <cell r="AE2159" t="str">
            <v>SLI14HHN</v>
          </cell>
        </row>
        <row r="2160">
          <cell r="X2160">
            <v>0</v>
          </cell>
          <cell r="AE2160" t="str">
            <v>SLI15HHN</v>
          </cell>
        </row>
        <row r="2161">
          <cell r="X2161">
            <v>0</v>
          </cell>
          <cell r="AE2161" t="str">
            <v>SLI16HHN</v>
          </cell>
        </row>
        <row r="2162">
          <cell r="X2162">
            <v>0</v>
          </cell>
          <cell r="AE2162" t="str">
            <v>SLI17HHN</v>
          </cell>
        </row>
        <row r="2163">
          <cell r="X2163">
            <v>0</v>
          </cell>
          <cell r="AE2163" t="str">
            <v>SLI18HHN</v>
          </cell>
        </row>
        <row r="2164">
          <cell r="X2164">
            <v>0</v>
          </cell>
          <cell r="AE2164" t="str">
            <v>SLI19HHN</v>
          </cell>
        </row>
        <row r="2165">
          <cell r="X2165">
            <v>0</v>
          </cell>
          <cell r="AE2165" t="str">
            <v>SLI20HHN</v>
          </cell>
        </row>
        <row r="2166">
          <cell r="X2166">
            <v>0</v>
          </cell>
          <cell r="AE2166" t="str">
            <v>SLI21HHN</v>
          </cell>
        </row>
        <row r="2167">
          <cell r="X2167">
            <v>1</v>
          </cell>
          <cell r="AE2167" t="str">
            <v>SLI6HHN</v>
          </cell>
        </row>
        <row r="2168">
          <cell r="X2168">
            <v>0</v>
          </cell>
          <cell r="AE2168" t="str">
            <v>SLI7HHN</v>
          </cell>
        </row>
        <row r="2169">
          <cell r="X2169">
            <v>2</v>
          </cell>
          <cell r="AE2169" t="str">
            <v>SLI8HHN</v>
          </cell>
        </row>
        <row r="2170">
          <cell r="X2170">
            <v>0</v>
          </cell>
          <cell r="AE2170" t="str">
            <v>SLI9HHN</v>
          </cell>
        </row>
        <row r="2171">
          <cell r="X2171">
            <v>4</v>
          </cell>
          <cell r="AE2171" t="str">
            <v>SLIAGE05KHHN</v>
          </cell>
        </row>
        <row r="2172">
          <cell r="X2172">
            <v>17</v>
          </cell>
          <cell r="AE2172" t="str">
            <v>SLI10PPPSN</v>
          </cell>
        </row>
        <row r="2173">
          <cell r="X2173">
            <v>9</v>
          </cell>
          <cell r="AE2173" t="str">
            <v>SLI11PPPSN</v>
          </cell>
        </row>
        <row r="2174">
          <cell r="X2174">
            <v>6</v>
          </cell>
          <cell r="AE2174" t="str">
            <v>SLI12PPPSN</v>
          </cell>
        </row>
        <row r="2175">
          <cell r="X2175">
            <v>2</v>
          </cell>
          <cell r="AE2175" t="str">
            <v>SLI13PPPSN</v>
          </cell>
        </row>
        <row r="2176">
          <cell r="X2176">
            <v>1</v>
          </cell>
          <cell r="AE2176" t="str">
            <v>SLI14PPPSN</v>
          </cell>
        </row>
        <row r="2177">
          <cell r="X2177">
            <v>0</v>
          </cell>
          <cell r="AE2177" t="str">
            <v>SLI15PPPSN</v>
          </cell>
        </row>
        <row r="2178">
          <cell r="X2178">
            <v>0</v>
          </cell>
          <cell r="AE2178" t="str">
            <v>SLI16PPPSN</v>
          </cell>
        </row>
        <row r="2179">
          <cell r="X2179">
            <v>0</v>
          </cell>
          <cell r="AE2179" t="str">
            <v>SLI17PPPSN</v>
          </cell>
        </row>
        <row r="2180">
          <cell r="X2180">
            <v>0</v>
          </cell>
          <cell r="AE2180" t="str">
            <v>SLI18PPPSN</v>
          </cell>
        </row>
        <row r="2181">
          <cell r="X2181">
            <v>0</v>
          </cell>
          <cell r="AE2181" t="str">
            <v>SLI19PPPSN</v>
          </cell>
        </row>
        <row r="2182">
          <cell r="X2182">
            <v>0</v>
          </cell>
          <cell r="AE2182" t="str">
            <v>SLI20PPPSN</v>
          </cell>
        </row>
        <row r="2183">
          <cell r="X2183">
            <v>0</v>
          </cell>
          <cell r="AE2183" t="str">
            <v>SLI21PPPSN</v>
          </cell>
        </row>
        <row r="2184">
          <cell r="X2184">
            <v>34</v>
          </cell>
          <cell r="AE2184" t="str">
            <v>SLI6PPPSN</v>
          </cell>
        </row>
        <row r="2185">
          <cell r="X2185">
            <v>37</v>
          </cell>
          <cell r="AE2185" t="str">
            <v>SLI7PPPSN</v>
          </cell>
        </row>
        <row r="2186">
          <cell r="X2186">
            <v>28</v>
          </cell>
          <cell r="AE2186" t="str">
            <v>SLI8PPPSN</v>
          </cell>
        </row>
        <row r="2187">
          <cell r="X2187">
            <v>31</v>
          </cell>
          <cell r="AE2187" t="str">
            <v>SLI9PPPSN</v>
          </cell>
        </row>
        <row r="2188">
          <cell r="X2188">
            <v>33</v>
          </cell>
          <cell r="AE2188" t="str">
            <v>SLIAGE05KPPPSN</v>
          </cell>
        </row>
        <row r="2189">
          <cell r="X2189">
            <v>16</v>
          </cell>
          <cell r="AE2189" t="str">
            <v>SLI10RC39N</v>
          </cell>
        </row>
        <row r="2190">
          <cell r="X2190">
            <v>8</v>
          </cell>
          <cell r="AE2190" t="str">
            <v>SLI11RC39N</v>
          </cell>
        </row>
        <row r="2191">
          <cell r="X2191">
            <v>6</v>
          </cell>
          <cell r="AE2191" t="str">
            <v>SLI12RC39N</v>
          </cell>
        </row>
        <row r="2192">
          <cell r="X2192">
            <v>4</v>
          </cell>
          <cell r="AE2192" t="str">
            <v>SLI13RC39N</v>
          </cell>
        </row>
        <row r="2193">
          <cell r="X2193">
            <v>5</v>
          </cell>
          <cell r="AE2193" t="str">
            <v>SLI14RC39N</v>
          </cell>
        </row>
        <row r="2194">
          <cell r="X2194">
            <v>3</v>
          </cell>
          <cell r="AE2194" t="str">
            <v>SLI15RC39N</v>
          </cell>
        </row>
        <row r="2195">
          <cell r="X2195">
            <v>5</v>
          </cell>
          <cell r="AE2195" t="str">
            <v>SLI16RC39N</v>
          </cell>
        </row>
        <row r="2196">
          <cell r="X2196">
            <v>0</v>
          </cell>
          <cell r="AE2196" t="str">
            <v>SLI17RC39N</v>
          </cell>
        </row>
        <row r="2197">
          <cell r="X2197">
            <v>1</v>
          </cell>
          <cell r="AE2197" t="str">
            <v>SLI18RC39N</v>
          </cell>
        </row>
        <row r="2198">
          <cell r="X2198">
            <v>1</v>
          </cell>
          <cell r="AE2198" t="str">
            <v>SLI19RC39N</v>
          </cell>
        </row>
        <row r="2199">
          <cell r="X2199">
            <v>0</v>
          </cell>
          <cell r="AE2199" t="str">
            <v>SLI20RC39N</v>
          </cell>
        </row>
        <row r="2200">
          <cell r="X2200">
            <v>0</v>
          </cell>
          <cell r="AE2200" t="str">
            <v>SLI21RC39N</v>
          </cell>
        </row>
        <row r="2201">
          <cell r="X2201">
            <v>25</v>
          </cell>
          <cell r="AE2201" t="str">
            <v>SLI6RC39N</v>
          </cell>
        </row>
        <row r="2202">
          <cell r="X2202">
            <v>20</v>
          </cell>
          <cell r="AE2202" t="str">
            <v>SLI7RC39N</v>
          </cell>
        </row>
        <row r="2203">
          <cell r="X2203">
            <v>10</v>
          </cell>
          <cell r="AE2203" t="str">
            <v>SLI8RC39N</v>
          </cell>
        </row>
        <row r="2204">
          <cell r="X2204">
            <v>8</v>
          </cell>
          <cell r="AE2204" t="str">
            <v>SLI9RC39N</v>
          </cell>
        </row>
        <row r="2205">
          <cell r="X2205">
            <v>19</v>
          </cell>
          <cell r="AE2205" t="str">
            <v>SLIAGE05KRC39N</v>
          </cell>
        </row>
        <row r="2206">
          <cell r="X2206">
            <v>40</v>
          </cell>
          <cell r="AE2206" t="str">
            <v>SLI10RC79TO40N</v>
          </cell>
        </row>
        <row r="2207">
          <cell r="X2207">
            <v>31</v>
          </cell>
          <cell r="AE2207" t="str">
            <v>SLI11RC79TO40N</v>
          </cell>
        </row>
        <row r="2208">
          <cell r="X2208">
            <v>14</v>
          </cell>
          <cell r="AE2208" t="str">
            <v>SLI12RC79TO40N</v>
          </cell>
        </row>
        <row r="2209">
          <cell r="X2209">
            <v>20</v>
          </cell>
          <cell r="AE2209" t="str">
            <v>SLI13RC79TO40N</v>
          </cell>
        </row>
        <row r="2210">
          <cell r="X2210">
            <v>23</v>
          </cell>
          <cell r="AE2210" t="str">
            <v>SLI14RC79TO40N</v>
          </cell>
        </row>
        <row r="2211">
          <cell r="X2211">
            <v>20</v>
          </cell>
          <cell r="AE2211" t="str">
            <v>SLI15RC79TO40N</v>
          </cell>
        </row>
        <row r="2212">
          <cell r="X2212">
            <v>14</v>
          </cell>
          <cell r="AE2212" t="str">
            <v>SLI16RC79TO40N</v>
          </cell>
        </row>
        <row r="2213">
          <cell r="X2213">
            <v>11</v>
          </cell>
          <cell r="AE2213" t="str">
            <v>SLI17RC79TO40N</v>
          </cell>
        </row>
        <row r="2214">
          <cell r="X2214">
            <v>3</v>
          </cell>
          <cell r="AE2214" t="str">
            <v>SLI18RC79TO40N</v>
          </cell>
        </row>
        <row r="2215">
          <cell r="X2215">
            <v>0</v>
          </cell>
          <cell r="AE2215" t="str">
            <v>SLI19RC79TO40N</v>
          </cell>
        </row>
        <row r="2216">
          <cell r="X2216">
            <v>0</v>
          </cell>
          <cell r="AE2216" t="str">
            <v>SLI20RC79TO40N</v>
          </cell>
        </row>
        <row r="2217">
          <cell r="X2217">
            <v>1</v>
          </cell>
          <cell r="AE2217" t="str">
            <v>SLI21RC79TO40N</v>
          </cell>
        </row>
        <row r="2218">
          <cell r="X2218">
            <v>8</v>
          </cell>
          <cell r="AE2218" t="str">
            <v>SLI6RC79TO40N</v>
          </cell>
        </row>
        <row r="2219">
          <cell r="X2219">
            <v>21</v>
          </cell>
          <cell r="AE2219" t="str">
            <v>SLI7RC79TO40N</v>
          </cell>
        </row>
        <row r="2220">
          <cell r="X2220">
            <v>29</v>
          </cell>
          <cell r="AE2220" t="str">
            <v>SLI8RC79TO40N</v>
          </cell>
        </row>
        <row r="2221">
          <cell r="X2221">
            <v>26</v>
          </cell>
          <cell r="AE2221" t="str">
            <v>SLI9RC79TO40N</v>
          </cell>
        </row>
        <row r="2222">
          <cell r="X2222">
            <v>11</v>
          </cell>
          <cell r="AE2222" t="str">
            <v>SLIAGE05KRC79TO40N</v>
          </cell>
        </row>
        <row r="2223">
          <cell r="X2223">
            <v>1868</v>
          </cell>
          <cell r="AE2223" t="str">
            <v>SLI10RC80N</v>
          </cell>
        </row>
        <row r="2224">
          <cell r="X2224">
            <v>1309</v>
          </cell>
          <cell r="AE2224" t="str">
            <v>SLI11RC80N</v>
          </cell>
        </row>
        <row r="2225">
          <cell r="X2225">
            <v>795</v>
          </cell>
          <cell r="AE2225" t="str">
            <v>SLI12RC80N</v>
          </cell>
        </row>
        <row r="2226">
          <cell r="X2226">
            <v>573</v>
          </cell>
          <cell r="AE2226" t="str">
            <v>SLI13RC80N</v>
          </cell>
        </row>
        <row r="2227">
          <cell r="X2227">
            <v>295</v>
          </cell>
          <cell r="AE2227" t="str">
            <v>SLI14RC80N</v>
          </cell>
        </row>
        <row r="2228">
          <cell r="X2228">
            <v>158</v>
          </cell>
          <cell r="AE2228" t="str">
            <v>SLI15RC80N</v>
          </cell>
        </row>
        <row r="2229">
          <cell r="X2229">
            <v>114</v>
          </cell>
          <cell r="AE2229" t="str">
            <v>SLI16RC80N</v>
          </cell>
        </row>
        <row r="2230">
          <cell r="X2230">
            <v>68</v>
          </cell>
          <cell r="AE2230" t="str">
            <v>SLI17RC80N</v>
          </cell>
        </row>
        <row r="2231">
          <cell r="X2231">
            <v>25</v>
          </cell>
          <cell r="AE2231" t="str">
            <v>SLI18RC80N</v>
          </cell>
        </row>
        <row r="2232">
          <cell r="X2232">
            <v>4</v>
          </cell>
          <cell r="AE2232" t="str">
            <v>SLI19RC80N</v>
          </cell>
        </row>
        <row r="2233">
          <cell r="X2233">
            <v>0</v>
          </cell>
          <cell r="AE2233" t="str">
            <v>SLI20RC80N</v>
          </cell>
        </row>
        <row r="2234">
          <cell r="X2234">
            <v>1</v>
          </cell>
          <cell r="AE2234" t="str">
            <v>SLI21RC80N</v>
          </cell>
        </row>
        <row r="2235">
          <cell r="X2235">
            <v>3632</v>
          </cell>
          <cell r="AE2235" t="str">
            <v>SLI6RC80N</v>
          </cell>
        </row>
        <row r="2236">
          <cell r="X2236">
            <v>3780</v>
          </cell>
          <cell r="AE2236" t="str">
            <v>SLI7RC80N</v>
          </cell>
        </row>
        <row r="2237">
          <cell r="X2237">
            <v>3224</v>
          </cell>
          <cell r="AE2237" t="str">
            <v>SLI8RC80N</v>
          </cell>
        </row>
        <row r="2238">
          <cell r="X2238">
            <v>2463</v>
          </cell>
          <cell r="AE2238" t="str">
            <v>SLI9RC80N</v>
          </cell>
        </row>
        <row r="2239">
          <cell r="X2239">
            <v>2163</v>
          </cell>
          <cell r="AE2239" t="str">
            <v>SLIAGE05KRC80N</v>
          </cell>
        </row>
        <row r="2240">
          <cell r="X2240">
            <v>0</v>
          </cell>
          <cell r="AE2240" t="str">
            <v>SLI10RFN</v>
          </cell>
        </row>
        <row r="2241">
          <cell r="X2241">
            <v>0</v>
          </cell>
          <cell r="AE2241" t="str">
            <v>SLI11RFN</v>
          </cell>
        </row>
        <row r="2242">
          <cell r="X2242">
            <v>0</v>
          </cell>
          <cell r="AE2242" t="str">
            <v>SLI12RFN</v>
          </cell>
        </row>
        <row r="2243">
          <cell r="X2243">
            <v>0</v>
          </cell>
          <cell r="AE2243" t="str">
            <v>SLI13RFN</v>
          </cell>
        </row>
        <row r="2244">
          <cell r="X2244">
            <v>0</v>
          </cell>
          <cell r="AE2244" t="str">
            <v>SLI14RFN</v>
          </cell>
        </row>
        <row r="2245">
          <cell r="X2245">
            <v>0</v>
          </cell>
          <cell r="AE2245" t="str">
            <v>SLI15RFN</v>
          </cell>
        </row>
        <row r="2246">
          <cell r="X2246">
            <v>0</v>
          </cell>
          <cell r="AE2246" t="str">
            <v>SLI16RFN</v>
          </cell>
        </row>
        <row r="2247">
          <cell r="X2247">
            <v>1</v>
          </cell>
          <cell r="AE2247" t="str">
            <v>SLI17RFN</v>
          </cell>
        </row>
        <row r="2248">
          <cell r="X2248">
            <v>0</v>
          </cell>
          <cell r="AE2248" t="str">
            <v>SLI18RFN</v>
          </cell>
        </row>
        <row r="2249">
          <cell r="X2249">
            <v>0</v>
          </cell>
          <cell r="AE2249" t="str">
            <v>SLI19RFN</v>
          </cell>
        </row>
        <row r="2250">
          <cell r="X2250">
            <v>0</v>
          </cell>
          <cell r="AE2250" t="str">
            <v>SLI20RFN</v>
          </cell>
        </row>
        <row r="2251">
          <cell r="X2251">
            <v>0</v>
          </cell>
          <cell r="AE2251" t="str">
            <v>SLI21RFN</v>
          </cell>
        </row>
        <row r="2252">
          <cell r="X2252">
            <v>0</v>
          </cell>
          <cell r="AE2252" t="str">
            <v>SLI6RFN</v>
          </cell>
        </row>
        <row r="2253">
          <cell r="X2253">
            <v>0</v>
          </cell>
          <cell r="AE2253" t="str">
            <v>SLI7RFN</v>
          </cell>
        </row>
        <row r="2254">
          <cell r="X2254">
            <v>0</v>
          </cell>
          <cell r="AE2254" t="str">
            <v>SLI8RFN</v>
          </cell>
        </row>
        <row r="2255">
          <cell r="X2255">
            <v>1</v>
          </cell>
          <cell r="AE2255" t="str">
            <v>SLI9RFN</v>
          </cell>
        </row>
        <row r="2256">
          <cell r="X2256">
            <v>0</v>
          </cell>
          <cell r="AE2256" t="str">
            <v>SLIAGE05KRFN</v>
          </cell>
        </row>
        <row r="2257">
          <cell r="X2257">
            <v>1</v>
          </cell>
          <cell r="AE2257" t="str">
            <v>SLI10SSN</v>
          </cell>
        </row>
        <row r="2258">
          <cell r="X2258">
            <v>0</v>
          </cell>
          <cell r="AE2258" t="str">
            <v>SLI11SSN</v>
          </cell>
        </row>
        <row r="2259">
          <cell r="X2259">
            <v>1</v>
          </cell>
          <cell r="AE2259" t="str">
            <v>SLI12SSN</v>
          </cell>
        </row>
        <row r="2260">
          <cell r="X2260">
            <v>1</v>
          </cell>
          <cell r="AE2260" t="str">
            <v>SLI13SSN</v>
          </cell>
        </row>
        <row r="2261">
          <cell r="X2261">
            <v>1</v>
          </cell>
          <cell r="AE2261" t="str">
            <v>SLI14SSN</v>
          </cell>
        </row>
        <row r="2262">
          <cell r="X2262">
            <v>0</v>
          </cell>
          <cell r="AE2262" t="str">
            <v>SLI15SSN</v>
          </cell>
        </row>
        <row r="2263">
          <cell r="X2263">
            <v>1</v>
          </cell>
          <cell r="AE2263" t="str">
            <v>SLI16SSN</v>
          </cell>
        </row>
        <row r="2264">
          <cell r="X2264">
            <v>2</v>
          </cell>
          <cell r="AE2264" t="str">
            <v>SLI17SSN</v>
          </cell>
        </row>
        <row r="2265">
          <cell r="X2265">
            <v>0</v>
          </cell>
          <cell r="AE2265" t="str">
            <v>SLI18SSN</v>
          </cell>
        </row>
        <row r="2266">
          <cell r="X2266">
            <v>0</v>
          </cell>
          <cell r="AE2266" t="str">
            <v>SLI19SSN</v>
          </cell>
        </row>
        <row r="2267">
          <cell r="X2267">
            <v>0</v>
          </cell>
          <cell r="AE2267" t="str">
            <v>SLI20SSN</v>
          </cell>
        </row>
        <row r="2268">
          <cell r="X2268">
            <v>0</v>
          </cell>
          <cell r="AE2268" t="str">
            <v>SLI21SSN</v>
          </cell>
        </row>
        <row r="2269">
          <cell r="X2269">
            <v>0</v>
          </cell>
          <cell r="AE2269" t="str">
            <v>SLI6SSN</v>
          </cell>
        </row>
        <row r="2270">
          <cell r="X2270">
            <v>0</v>
          </cell>
          <cell r="AE2270" t="str">
            <v>SLI7SSN</v>
          </cell>
        </row>
        <row r="2271">
          <cell r="X2271">
            <v>0</v>
          </cell>
          <cell r="AE2271" t="str">
            <v>SLI8SSN</v>
          </cell>
        </row>
        <row r="2272">
          <cell r="X2272">
            <v>0</v>
          </cell>
          <cell r="AE2272" t="str">
            <v>SLI9SSN</v>
          </cell>
        </row>
        <row r="2273">
          <cell r="X2273">
            <v>0</v>
          </cell>
          <cell r="AE2273" t="str">
            <v>SLIAGE05KSSN</v>
          </cell>
        </row>
        <row r="2274">
          <cell r="X2274">
            <v>0</v>
          </cell>
          <cell r="AE2274" t="str">
            <v>FSLICFN</v>
          </cell>
        </row>
        <row r="2275">
          <cell r="X2275">
            <v>0</v>
          </cell>
          <cell r="AE2275" t="str">
            <v>FSLICFLEPN</v>
          </cell>
        </row>
        <row r="2276">
          <cell r="X2276">
            <v>0</v>
          </cell>
          <cell r="AE2276" t="str">
            <v>FSLICFNLEPN</v>
          </cell>
        </row>
        <row r="2277">
          <cell r="X2277">
            <v>3</v>
          </cell>
          <cell r="AE2277" t="str">
            <v>FSLIHHN</v>
          </cell>
        </row>
        <row r="2278">
          <cell r="X2278">
            <v>0</v>
          </cell>
          <cell r="AE2278" t="str">
            <v>FSLIHHLEPN</v>
          </cell>
        </row>
        <row r="2279">
          <cell r="X2279">
            <v>3</v>
          </cell>
          <cell r="AE2279" t="str">
            <v>FSLIHHNLEPN</v>
          </cell>
        </row>
        <row r="2280">
          <cell r="X2280">
            <v>71</v>
          </cell>
          <cell r="AE2280" t="str">
            <v>FSLIPPPSN</v>
          </cell>
        </row>
        <row r="2281">
          <cell r="X2281">
            <v>0</v>
          </cell>
          <cell r="AE2281" t="str">
            <v>FSLIPPPSLEPN</v>
          </cell>
        </row>
        <row r="2282">
          <cell r="X2282">
            <v>71</v>
          </cell>
          <cell r="AE2282" t="str">
            <v>FSLIPPPSNLEPN</v>
          </cell>
        </row>
        <row r="2283">
          <cell r="X2283">
            <v>40</v>
          </cell>
          <cell r="AE2283" t="str">
            <v>FSLIRC39N</v>
          </cell>
        </row>
        <row r="2284">
          <cell r="X2284">
            <v>14</v>
          </cell>
          <cell r="AE2284" t="str">
            <v>FSLIRC39LEPN</v>
          </cell>
        </row>
        <row r="2285">
          <cell r="X2285">
            <v>26</v>
          </cell>
          <cell r="AE2285" t="str">
            <v>FSLIRC39NLEPN</v>
          </cell>
        </row>
        <row r="2286">
          <cell r="X2286">
            <v>103</v>
          </cell>
          <cell r="AE2286" t="str">
            <v>FSLIRC79TO40N</v>
          </cell>
        </row>
        <row r="2287">
          <cell r="X2287">
            <v>32</v>
          </cell>
          <cell r="AE2287" t="str">
            <v>FSLIRC79TO40LEPN</v>
          </cell>
        </row>
        <row r="2288">
          <cell r="X2288">
            <v>71</v>
          </cell>
          <cell r="AE2288" t="str">
            <v>FSLIRC79TO40NLEPN</v>
          </cell>
        </row>
        <row r="2289">
          <cell r="X2289">
            <v>6850</v>
          </cell>
          <cell r="AE2289" t="str">
            <v>FSLIRC80N</v>
          </cell>
        </row>
        <row r="2290">
          <cell r="X2290">
            <v>793</v>
          </cell>
          <cell r="AE2290" t="str">
            <v>FSLIRC80LEPN</v>
          </cell>
        </row>
        <row r="2291">
          <cell r="X2291">
            <v>6057</v>
          </cell>
          <cell r="AE2291" t="str">
            <v>FSLIRC80NLEPN</v>
          </cell>
        </row>
        <row r="2292">
          <cell r="X2292">
            <v>0</v>
          </cell>
          <cell r="AE2292" t="str">
            <v>FSLIRFN</v>
          </cell>
        </row>
        <row r="2293">
          <cell r="X2293">
            <v>0</v>
          </cell>
          <cell r="AE2293" t="str">
            <v>FSLIRFLEPN</v>
          </cell>
        </row>
        <row r="2294">
          <cell r="X2294">
            <v>0</v>
          </cell>
          <cell r="AE2294" t="str">
            <v>FSLIRFNLEPN</v>
          </cell>
        </row>
        <row r="2295">
          <cell r="X2295">
            <v>1</v>
          </cell>
          <cell r="AE2295" t="str">
            <v>FSLISSN</v>
          </cell>
        </row>
        <row r="2296">
          <cell r="X2296">
            <v>0</v>
          </cell>
          <cell r="AE2296" t="str">
            <v>FSLISSLEPN</v>
          </cell>
        </row>
        <row r="2297">
          <cell r="X2297">
            <v>1</v>
          </cell>
          <cell r="AE2297" t="str">
            <v>FSLISSNLEPN</v>
          </cell>
        </row>
        <row r="2298">
          <cell r="X2298">
            <v>0</v>
          </cell>
          <cell r="AE2298" t="str">
            <v>MSLICFN</v>
          </cell>
        </row>
        <row r="2299">
          <cell r="X2299">
            <v>0</v>
          </cell>
          <cell r="AE2299" t="str">
            <v>MSLICFLEPN</v>
          </cell>
        </row>
        <row r="2300">
          <cell r="X2300">
            <v>0</v>
          </cell>
          <cell r="AE2300" t="str">
            <v>MSLICFNLEPN</v>
          </cell>
        </row>
        <row r="2301">
          <cell r="X2301">
            <v>8</v>
          </cell>
          <cell r="AE2301" t="str">
            <v>MSLIHHN</v>
          </cell>
        </row>
        <row r="2302">
          <cell r="X2302">
            <v>0</v>
          </cell>
          <cell r="AE2302" t="str">
            <v>MSLIHHLEPN</v>
          </cell>
        </row>
        <row r="2303">
          <cell r="X2303">
            <v>8</v>
          </cell>
          <cell r="AE2303" t="str">
            <v>MSLIHHNLEPN</v>
          </cell>
        </row>
        <row r="2304">
          <cell r="X2304">
            <v>127</v>
          </cell>
          <cell r="AE2304" t="str">
            <v>MSLIPPPSN</v>
          </cell>
        </row>
        <row r="2305">
          <cell r="X2305">
            <v>1</v>
          </cell>
          <cell r="AE2305" t="str">
            <v>MSLIPPPSLEPN</v>
          </cell>
        </row>
        <row r="2306">
          <cell r="X2306">
            <v>126</v>
          </cell>
          <cell r="AE2306" t="str">
            <v>MSLIPPPSNLEPN</v>
          </cell>
        </row>
        <row r="2307">
          <cell r="X2307">
            <v>91</v>
          </cell>
          <cell r="AE2307" t="str">
            <v>MSLIRC39N</v>
          </cell>
        </row>
        <row r="2308">
          <cell r="X2308">
            <v>29</v>
          </cell>
          <cell r="AE2308" t="str">
            <v>MSLIRC39LEPN</v>
          </cell>
        </row>
        <row r="2309">
          <cell r="X2309">
            <v>62</v>
          </cell>
          <cell r="AE2309" t="str">
            <v>MSLIRC39NLEPN</v>
          </cell>
        </row>
        <row r="2310">
          <cell r="X2310">
            <v>169</v>
          </cell>
          <cell r="AE2310" t="str">
            <v>MSLIRC79TO40N</v>
          </cell>
        </row>
        <row r="2311">
          <cell r="X2311">
            <v>50</v>
          </cell>
          <cell r="AE2311" t="str">
            <v>MSLIRC79TO40LEPN</v>
          </cell>
        </row>
        <row r="2312">
          <cell r="X2312">
            <v>119</v>
          </cell>
          <cell r="AE2312" t="str">
            <v>MSLIRC79TO40NLEPN</v>
          </cell>
        </row>
        <row r="2313">
          <cell r="X2313">
            <v>13622</v>
          </cell>
          <cell r="AE2313" t="str">
            <v>MSLIRC80N</v>
          </cell>
        </row>
        <row r="2314">
          <cell r="X2314">
            <v>1751</v>
          </cell>
          <cell r="AE2314" t="str">
            <v>MSLIRC80LEPN</v>
          </cell>
        </row>
        <row r="2315">
          <cell r="X2315">
            <v>11871</v>
          </cell>
          <cell r="AE2315" t="str">
            <v>MSLIRC80NLEPN</v>
          </cell>
        </row>
        <row r="2316">
          <cell r="X2316">
            <v>2</v>
          </cell>
          <cell r="AE2316" t="str">
            <v>MSLIRFN</v>
          </cell>
        </row>
        <row r="2317">
          <cell r="X2317">
            <v>0</v>
          </cell>
          <cell r="AE2317" t="str">
            <v>MSLIRFLEPN</v>
          </cell>
        </row>
        <row r="2318">
          <cell r="X2318">
            <v>2</v>
          </cell>
          <cell r="AE2318" t="str">
            <v>MSLIRFNLEPN</v>
          </cell>
        </row>
        <row r="2319">
          <cell r="X2319">
            <v>6</v>
          </cell>
          <cell r="AE2319" t="str">
            <v>MSLISSN</v>
          </cell>
        </row>
        <row r="2320">
          <cell r="X2320">
            <v>0</v>
          </cell>
          <cell r="AE2320" t="str">
            <v>MSLISSLEPN</v>
          </cell>
        </row>
        <row r="2321">
          <cell r="X2321">
            <v>6</v>
          </cell>
          <cell r="AE2321" t="str">
            <v>MSLISSNLEPN</v>
          </cell>
        </row>
        <row r="2322">
          <cell r="X2322">
            <v>351</v>
          </cell>
          <cell r="AE2322" t="str">
            <v>AM7FSLIN</v>
          </cell>
        </row>
        <row r="2323">
          <cell r="X2323">
            <v>657</v>
          </cell>
          <cell r="AE2323" t="str">
            <v>AM7MSLIN</v>
          </cell>
        </row>
        <row r="2324">
          <cell r="X2324">
            <v>112</v>
          </cell>
          <cell r="AE2324" t="str">
            <v>AS7FSLIN</v>
          </cell>
        </row>
        <row r="2325">
          <cell r="X2325">
            <v>250</v>
          </cell>
          <cell r="AE2325" t="str">
            <v>AS7MSLIN</v>
          </cell>
        </row>
        <row r="2326">
          <cell r="X2326">
            <v>261</v>
          </cell>
          <cell r="AE2326" t="str">
            <v>BL7FSLIN</v>
          </cell>
        </row>
        <row r="2327">
          <cell r="X2327">
            <v>541</v>
          </cell>
          <cell r="AE2327" t="str">
            <v>BL7MSLIN</v>
          </cell>
        </row>
        <row r="2328">
          <cell r="X2328">
            <v>3280</v>
          </cell>
          <cell r="AE2328" t="str">
            <v>HI7REHI7FSLIN</v>
          </cell>
        </row>
        <row r="2329">
          <cell r="X2329">
            <v>6609</v>
          </cell>
          <cell r="AE2329" t="str">
            <v>HI7REHI7MSLIN</v>
          </cell>
        </row>
        <row r="2330">
          <cell r="X2330">
            <v>291</v>
          </cell>
          <cell r="AE2330" t="str">
            <v>MU7FSLIN</v>
          </cell>
        </row>
        <row r="2331">
          <cell r="X2331">
            <v>602</v>
          </cell>
          <cell r="AE2331" t="str">
            <v>MU7MSLIN</v>
          </cell>
        </row>
        <row r="2332">
          <cell r="X2332">
            <v>24</v>
          </cell>
          <cell r="AE2332" t="str">
            <v>PI7FSLIN</v>
          </cell>
        </row>
        <row r="2333">
          <cell r="X2333">
            <v>52</v>
          </cell>
          <cell r="AE2333" t="str">
            <v>PI7MSLIN</v>
          </cell>
        </row>
        <row r="2334">
          <cell r="X2334">
            <v>2749</v>
          </cell>
          <cell r="AE2334" t="str">
            <v>WH7FSLIN</v>
          </cell>
        </row>
        <row r="2335">
          <cell r="X2335">
            <v>5314</v>
          </cell>
          <cell r="AE2335" t="str">
            <v>WH7MSLIN</v>
          </cell>
        </row>
        <row r="2336">
          <cell r="X2336">
            <v>244</v>
          </cell>
          <cell r="AE2336" t="str">
            <v>TBIY</v>
          </cell>
        </row>
        <row r="2337">
          <cell r="X2337">
            <v>0</v>
          </cell>
          <cell r="AE2337" t="str">
            <v>TBI10CFN</v>
          </cell>
        </row>
        <row r="2338">
          <cell r="X2338">
            <v>0</v>
          </cell>
          <cell r="AE2338" t="str">
            <v>TBI11CFN</v>
          </cell>
        </row>
        <row r="2339">
          <cell r="X2339">
            <v>0</v>
          </cell>
          <cell r="AE2339" t="str">
            <v>TBI12CFN</v>
          </cell>
        </row>
        <row r="2340">
          <cell r="X2340">
            <v>0</v>
          </cell>
          <cell r="AE2340" t="str">
            <v>TBI13CFN</v>
          </cell>
        </row>
        <row r="2341">
          <cell r="X2341">
            <v>0</v>
          </cell>
          <cell r="AE2341" t="str">
            <v>TBI14CFN</v>
          </cell>
        </row>
        <row r="2342">
          <cell r="X2342">
            <v>0</v>
          </cell>
          <cell r="AE2342" t="str">
            <v>TBI15CFN</v>
          </cell>
        </row>
        <row r="2343">
          <cell r="X2343">
            <v>0</v>
          </cell>
          <cell r="AE2343" t="str">
            <v>TBI16CFN</v>
          </cell>
        </row>
        <row r="2344">
          <cell r="X2344">
            <v>0</v>
          </cell>
          <cell r="AE2344" t="str">
            <v>TBI17CFN</v>
          </cell>
        </row>
        <row r="2345">
          <cell r="X2345">
            <v>0</v>
          </cell>
          <cell r="AE2345" t="str">
            <v>TBI18CFN</v>
          </cell>
        </row>
        <row r="2346">
          <cell r="X2346">
            <v>0</v>
          </cell>
          <cell r="AE2346" t="str">
            <v>TBI19CFN</v>
          </cell>
        </row>
        <row r="2347">
          <cell r="X2347">
            <v>0</v>
          </cell>
          <cell r="AE2347" t="str">
            <v>TBI20CFN</v>
          </cell>
        </row>
        <row r="2348">
          <cell r="X2348">
            <v>0</v>
          </cell>
          <cell r="AE2348" t="str">
            <v>TBI21CFN</v>
          </cell>
        </row>
        <row r="2349">
          <cell r="X2349">
            <v>0</v>
          </cell>
          <cell r="AE2349" t="str">
            <v>TBI6CFN</v>
          </cell>
        </row>
        <row r="2350">
          <cell r="X2350">
            <v>0</v>
          </cell>
          <cell r="AE2350" t="str">
            <v>TBI7CFN</v>
          </cell>
        </row>
        <row r="2351">
          <cell r="X2351">
            <v>0</v>
          </cell>
          <cell r="AE2351" t="str">
            <v>TBI8CFN</v>
          </cell>
        </row>
        <row r="2352">
          <cell r="X2352">
            <v>0</v>
          </cell>
          <cell r="AE2352" t="str">
            <v>TBI9CFN</v>
          </cell>
        </row>
        <row r="2353">
          <cell r="X2353">
            <v>0</v>
          </cell>
          <cell r="AE2353" t="str">
            <v>TBIAGE05KCFN</v>
          </cell>
        </row>
        <row r="2354">
          <cell r="X2354">
            <v>0</v>
          </cell>
          <cell r="AE2354" t="str">
            <v>TBI10HHN</v>
          </cell>
        </row>
        <row r="2355">
          <cell r="X2355">
            <v>0</v>
          </cell>
          <cell r="AE2355" t="str">
            <v>TBI11HHN</v>
          </cell>
        </row>
        <row r="2356">
          <cell r="X2356">
            <v>0</v>
          </cell>
          <cell r="AE2356" t="str">
            <v>TBI12HHN</v>
          </cell>
        </row>
        <row r="2357">
          <cell r="X2357">
            <v>0</v>
          </cell>
          <cell r="AE2357" t="str">
            <v>TBI13HHN</v>
          </cell>
        </row>
        <row r="2358">
          <cell r="X2358">
            <v>0</v>
          </cell>
          <cell r="AE2358" t="str">
            <v>TBI14HHN</v>
          </cell>
        </row>
        <row r="2359">
          <cell r="X2359">
            <v>0</v>
          </cell>
          <cell r="AE2359" t="str">
            <v>TBI15HHN</v>
          </cell>
        </row>
        <row r="2360">
          <cell r="X2360">
            <v>0</v>
          </cell>
          <cell r="AE2360" t="str">
            <v>TBI16HHN</v>
          </cell>
        </row>
        <row r="2361">
          <cell r="X2361">
            <v>0</v>
          </cell>
          <cell r="AE2361" t="str">
            <v>TBI17HHN</v>
          </cell>
        </row>
        <row r="2362">
          <cell r="X2362">
            <v>0</v>
          </cell>
          <cell r="AE2362" t="str">
            <v>TBI18HHN</v>
          </cell>
        </row>
        <row r="2363">
          <cell r="X2363">
            <v>0</v>
          </cell>
          <cell r="AE2363" t="str">
            <v>TBI19HHN</v>
          </cell>
        </row>
        <row r="2364">
          <cell r="X2364">
            <v>0</v>
          </cell>
          <cell r="AE2364" t="str">
            <v>TBI20HHN</v>
          </cell>
        </row>
        <row r="2365">
          <cell r="X2365">
            <v>0</v>
          </cell>
          <cell r="AE2365" t="str">
            <v>TBI21HHN</v>
          </cell>
        </row>
        <row r="2366">
          <cell r="X2366">
            <v>0</v>
          </cell>
          <cell r="AE2366" t="str">
            <v>TBI6HHN</v>
          </cell>
        </row>
        <row r="2367">
          <cell r="X2367">
            <v>0</v>
          </cell>
          <cell r="AE2367" t="str">
            <v>TBI7HHN</v>
          </cell>
        </row>
        <row r="2368">
          <cell r="X2368">
            <v>0</v>
          </cell>
          <cell r="AE2368" t="str">
            <v>TBI8HHN</v>
          </cell>
        </row>
        <row r="2369">
          <cell r="X2369">
            <v>0</v>
          </cell>
          <cell r="AE2369" t="str">
            <v>TBI9HHN</v>
          </cell>
        </row>
        <row r="2370">
          <cell r="X2370">
            <v>0</v>
          </cell>
          <cell r="AE2370" t="str">
            <v>TBIAGE05KHHN</v>
          </cell>
        </row>
        <row r="2371">
          <cell r="X2371">
            <v>0</v>
          </cell>
          <cell r="AE2371" t="str">
            <v>TBI10PPPSN</v>
          </cell>
        </row>
        <row r="2372">
          <cell r="X2372">
            <v>0</v>
          </cell>
          <cell r="AE2372" t="str">
            <v>TBI11PPPSN</v>
          </cell>
        </row>
        <row r="2373">
          <cell r="X2373">
            <v>0</v>
          </cell>
          <cell r="AE2373" t="str">
            <v>TBI12PPPSN</v>
          </cell>
        </row>
        <row r="2374">
          <cell r="X2374">
            <v>0</v>
          </cell>
          <cell r="AE2374" t="str">
            <v>TBI13PPPSN</v>
          </cell>
        </row>
        <row r="2375">
          <cell r="X2375">
            <v>0</v>
          </cell>
          <cell r="AE2375" t="str">
            <v>TBI14PPPSN</v>
          </cell>
        </row>
        <row r="2376">
          <cell r="X2376">
            <v>0</v>
          </cell>
          <cell r="AE2376" t="str">
            <v>TBI15PPPSN</v>
          </cell>
        </row>
        <row r="2377">
          <cell r="X2377">
            <v>0</v>
          </cell>
          <cell r="AE2377" t="str">
            <v>TBI16PPPSN</v>
          </cell>
        </row>
        <row r="2378">
          <cell r="X2378">
            <v>0</v>
          </cell>
          <cell r="AE2378" t="str">
            <v>TBI17PPPSN</v>
          </cell>
        </row>
        <row r="2379">
          <cell r="X2379">
            <v>0</v>
          </cell>
          <cell r="AE2379" t="str">
            <v>TBI18PPPSN</v>
          </cell>
        </row>
        <row r="2380">
          <cell r="X2380">
            <v>0</v>
          </cell>
          <cell r="AE2380" t="str">
            <v>TBI19PPPSN</v>
          </cell>
        </row>
        <row r="2381">
          <cell r="X2381">
            <v>0</v>
          </cell>
          <cell r="AE2381" t="str">
            <v>TBI20PPPSN</v>
          </cell>
        </row>
        <row r="2382">
          <cell r="X2382">
            <v>0</v>
          </cell>
          <cell r="AE2382" t="str">
            <v>TBI21PPPSN</v>
          </cell>
        </row>
        <row r="2383">
          <cell r="X2383">
            <v>0</v>
          </cell>
          <cell r="AE2383" t="str">
            <v>TBI6PPPSN</v>
          </cell>
        </row>
        <row r="2384">
          <cell r="X2384">
            <v>0</v>
          </cell>
          <cell r="AE2384" t="str">
            <v>TBI7PPPSN</v>
          </cell>
        </row>
        <row r="2385">
          <cell r="X2385">
            <v>0</v>
          </cell>
          <cell r="AE2385" t="str">
            <v>TBI8PPPSN</v>
          </cell>
        </row>
        <row r="2386">
          <cell r="X2386">
            <v>0</v>
          </cell>
          <cell r="AE2386" t="str">
            <v>TBI9PPPSN</v>
          </cell>
        </row>
        <row r="2387">
          <cell r="X2387">
            <v>0</v>
          </cell>
          <cell r="AE2387" t="str">
            <v>TBIAGE05KPPPSN</v>
          </cell>
        </row>
        <row r="2388">
          <cell r="X2388">
            <v>2</v>
          </cell>
          <cell r="AE2388" t="str">
            <v>TBI10RC39N</v>
          </cell>
        </row>
        <row r="2389">
          <cell r="X2389">
            <v>2</v>
          </cell>
          <cell r="AE2389" t="str">
            <v>TBI11RC39N</v>
          </cell>
        </row>
        <row r="2390">
          <cell r="X2390">
            <v>3</v>
          </cell>
          <cell r="AE2390" t="str">
            <v>TBI12RC39N</v>
          </cell>
        </row>
        <row r="2391">
          <cell r="X2391">
            <v>5</v>
          </cell>
          <cell r="AE2391" t="str">
            <v>TBI13RC39N</v>
          </cell>
        </row>
        <row r="2392">
          <cell r="X2392">
            <v>6</v>
          </cell>
          <cell r="AE2392" t="str">
            <v>TBI14RC39N</v>
          </cell>
        </row>
        <row r="2393">
          <cell r="X2393">
            <v>4</v>
          </cell>
          <cell r="AE2393" t="str">
            <v>TBI15RC39N</v>
          </cell>
        </row>
        <row r="2394">
          <cell r="X2394">
            <v>6</v>
          </cell>
          <cell r="AE2394" t="str">
            <v>TBI16RC39N</v>
          </cell>
        </row>
        <row r="2395">
          <cell r="X2395">
            <v>5</v>
          </cell>
          <cell r="AE2395" t="str">
            <v>TBI17RC39N</v>
          </cell>
        </row>
        <row r="2396">
          <cell r="X2396">
            <v>6</v>
          </cell>
          <cell r="AE2396" t="str">
            <v>TBI18RC39N</v>
          </cell>
        </row>
        <row r="2397">
          <cell r="X2397">
            <v>0</v>
          </cell>
          <cell r="AE2397" t="str">
            <v>TBI19RC39N</v>
          </cell>
        </row>
        <row r="2398">
          <cell r="X2398">
            <v>2</v>
          </cell>
          <cell r="AE2398" t="str">
            <v>TBI20RC39N</v>
          </cell>
        </row>
        <row r="2399">
          <cell r="X2399">
            <v>0</v>
          </cell>
          <cell r="AE2399" t="str">
            <v>TBI21RC39N</v>
          </cell>
        </row>
        <row r="2400">
          <cell r="X2400">
            <v>3</v>
          </cell>
          <cell r="AE2400" t="str">
            <v>TBI6RC39N</v>
          </cell>
        </row>
        <row r="2401">
          <cell r="X2401">
            <v>1</v>
          </cell>
          <cell r="AE2401" t="str">
            <v>TBI7RC39N</v>
          </cell>
        </row>
        <row r="2402">
          <cell r="X2402">
            <v>5</v>
          </cell>
          <cell r="AE2402" t="str">
            <v>TBI8RC39N</v>
          </cell>
        </row>
        <row r="2403">
          <cell r="X2403">
            <v>4</v>
          </cell>
          <cell r="AE2403" t="str">
            <v>TBI9RC39N</v>
          </cell>
        </row>
        <row r="2404">
          <cell r="X2404">
            <v>1</v>
          </cell>
          <cell r="AE2404" t="str">
            <v>TBIAGE05KRC39N</v>
          </cell>
        </row>
        <row r="2405">
          <cell r="X2405">
            <v>5</v>
          </cell>
          <cell r="AE2405" t="str">
            <v>TBI10RC79TO40N</v>
          </cell>
        </row>
        <row r="2406">
          <cell r="X2406">
            <v>0</v>
          </cell>
          <cell r="AE2406" t="str">
            <v>TBI11RC79TO40N</v>
          </cell>
        </row>
        <row r="2407">
          <cell r="X2407">
            <v>3</v>
          </cell>
          <cell r="AE2407" t="str">
            <v>TBI12RC79TO40N</v>
          </cell>
        </row>
        <row r="2408">
          <cell r="X2408">
            <v>5</v>
          </cell>
          <cell r="AE2408" t="str">
            <v>TBI13RC79TO40N</v>
          </cell>
        </row>
        <row r="2409">
          <cell r="X2409">
            <v>5</v>
          </cell>
          <cell r="AE2409" t="str">
            <v>TBI14RC79TO40N</v>
          </cell>
        </row>
        <row r="2410">
          <cell r="X2410">
            <v>4</v>
          </cell>
          <cell r="AE2410" t="str">
            <v>TBI15RC79TO40N</v>
          </cell>
        </row>
        <row r="2411">
          <cell r="X2411">
            <v>7</v>
          </cell>
          <cell r="AE2411" t="str">
            <v>TBI16RC79TO40N</v>
          </cell>
        </row>
        <row r="2412">
          <cell r="X2412">
            <v>7</v>
          </cell>
          <cell r="AE2412" t="str">
            <v>TBI17RC79TO40N</v>
          </cell>
        </row>
        <row r="2413">
          <cell r="X2413">
            <v>6</v>
          </cell>
          <cell r="AE2413" t="str">
            <v>TBI18RC79TO40N</v>
          </cell>
        </row>
        <row r="2414">
          <cell r="X2414">
            <v>2</v>
          </cell>
          <cell r="AE2414" t="str">
            <v>TBI19RC79TO40N</v>
          </cell>
        </row>
        <row r="2415">
          <cell r="X2415">
            <v>0</v>
          </cell>
          <cell r="AE2415" t="str">
            <v>TBI20RC79TO40N</v>
          </cell>
        </row>
        <row r="2416">
          <cell r="X2416">
            <v>0</v>
          </cell>
          <cell r="AE2416" t="str">
            <v>TBI21RC79TO40N</v>
          </cell>
        </row>
        <row r="2417">
          <cell r="X2417">
            <v>0</v>
          </cell>
          <cell r="AE2417" t="str">
            <v>TBI6RC79TO40N</v>
          </cell>
        </row>
        <row r="2418">
          <cell r="X2418">
            <v>1</v>
          </cell>
          <cell r="AE2418" t="str">
            <v>TBI7RC79TO40N</v>
          </cell>
        </row>
        <row r="2419">
          <cell r="X2419">
            <v>3</v>
          </cell>
          <cell r="AE2419" t="str">
            <v>TBI8RC79TO40N</v>
          </cell>
        </row>
        <row r="2420">
          <cell r="X2420">
            <v>1</v>
          </cell>
          <cell r="AE2420" t="str">
            <v>TBI9RC79TO40N</v>
          </cell>
        </row>
        <row r="2421">
          <cell r="X2421">
            <v>0</v>
          </cell>
          <cell r="AE2421" t="str">
            <v>TBIAGE05KRC79TO40N</v>
          </cell>
        </row>
        <row r="2422">
          <cell r="X2422">
            <v>10</v>
          </cell>
          <cell r="AE2422" t="str">
            <v>TBI10RC80N</v>
          </cell>
        </row>
        <row r="2423">
          <cell r="X2423">
            <v>10</v>
          </cell>
          <cell r="AE2423" t="str">
            <v>TBI11RC80N</v>
          </cell>
        </row>
        <row r="2424">
          <cell r="X2424">
            <v>9</v>
          </cell>
          <cell r="AE2424" t="str">
            <v>TBI12RC80N</v>
          </cell>
        </row>
        <row r="2425">
          <cell r="X2425">
            <v>10</v>
          </cell>
          <cell r="AE2425" t="str">
            <v>TBI13RC80N</v>
          </cell>
        </row>
        <row r="2426">
          <cell r="X2426">
            <v>8</v>
          </cell>
          <cell r="AE2426" t="str">
            <v>TBI14RC80N</v>
          </cell>
        </row>
        <row r="2427">
          <cell r="X2427">
            <v>19</v>
          </cell>
          <cell r="AE2427" t="str">
            <v>TBI15RC80N</v>
          </cell>
        </row>
        <row r="2428">
          <cell r="X2428">
            <v>19</v>
          </cell>
          <cell r="AE2428" t="str">
            <v>TBI16RC80N</v>
          </cell>
        </row>
        <row r="2429">
          <cell r="X2429">
            <v>9</v>
          </cell>
          <cell r="AE2429" t="str">
            <v>TBI17RC80N</v>
          </cell>
        </row>
        <row r="2430">
          <cell r="X2430">
            <v>6</v>
          </cell>
          <cell r="AE2430" t="str">
            <v>TBI18RC80N</v>
          </cell>
        </row>
        <row r="2431">
          <cell r="X2431">
            <v>1</v>
          </cell>
          <cell r="AE2431" t="str">
            <v>TBI19RC80N</v>
          </cell>
        </row>
        <row r="2432">
          <cell r="X2432">
            <v>0</v>
          </cell>
          <cell r="AE2432" t="str">
            <v>TBI20RC80N</v>
          </cell>
        </row>
        <row r="2433">
          <cell r="X2433">
            <v>0</v>
          </cell>
          <cell r="AE2433" t="str">
            <v>TBI21RC80N</v>
          </cell>
        </row>
        <row r="2434">
          <cell r="X2434">
            <v>2</v>
          </cell>
          <cell r="AE2434" t="str">
            <v>TBI6RC80N</v>
          </cell>
        </row>
        <row r="2435">
          <cell r="X2435">
            <v>4</v>
          </cell>
          <cell r="AE2435" t="str">
            <v>TBI7RC80N</v>
          </cell>
        </row>
        <row r="2436">
          <cell r="X2436">
            <v>9</v>
          </cell>
          <cell r="AE2436" t="str">
            <v>TBI8RC80N</v>
          </cell>
        </row>
        <row r="2437">
          <cell r="X2437">
            <v>13</v>
          </cell>
          <cell r="AE2437" t="str">
            <v>TBI9RC80N</v>
          </cell>
        </row>
        <row r="2438">
          <cell r="X2438">
            <v>2</v>
          </cell>
          <cell r="AE2438" t="str">
            <v>TBIAGE05KRC80N</v>
          </cell>
        </row>
        <row r="2439">
          <cell r="X2439">
            <v>0</v>
          </cell>
          <cell r="AE2439" t="str">
            <v>TBI10RFN</v>
          </cell>
        </row>
        <row r="2440">
          <cell r="X2440">
            <v>0</v>
          </cell>
          <cell r="AE2440" t="str">
            <v>TBI11RFN</v>
          </cell>
        </row>
        <row r="2441">
          <cell r="X2441">
            <v>0</v>
          </cell>
          <cell r="AE2441" t="str">
            <v>TBI12RFN</v>
          </cell>
        </row>
        <row r="2442">
          <cell r="X2442">
            <v>0</v>
          </cell>
          <cell r="AE2442" t="str">
            <v>TBI13RFN</v>
          </cell>
        </row>
        <row r="2443">
          <cell r="X2443">
            <v>0</v>
          </cell>
          <cell r="AE2443" t="str">
            <v>TBI14RFN</v>
          </cell>
        </row>
        <row r="2444">
          <cell r="X2444">
            <v>0</v>
          </cell>
          <cell r="AE2444" t="str">
            <v>TBI15RFN</v>
          </cell>
        </row>
        <row r="2445">
          <cell r="X2445">
            <v>0</v>
          </cell>
          <cell r="AE2445" t="str">
            <v>TBI16RFN</v>
          </cell>
        </row>
        <row r="2446">
          <cell r="X2446">
            <v>0</v>
          </cell>
          <cell r="AE2446" t="str">
            <v>TBI17RFN</v>
          </cell>
        </row>
        <row r="2447">
          <cell r="X2447">
            <v>0</v>
          </cell>
          <cell r="AE2447" t="str">
            <v>TBI18RFN</v>
          </cell>
        </row>
        <row r="2448">
          <cell r="X2448">
            <v>0</v>
          </cell>
          <cell r="AE2448" t="str">
            <v>TBI19RFN</v>
          </cell>
        </row>
        <row r="2449">
          <cell r="X2449">
            <v>0</v>
          </cell>
          <cell r="AE2449" t="str">
            <v>TBI20RFN</v>
          </cell>
        </row>
        <row r="2450">
          <cell r="X2450">
            <v>0</v>
          </cell>
          <cell r="AE2450" t="str">
            <v>TBI21RFN</v>
          </cell>
        </row>
        <row r="2451">
          <cell r="X2451">
            <v>0</v>
          </cell>
          <cell r="AE2451" t="str">
            <v>TBI6RFN</v>
          </cell>
        </row>
        <row r="2452">
          <cell r="X2452">
            <v>0</v>
          </cell>
          <cell r="AE2452" t="str">
            <v>TBI7RFN</v>
          </cell>
        </row>
        <row r="2453">
          <cell r="X2453">
            <v>0</v>
          </cell>
          <cell r="AE2453" t="str">
            <v>TBI8RFN</v>
          </cell>
        </row>
        <row r="2454">
          <cell r="X2454">
            <v>0</v>
          </cell>
          <cell r="AE2454" t="str">
            <v>TBI9RFN</v>
          </cell>
        </row>
        <row r="2455">
          <cell r="X2455">
            <v>0</v>
          </cell>
          <cell r="AE2455" t="str">
            <v>TBIAGE05KRFN</v>
          </cell>
        </row>
        <row r="2456">
          <cell r="X2456">
            <v>0</v>
          </cell>
          <cell r="AE2456" t="str">
            <v>TBI10SSN</v>
          </cell>
        </row>
        <row r="2457">
          <cell r="X2457">
            <v>1</v>
          </cell>
          <cell r="AE2457" t="str">
            <v>TBI11SSN</v>
          </cell>
        </row>
        <row r="2458">
          <cell r="X2458">
            <v>2</v>
          </cell>
          <cell r="AE2458" t="str">
            <v>TBI12SSN</v>
          </cell>
        </row>
        <row r="2459">
          <cell r="X2459">
            <v>0</v>
          </cell>
          <cell r="AE2459" t="str">
            <v>TBI13SSN</v>
          </cell>
        </row>
        <row r="2460">
          <cell r="X2460">
            <v>1</v>
          </cell>
          <cell r="AE2460" t="str">
            <v>TBI14SSN</v>
          </cell>
        </row>
        <row r="2461">
          <cell r="X2461">
            <v>0</v>
          </cell>
          <cell r="AE2461" t="str">
            <v>TBI15SSN</v>
          </cell>
        </row>
        <row r="2462">
          <cell r="X2462">
            <v>0</v>
          </cell>
          <cell r="AE2462" t="str">
            <v>TBI16SSN</v>
          </cell>
        </row>
        <row r="2463">
          <cell r="X2463">
            <v>1</v>
          </cell>
          <cell r="AE2463" t="str">
            <v>TBI17SSN</v>
          </cell>
        </row>
        <row r="2464">
          <cell r="X2464">
            <v>0</v>
          </cell>
          <cell r="AE2464" t="str">
            <v>TBI18SSN</v>
          </cell>
        </row>
        <row r="2465">
          <cell r="X2465">
            <v>0</v>
          </cell>
          <cell r="AE2465" t="str">
            <v>TBI19SSN</v>
          </cell>
        </row>
        <row r="2466">
          <cell r="X2466">
            <v>0</v>
          </cell>
          <cell r="AE2466" t="str">
            <v>TBI20SSN</v>
          </cell>
        </row>
        <row r="2467">
          <cell r="X2467">
            <v>0</v>
          </cell>
          <cell r="AE2467" t="str">
            <v>TBI21SSN</v>
          </cell>
        </row>
        <row r="2468">
          <cell r="X2468">
            <v>0</v>
          </cell>
          <cell r="AE2468" t="str">
            <v>TBI6SSN</v>
          </cell>
        </row>
        <row r="2469">
          <cell r="X2469">
            <v>0</v>
          </cell>
          <cell r="AE2469" t="str">
            <v>TBI7SSN</v>
          </cell>
        </row>
        <row r="2470">
          <cell r="X2470">
            <v>1</v>
          </cell>
          <cell r="AE2470" t="str">
            <v>TBI8SSN</v>
          </cell>
        </row>
        <row r="2471">
          <cell r="X2471">
            <v>2</v>
          </cell>
          <cell r="AE2471" t="str">
            <v>TBI9SSN</v>
          </cell>
        </row>
        <row r="2472">
          <cell r="X2472">
            <v>1</v>
          </cell>
          <cell r="AE2472" t="str">
            <v>TBIAGE05KSSN</v>
          </cell>
        </row>
        <row r="2473">
          <cell r="X2473">
            <v>0</v>
          </cell>
          <cell r="AE2473" t="str">
            <v>FTBICFN</v>
          </cell>
        </row>
        <row r="2474">
          <cell r="X2474">
            <v>0</v>
          </cell>
          <cell r="AE2474" t="str">
            <v>FTBICFLEPN</v>
          </cell>
        </row>
        <row r="2475">
          <cell r="X2475">
            <v>0</v>
          </cell>
          <cell r="AE2475" t="str">
            <v>FTBICFNLEPN</v>
          </cell>
        </row>
        <row r="2476">
          <cell r="X2476">
            <v>0</v>
          </cell>
          <cell r="AE2476" t="str">
            <v>FTBIHHN</v>
          </cell>
        </row>
        <row r="2477">
          <cell r="X2477">
            <v>0</v>
          </cell>
          <cell r="AE2477" t="str">
            <v>FTBIHHLEPN</v>
          </cell>
        </row>
        <row r="2478">
          <cell r="X2478">
            <v>0</v>
          </cell>
          <cell r="AE2478" t="str">
            <v>FTBIHHNLEPN</v>
          </cell>
        </row>
        <row r="2479">
          <cell r="X2479">
            <v>0</v>
          </cell>
          <cell r="AE2479" t="str">
            <v>FTBIPPPSN</v>
          </cell>
        </row>
        <row r="2480">
          <cell r="X2480">
            <v>0</v>
          </cell>
          <cell r="AE2480" t="str">
            <v>FTBIPPPSLEPN</v>
          </cell>
        </row>
        <row r="2481">
          <cell r="X2481">
            <v>0</v>
          </cell>
          <cell r="AE2481" t="str">
            <v>FTBIPPPSNLEPN</v>
          </cell>
        </row>
        <row r="2482">
          <cell r="X2482">
            <v>21</v>
          </cell>
          <cell r="AE2482" t="str">
            <v>FTBIRC39N</v>
          </cell>
        </row>
        <row r="2483">
          <cell r="X2483">
            <v>0</v>
          </cell>
          <cell r="AE2483" t="str">
            <v>FTBIRC39LEPN</v>
          </cell>
        </row>
        <row r="2484">
          <cell r="X2484">
            <v>21</v>
          </cell>
          <cell r="AE2484" t="str">
            <v>FTBIRC39NLEPN</v>
          </cell>
        </row>
        <row r="2485">
          <cell r="X2485">
            <v>21</v>
          </cell>
          <cell r="AE2485" t="str">
            <v>FTBIRC79TO40N</v>
          </cell>
        </row>
        <row r="2486">
          <cell r="X2486">
            <v>1</v>
          </cell>
          <cell r="AE2486" t="str">
            <v>FTBIRC79TO40LEPN</v>
          </cell>
        </row>
        <row r="2487">
          <cell r="X2487">
            <v>20</v>
          </cell>
          <cell r="AE2487" t="str">
            <v>FTBIRC79TO40NLEPN</v>
          </cell>
        </row>
        <row r="2488">
          <cell r="X2488">
            <v>40</v>
          </cell>
          <cell r="AE2488" t="str">
            <v>FTBIRC80N</v>
          </cell>
        </row>
        <row r="2489">
          <cell r="X2489">
            <v>4</v>
          </cell>
          <cell r="AE2489" t="str">
            <v>FTBIRC80LEPN</v>
          </cell>
        </row>
        <row r="2490">
          <cell r="X2490">
            <v>36</v>
          </cell>
          <cell r="AE2490" t="str">
            <v>FTBIRC80NLEPN</v>
          </cell>
        </row>
        <row r="2491">
          <cell r="X2491">
            <v>0</v>
          </cell>
          <cell r="AE2491" t="str">
            <v>FTBIRFN</v>
          </cell>
        </row>
        <row r="2492">
          <cell r="X2492">
            <v>0</v>
          </cell>
          <cell r="AE2492" t="str">
            <v>FTBIRFLEPN</v>
          </cell>
        </row>
        <row r="2493">
          <cell r="X2493">
            <v>0</v>
          </cell>
          <cell r="AE2493" t="str">
            <v>FTBIRFNLEPN</v>
          </cell>
        </row>
        <row r="2494">
          <cell r="X2494">
            <v>0</v>
          </cell>
          <cell r="AE2494" t="str">
            <v>FTBISSN</v>
          </cell>
        </row>
        <row r="2495">
          <cell r="X2495">
            <v>0</v>
          </cell>
          <cell r="AE2495" t="str">
            <v>FTBISSLEPN</v>
          </cell>
        </row>
        <row r="2496">
          <cell r="X2496">
            <v>0</v>
          </cell>
          <cell r="AE2496" t="str">
            <v>FTBISSNLEPN</v>
          </cell>
        </row>
        <row r="2497">
          <cell r="X2497">
            <v>0</v>
          </cell>
          <cell r="AE2497" t="str">
            <v>MTBICFN</v>
          </cell>
        </row>
        <row r="2498">
          <cell r="X2498">
            <v>0</v>
          </cell>
          <cell r="AE2498" t="str">
            <v>MTBICFLEPN</v>
          </cell>
        </row>
        <row r="2499">
          <cell r="X2499">
            <v>0</v>
          </cell>
          <cell r="AE2499" t="str">
            <v>MTBICFNLEPN</v>
          </cell>
        </row>
        <row r="2500">
          <cell r="X2500">
            <v>0</v>
          </cell>
          <cell r="AE2500" t="str">
            <v>MTBIHHN</v>
          </cell>
        </row>
        <row r="2501">
          <cell r="X2501">
            <v>0</v>
          </cell>
          <cell r="AE2501" t="str">
            <v>MTBIHHLEPN</v>
          </cell>
        </row>
        <row r="2502">
          <cell r="X2502">
            <v>0</v>
          </cell>
          <cell r="AE2502" t="str">
            <v>MTBIHHNLEPN</v>
          </cell>
        </row>
        <row r="2503">
          <cell r="X2503">
            <v>0</v>
          </cell>
          <cell r="AE2503" t="str">
            <v>MTBIPPPSN</v>
          </cell>
        </row>
        <row r="2504">
          <cell r="X2504">
            <v>0</v>
          </cell>
          <cell r="AE2504" t="str">
            <v>MTBIPPPSLEPN</v>
          </cell>
        </row>
        <row r="2505">
          <cell r="X2505">
            <v>0</v>
          </cell>
          <cell r="AE2505" t="str">
            <v>MTBIPPPSNLEPN</v>
          </cell>
        </row>
        <row r="2506">
          <cell r="X2506">
            <v>34</v>
          </cell>
          <cell r="AE2506" t="str">
            <v>MTBIRC39N</v>
          </cell>
        </row>
        <row r="2507">
          <cell r="X2507">
            <v>0</v>
          </cell>
          <cell r="AE2507" t="str">
            <v>MTBIRC39LEPN</v>
          </cell>
        </row>
        <row r="2508">
          <cell r="X2508">
            <v>34</v>
          </cell>
          <cell r="AE2508" t="str">
            <v>MTBIRC39NLEPN</v>
          </cell>
        </row>
        <row r="2509">
          <cell r="X2509">
            <v>28</v>
          </cell>
          <cell r="AE2509" t="str">
            <v>MTBIRC79TO40N</v>
          </cell>
        </row>
        <row r="2510">
          <cell r="X2510">
            <v>1</v>
          </cell>
          <cell r="AE2510" t="str">
            <v>MTBIRC79TO40LEPN</v>
          </cell>
        </row>
        <row r="2511">
          <cell r="X2511">
            <v>27</v>
          </cell>
          <cell r="AE2511" t="str">
            <v>MTBIRC79TO40NLEPN</v>
          </cell>
        </row>
        <row r="2512">
          <cell r="X2512">
            <v>91</v>
          </cell>
          <cell r="AE2512" t="str">
            <v>MTBIRC80N</v>
          </cell>
        </row>
        <row r="2513">
          <cell r="X2513">
            <v>11</v>
          </cell>
          <cell r="AE2513" t="str">
            <v>MTBIRC80LEPN</v>
          </cell>
        </row>
        <row r="2514">
          <cell r="X2514">
            <v>80</v>
          </cell>
          <cell r="AE2514" t="str">
            <v>MTBIRC80NLEPN</v>
          </cell>
        </row>
        <row r="2515">
          <cell r="X2515">
            <v>0</v>
          </cell>
          <cell r="AE2515" t="str">
            <v>MTBIRFN</v>
          </cell>
        </row>
        <row r="2516">
          <cell r="X2516">
            <v>0</v>
          </cell>
          <cell r="AE2516" t="str">
            <v>MTBIRFLEPN</v>
          </cell>
        </row>
        <row r="2517">
          <cell r="X2517">
            <v>0</v>
          </cell>
          <cell r="AE2517" t="str">
            <v>MTBIRFNLEPN</v>
          </cell>
        </row>
        <row r="2518">
          <cell r="X2518">
            <v>9</v>
          </cell>
          <cell r="AE2518" t="str">
            <v>MTBISSN</v>
          </cell>
        </row>
        <row r="2519">
          <cell r="X2519">
            <v>0</v>
          </cell>
          <cell r="AE2519" t="str">
            <v>MTBISSLEPN</v>
          </cell>
        </row>
        <row r="2520">
          <cell r="X2520">
            <v>9</v>
          </cell>
          <cell r="AE2520" t="str">
            <v>MTBISSNLEPN</v>
          </cell>
        </row>
        <row r="2521">
          <cell r="X2521">
            <v>8</v>
          </cell>
          <cell r="AE2521" t="str">
            <v>AM7FTBIN</v>
          </cell>
        </row>
        <row r="2522">
          <cell r="X2522">
            <v>18</v>
          </cell>
          <cell r="AE2522" t="str">
            <v>AM7MTBIN</v>
          </cell>
        </row>
        <row r="2523">
          <cell r="X2523">
            <v>1</v>
          </cell>
          <cell r="AE2523" t="str">
            <v>AS7FTBIN</v>
          </cell>
        </row>
        <row r="2524">
          <cell r="X2524">
            <v>2</v>
          </cell>
          <cell r="AE2524" t="str">
            <v>AS7MTBIN</v>
          </cell>
        </row>
        <row r="2525">
          <cell r="X2525">
            <v>6</v>
          </cell>
          <cell r="AE2525" t="str">
            <v>BL7FTBIN</v>
          </cell>
        </row>
        <row r="2526">
          <cell r="X2526">
            <v>8</v>
          </cell>
          <cell r="AE2526" t="str">
            <v>BL7MTBIN</v>
          </cell>
        </row>
        <row r="2527">
          <cell r="X2527">
            <v>27</v>
          </cell>
          <cell r="AE2527" t="str">
            <v>HI7REHI7FTBIN</v>
          </cell>
        </row>
        <row r="2528">
          <cell r="X2528">
            <v>67</v>
          </cell>
          <cell r="AE2528" t="str">
            <v>HI7REHI7MTBIN</v>
          </cell>
        </row>
        <row r="2529">
          <cell r="X2529">
            <v>4</v>
          </cell>
          <cell r="AE2529" t="str">
            <v>MU7FTBIN</v>
          </cell>
        </row>
        <row r="2530">
          <cell r="X2530">
            <v>6</v>
          </cell>
          <cell r="AE2530" t="str">
            <v>MU7MTBIN</v>
          </cell>
        </row>
        <row r="2531">
          <cell r="X2531">
            <v>1</v>
          </cell>
          <cell r="AE2531" t="str">
            <v>PI7FTBIN</v>
          </cell>
        </row>
        <row r="2532">
          <cell r="X2532">
            <v>1</v>
          </cell>
          <cell r="AE2532" t="str">
            <v>PI7MTBIN</v>
          </cell>
        </row>
        <row r="2533">
          <cell r="X2533">
            <v>35</v>
          </cell>
          <cell r="AE2533" t="str">
            <v>WH7FTBIN</v>
          </cell>
        </row>
        <row r="2534">
          <cell r="X2534">
            <v>60</v>
          </cell>
          <cell r="AE2534" t="str">
            <v>WH7MTBIN</v>
          </cell>
        </row>
        <row r="2535">
          <cell r="X2535">
            <v>474</v>
          </cell>
          <cell r="AE2535" t="str">
            <v>VIY</v>
          </cell>
        </row>
        <row r="2536">
          <cell r="X2536">
            <v>0</v>
          </cell>
          <cell r="AE2536" t="str">
            <v>VI10CFN</v>
          </cell>
        </row>
        <row r="2537">
          <cell r="X2537">
            <v>0</v>
          </cell>
          <cell r="AE2537" t="str">
            <v>VI11CFN</v>
          </cell>
        </row>
        <row r="2538">
          <cell r="X2538">
            <v>0</v>
          </cell>
          <cell r="AE2538" t="str">
            <v>VI12CFN</v>
          </cell>
        </row>
        <row r="2539">
          <cell r="X2539">
            <v>0</v>
          </cell>
          <cell r="AE2539" t="str">
            <v>VI13CFN</v>
          </cell>
        </row>
        <row r="2540">
          <cell r="X2540">
            <v>0</v>
          </cell>
          <cell r="AE2540" t="str">
            <v>VI14CFN</v>
          </cell>
        </row>
        <row r="2541">
          <cell r="X2541">
            <v>0</v>
          </cell>
          <cell r="AE2541" t="str">
            <v>VI15CFN</v>
          </cell>
        </row>
        <row r="2542">
          <cell r="X2542">
            <v>0</v>
          </cell>
          <cell r="AE2542" t="str">
            <v>VI16CFN</v>
          </cell>
        </row>
        <row r="2543">
          <cell r="X2543">
            <v>0</v>
          </cell>
          <cell r="AE2543" t="str">
            <v>VI17CFN</v>
          </cell>
        </row>
        <row r="2544">
          <cell r="X2544">
            <v>0</v>
          </cell>
          <cell r="AE2544" t="str">
            <v>VI18CFN</v>
          </cell>
        </row>
        <row r="2545">
          <cell r="X2545">
            <v>0</v>
          </cell>
          <cell r="AE2545" t="str">
            <v>VI19CFN</v>
          </cell>
        </row>
        <row r="2546">
          <cell r="X2546">
            <v>0</v>
          </cell>
          <cell r="AE2546" t="str">
            <v>VI20CFN</v>
          </cell>
        </row>
        <row r="2547">
          <cell r="X2547">
            <v>0</v>
          </cell>
          <cell r="AE2547" t="str">
            <v>VI21CFN</v>
          </cell>
        </row>
        <row r="2548">
          <cell r="X2548">
            <v>0</v>
          </cell>
          <cell r="AE2548" t="str">
            <v>VI6CFN</v>
          </cell>
        </row>
        <row r="2549">
          <cell r="X2549">
            <v>0</v>
          </cell>
          <cell r="AE2549" t="str">
            <v>VI7CFN</v>
          </cell>
        </row>
        <row r="2550">
          <cell r="X2550">
            <v>0</v>
          </cell>
          <cell r="AE2550" t="str">
            <v>VI8CFN</v>
          </cell>
        </row>
        <row r="2551">
          <cell r="X2551">
            <v>0</v>
          </cell>
          <cell r="AE2551" t="str">
            <v>VI9CFN</v>
          </cell>
        </row>
        <row r="2552">
          <cell r="X2552">
            <v>0</v>
          </cell>
          <cell r="AE2552" t="str">
            <v>VIAGE05KCFN</v>
          </cell>
        </row>
        <row r="2553">
          <cell r="X2553">
            <v>0</v>
          </cell>
          <cell r="AE2553" t="str">
            <v>VI10HHN</v>
          </cell>
        </row>
        <row r="2554">
          <cell r="X2554">
            <v>1</v>
          </cell>
          <cell r="AE2554" t="str">
            <v>VI11HHN</v>
          </cell>
        </row>
        <row r="2555">
          <cell r="X2555">
            <v>0</v>
          </cell>
          <cell r="AE2555" t="str">
            <v>VI12HHN</v>
          </cell>
        </row>
        <row r="2556">
          <cell r="X2556">
            <v>0</v>
          </cell>
          <cell r="AE2556" t="str">
            <v>VI13HHN</v>
          </cell>
        </row>
        <row r="2557">
          <cell r="X2557">
            <v>0</v>
          </cell>
          <cell r="AE2557" t="str">
            <v>VI14HHN</v>
          </cell>
        </row>
        <row r="2558">
          <cell r="X2558">
            <v>0</v>
          </cell>
          <cell r="AE2558" t="str">
            <v>VI15HHN</v>
          </cell>
        </row>
        <row r="2559">
          <cell r="X2559">
            <v>0</v>
          </cell>
          <cell r="AE2559" t="str">
            <v>VI16HHN</v>
          </cell>
        </row>
        <row r="2560">
          <cell r="X2560">
            <v>0</v>
          </cell>
          <cell r="AE2560" t="str">
            <v>VI17HHN</v>
          </cell>
        </row>
        <row r="2561">
          <cell r="X2561">
            <v>0</v>
          </cell>
          <cell r="AE2561" t="str">
            <v>VI18HHN</v>
          </cell>
        </row>
        <row r="2562">
          <cell r="X2562">
            <v>0</v>
          </cell>
          <cell r="AE2562" t="str">
            <v>VI19HHN</v>
          </cell>
        </row>
        <row r="2563">
          <cell r="X2563">
            <v>0</v>
          </cell>
          <cell r="AE2563" t="str">
            <v>VI20HHN</v>
          </cell>
        </row>
        <row r="2564">
          <cell r="X2564">
            <v>0</v>
          </cell>
          <cell r="AE2564" t="str">
            <v>VI21HHN</v>
          </cell>
        </row>
        <row r="2565">
          <cell r="X2565">
            <v>0</v>
          </cell>
          <cell r="AE2565" t="str">
            <v>VI6HHN</v>
          </cell>
        </row>
        <row r="2566">
          <cell r="X2566">
            <v>0</v>
          </cell>
          <cell r="AE2566" t="str">
            <v>VI7HHN</v>
          </cell>
        </row>
        <row r="2567">
          <cell r="X2567">
            <v>0</v>
          </cell>
          <cell r="AE2567" t="str">
            <v>VI8HHN</v>
          </cell>
        </row>
        <row r="2568">
          <cell r="X2568">
            <v>0</v>
          </cell>
          <cell r="AE2568" t="str">
            <v>VI9HHN</v>
          </cell>
        </row>
        <row r="2569">
          <cell r="X2569">
            <v>0</v>
          </cell>
          <cell r="AE2569" t="str">
            <v>VIAGE05KHHN</v>
          </cell>
        </row>
        <row r="2570">
          <cell r="X2570">
            <v>0</v>
          </cell>
          <cell r="AE2570" t="str">
            <v>VI10PPPSN</v>
          </cell>
        </row>
        <row r="2571">
          <cell r="X2571">
            <v>0</v>
          </cell>
          <cell r="AE2571" t="str">
            <v>VI11PPPSN</v>
          </cell>
        </row>
        <row r="2572">
          <cell r="X2572">
            <v>0</v>
          </cell>
          <cell r="AE2572" t="str">
            <v>VI12PPPSN</v>
          </cell>
        </row>
        <row r="2573">
          <cell r="X2573">
            <v>0</v>
          </cell>
          <cell r="AE2573" t="str">
            <v>VI13PPPSN</v>
          </cell>
        </row>
        <row r="2574">
          <cell r="X2574">
            <v>0</v>
          </cell>
          <cell r="AE2574" t="str">
            <v>VI14PPPSN</v>
          </cell>
        </row>
        <row r="2575">
          <cell r="X2575">
            <v>0</v>
          </cell>
          <cell r="AE2575" t="str">
            <v>VI15PPPSN</v>
          </cell>
        </row>
        <row r="2576">
          <cell r="X2576">
            <v>0</v>
          </cell>
          <cell r="AE2576" t="str">
            <v>VI16PPPSN</v>
          </cell>
        </row>
        <row r="2577">
          <cell r="X2577">
            <v>3</v>
          </cell>
          <cell r="AE2577" t="str">
            <v>VI17PPPSN</v>
          </cell>
        </row>
        <row r="2578">
          <cell r="X2578">
            <v>0</v>
          </cell>
          <cell r="AE2578" t="str">
            <v>VI18PPPSN</v>
          </cell>
        </row>
        <row r="2579">
          <cell r="X2579">
            <v>0</v>
          </cell>
          <cell r="AE2579" t="str">
            <v>VI19PPPSN</v>
          </cell>
        </row>
        <row r="2580">
          <cell r="X2580">
            <v>0</v>
          </cell>
          <cell r="AE2580" t="str">
            <v>VI20PPPSN</v>
          </cell>
        </row>
        <row r="2581">
          <cell r="X2581">
            <v>0</v>
          </cell>
          <cell r="AE2581" t="str">
            <v>VI21PPPSN</v>
          </cell>
        </row>
        <row r="2582">
          <cell r="X2582">
            <v>0</v>
          </cell>
          <cell r="AE2582" t="str">
            <v>VI6PPPSN</v>
          </cell>
        </row>
        <row r="2583">
          <cell r="X2583">
            <v>0</v>
          </cell>
          <cell r="AE2583" t="str">
            <v>VI7PPPSN</v>
          </cell>
        </row>
        <row r="2584">
          <cell r="X2584">
            <v>0</v>
          </cell>
          <cell r="AE2584" t="str">
            <v>VI8PPPSN</v>
          </cell>
        </row>
        <row r="2585">
          <cell r="X2585">
            <v>0</v>
          </cell>
          <cell r="AE2585" t="str">
            <v>VI9PPPSN</v>
          </cell>
        </row>
        <row r="2586">
          <cell r="X2586">
            <v>0</v>
          </cell>
          <cell r="AE2586" t="str">
            <v>VIAGE05KPPPSN</v>
          </cell>
        </row>
        <row r="2587">
          <cell r="X2587">
            <v>2</v>
          </cell>
          <cell r="AE2587" t="str">
            <v>VI10RC39N</v>
          </cell>
        </row>
        <row r="2588">
          <cell r="X2588">
            <v>3</v>
          </cell>
          <cell r="AE2588" t="str">
            <v>VI11RC39N</v>
          </cell>
        </row>
        <row r="2589">
          <cell r="X2589">
            <v>4</v>
          </cell>
          <cell r="AE2589" t="str">
            <v>VI12RC39N</v>
          </cell>
        </row>
        <row r="2590">
          <cell r="X2590">
            <v>3</v>
          </cell>
          <cell r="AE2590" t="str">
            <v>VI13RC39N</v>
          </cell>
        </row>
        <row r="2591">
          <cell r="X2591">
            <v>1</v>
          </cell>
          <cell r="AE2591" t="str">
            <v>VI14RC39N</v>
          </cell>
        </row>
        <row r="2592">
          <cell r="X2592">
            <v>2</v>
          </cell>
          <cell r="AE2592" t="str">
            <v>VI15RC39N</v>
          </cell>
        </row>
        <row r="2593">
          <cell r="X2593">
            <v>3</v>
          </cell>
          <cell r="AE2593" t="str">
            <v>VI16RC39N</v>
          </cell>
        </row>
        <row r="2594">
          <cell r="X2594">
            <v>3</v>
          </cell>
          <cell r="AE2594" t="str">
            <v>VI17RC39N</v>
          </cell>
        </row>
        <row r="2595">
          <cell r="X2595">
            <v>1</v>
          </cell>
          <cell r="AE2595" t="str">
            <v>VI18RC39N</v>
          </cell>
        </row>
        <row r="2596">
          <cell r="X2596">
            <v>0</v>
          </cell>
          <cell r="AE2596" t="str">
            <v>VI19RC39N</v>
          </cell>
        </row>
        <row r="2597">
          <cell r="X2597">
            <v>0</v>
          </cell>
          <cell r="AE2597" t="str">
            <v>VI20RC39N</v>
          </cell>
        </row>
        <row r="2598">
          <cell r="X2598">
            <v>0</v>
          </cell>
          <cell r="AE2598" t="str">
            <v>VI21RC39N</v>
          </cell>
        </row>
        <row r="2599">
          <cell r="X2599">
            <v>6</v>
          </cell>
          <cell r="AE2599" t="str">
            <v>VI6RC39N</v>
          </cell>
        </row>
        <row r="2600">
          <cell r="X2600">
            <v>5</v>
          </cell>
          <cell r="AE2600" t="str">
            <v>VI7RC39N</v>
          </cell>
        </row>
        <row r="2601">
          <cell r="X2601">
            <v>3</v>
          </cell>
          <cell r="AE2601" t="str">
            <v>VI8RC39N</v>
          </cell>
        </row>
        <row r="2602">
          <cell r="X2602">
            <v>5</v>
          </cell>
          <cell r="AE2602" t="str">
            <v>VI9RC39N</v>
          </cell>
        </row>
        <row r="2603">
          <cell r="X2603">
            <v>2</v>
          </cell>
          <cell r="AE2603" t="str">
            <v>VIAGE05KRC39N</v>
          </cell>
        </row>
        <row r="2604">
          <cell r="X2604">
            <v>5</v>
          </cell>
          <cell r="AE2604" t="str">
            <v>VI10RC79TO40N</v>
          </cell>
        </row>
        <row r="2605">
          <cell r="X2605">
            <v>2</v>
          </cell>
          <cell r="AE2605" t="str">
            <v>VI11RC79TO40N</v>
          </cell>
        </row>
        <row r="2606">
          <cell r="X2606">
            <v>4</v>
          </cell>
          <cell r="AE2606" t="str">
            <v>VI12RC79TO40N</v>
          </cell>
        </row>
        <row r="2607">
          <cell r="X2607">
            <v>6</v>
          </cell>
          <cell r="AE2607" t="str">
            <v>VI13RC79TO40N</v>
          </cell>
        </row>
        <row r="2608">
          <cell r="X2608">
            <v>2</v>
          </cell>
          <cell r="AE2608" t="str">
            <v>VI14RC79TO40N</v>
          </cell>
        </row>
        <row r="2609">
          <cell r="X2609">
            <v>3</v>
          </cell>
          <cell r="AE2609" t="str">
            <v>VI15RC79TO40N</v>
          </cell>
        </row>
        <row r="2610">
          <cell r="X2610">
            <v>4</v>
          </cell>
          <cell r="AE2610" t="str">
            <v>VI16RC79TO40N</v>
          </cell>
        </row>
        <row r="2611">
          <cell r="X2611">
            <v>4</v>
          </cell>
          <cell r="AE2611" t="str">
            <v>VI17RC79TO40N</v>
          </cell>
        </row>
        <row r="2612">
          <cell r="X2612">
            <v>4</v>
          </cell>
          <cell r="AE2612" t="str">
            <v>VI18RC79TO40N</v>
          </cell>
        </row>
        <row r="2613">
          <cell r="X2613">
            <v>1</v>
          </cell>
          <cell r="AE2613" t="str">
            <v>VI19RC79TO40N</v>
          </cell>
        </row>
        <row r="2614">
          <cell r="X2614">
            <v>0</v>
          </cell>
          <cell r="AE2614" t="str">
            <v>VI20RC79TO40N</v>
          </cell>
        </row>
        <row r="2615">
          <cell r="X2615">
            <v>0</v>
          </cell>
          <cell r="AE2615" t="str">
            <v>VI21RC79TO40N</v>
          </cell>
        </row>
        <row r="2616">
          <cell r="X2616">
            <v>3</v>
          </cell>
          <cell r="AE2616" t="str">
            <v>VI6RC79TO40N</v>
          </cell>
        </row>
        <row r="2617">
          <cell r="X2617">
            <v>2</v>
          </cell>
          <cell r="AE2617" t="str">
            <v>VI7RC79TO40N</v>
          </cell>
        </row>
        <row r="2618">
          <cell r="X2618">
            <v>3</v>
          </cell>
          <cell r="AE2618" t="str">
            <v>VI8RC79TO40N</v>
          </cell>
        </row>
        <row r="2619">
          <cell r="X2619">
            <v>7</v>
          </cell>
          <cell r="AE2619" t="str">
            <v>VI9RC79TO40N</v>
          </cell>
        </row>
        <row r="2620">
          <cell r="X2620">
            <v>0</v>
          </cell>
          <cell r="AE2620" t="str">
            <v>VIAGE05KRC79TO40N</v>
          </cell>
        </row>
        <row r="2621">
          <cell r="X2621">
            <v>25</v>
          </cell>
          <cell r="AE2621" t="str">
            <v>VI10RC80N</v>
          </cell>
        </row>
        <row r="2622">
          <cell r="X2622">
            <v>36</v>
          </cell>
          <cell r="AE2622" t="str">
            <v>VI11RC80N</v>
          </cell>
        </row>
        <row r="2623">
          <cell r="X2623">
            <v>32</v>
          </cell>
          <cell r="AE2623" t="str">
            <v>VI12RC80N</v>
          </cell>
        </row>
        <row r="2624">
          <cell r="X2624">
            <v>28</v>
          </cell>
          <cell r="AE2624" t="str">
            <v>VI13RC80N</v>
          </cell>
        </row>
        <row r="2625">
          <cell r="X2625">
            <v>25</v>
          </cell>
          <cell r="AE2625" t="str">
            <v>VI14RC80N</v>
          </cell>
        </row>
        <row r="2626">
          <cell r="X2626">
            <v>33</v>
          </cell>
          <cell r="AE2626" t="str">
            <v>VI15RC80N</v>
          </cell>
        </row>
        <row r="2627">
          <cell r="X2627">
            <v>22</v>
          </cell>
          <cell r="AE2627" t="str">
            <v>VI16RC80N</v>
          </cell>
        </row>
        <row r="2628">
          <cell r="X2628">
            <v>20</v>
          </cell>
          <cell r="AE2628" t="str">
            <v>VI17RC80N</v>
          </cell>
        </row>
        <row r="2629">
          <cell r="X2629">
            <v>8</v>
          </cell>
          <cell r="AE2629" t="str">
            <v>VI18RC80N</v>
          </cell>
        </row>
        <row r="2630">
          <cell r="X2630">
            <v>1</v>
          </cell>
          <cell r="AE2630" t="str">
            <v>VI19RC80N</v>
          </cell>
        </row>
        <row r="2631">
          <cell r="X2631">
            <v>0</v>
          </cell>
          <cell r="AE2631" t="str">
            <v>VI20RC80N</v>
          </cell>
        </row>
        <row r="2632">
          <cell r="X2632">
            <v>0</v>
          </cell>
          <cell r="AE2632" t="str">
            <v>VI21RC80N</v>
          </cell>
        </row>
        <row r="2633">
          <cell r="X2633">
            <v>18</v>
          </cell>
          <cell r="AE2633" t="str">
            <v>VI6RC80N</v>
          </cell>
        </row>
        <row r="2634">
          <cell r="X2634">
            <v>23</v>
          </cell>
          <cell r="AE2634" t="str">
            <v>VI7RC80N</v>
          </cell>
        </row>
        <row r="2635">
          <cell r="X2635">
            <v>23</v>
          </cell>
          <cell r="AE2635" t="str">
            <v>VI8RC80N</v>
          </cell>
        </row>
        <row r="2636">
          <cell r="X2636">
            <v>36</v>
          </cell>
          <cell r="AE2636" t="str">
            <v>VI9RC80N</v>
          </cell>
        </row>
        <row r="2637">
          <cell r="X2637">
            <v>22</v>
          </cell>
          <cell r="AE2637" t="str">
            <v>VIAGE05KRC80N</v>
          </cell>
        </row>
        <row r="2638">
          <cell r="X2638">
            <v>0</v>
          </cell>
          <cell r="AE2638" t="str">
            <v>VI10RFN</v>
          </cell>
        </row>
        <row r="2639">
          <cell r="X2639">
            <v>0</v>
          </cell>
          <cell r="AE2639" t="str">
            <v>VI11RFN</v>
          </cell>
        </row>
        <row r="2640">
          <cell r="X2640">
            <v>0</v>
          </cell>
          <cell r="AE2640" t="str">
            <v>VI12RFN</v>
          </cell>
        </row>
        <row r="2641">
          <cell r="X2641">
            <v>0</v>
          </cell>
          <cell r="AE2641" t="str">
            <v>VI13RFN</v>
          </cell>
        </row>
        <row r="2642">
          <cell r="X2642">
            <v>0</v>
          </cell>
          <cell r="AE2642" t="str">
            <v>VI14RFN</v>
          </cell>
        </row>
        <row r="2643">
          <cell r="X2643">
            <v>0</v>
          </cell>
          <cell r="AE2643" t="str">
            <v>VI15RFN</v>
          </cell>
        </row>
        <row r="2644">
          <cell r="X2644">
            <v>0</v>
          </cell>
          <cell r="AE2644" t="str">
            <v>VI16RFN</v>
          </cell>
        </row>
        <row r="2645">
          <cell r="X2645">
            <v>0</v>
          </cell>
          <cell r="AE2645" t="str">
            <v>VI17RFN</v>
          </cell>
        </row>
        <row r="2646">
          <cell r="X2646">
            <v>0</v>
          </cell>
          <cell r="AE2646" t="str">
            <v>VI18RFN</v>
          </cell>
        </row>
        <row r="2647">
          <cell r="X2647">
            <v>0</v>
          </cell>
          <cell r="AE2647" t="str">
            <v>VI19RFN</v>
          </cell>
        </row>
        <row r="2648">
          <cell r="X2648">
            <v>0</v>
          </cell>
          <cell r="AE2648" t="str">
            <v>VI20RFN</v>
          </cell>
        </row>
        <row r="2649">
          <cell r="X2649">
            <v>0</v>
          </cell>
          <cell r="AE2649" t="str">
            <v>VI21RFN</v>
          </cell>
        </row>
        <row r="2650">
          <cell r="X2650">
            <v>0</v>
          </cell>
          <cell r="AE2650" t="str">
            <v>VI6RFN</v>
          </cell>
        </row>
        <row r="2651">
          <cell r="X2651">
            <v>0</v>
          </cell>
          <cell r="AE2651" t="str">
            <v>VI7RFN</v>
          </cell>
        </row>
        <row r="2652">
          <cell r="X2652">
            <v>0</v>
          </cell>
          <cell r="AE2652" t="str">
            <v>VI8RFN</v>
          </cell>
        </row>
        <row r="2653">
          <cell r="X2653">
            <v>0</v>
          </cell>
          <cell r="AE2653" t="str">
            <v>VI9RFN</v>
          </cell>
        </row>
        <row r="2654">
          <cell r="X2654">
            <v>0</v>
          </cell>
          <cell r="AE2654" t="str">
            <v>VIAGE05KRFN</v>
          </cell>
        </row>
        <row r="2655">
          <cell r="X2655">
            <v>0</v>
          </cell>
          <cell r="AE2655" t="str">
            <v>VI10SSN</v>
          </cell>
        </row>
        <row r="2656">
          <cell r="X2656">
            <v>1</v>
          </cell>
          <cell r="AE2656" t="str">
            <v>VI11SSN</v>
          </cell>
        </row>
        <row r="2657">
          <cell r="X2657">
            <v>2</v>
          </cell>
          <cell r="AE2657" t="str">
            <v>VI12SSN</v>
          </cell>
        </row>
        <row r="2658">
          <cell r="X2658">
            <v>3</v>
          </cell>
          <cell r="AE2658" t="str">
            <v>VI13SSN</v>
          </cell>
        </row>
        <row r="2659">
          <cell r="X2659">
            <v>4</v>
          </cell>
          <cell r="AE2659" t="str">
            <v>VI14SSN</v>
          </cell>
        </row>
        <row r="2660">
          <cell r="X2660">
            <v>2</v>
          </cell>
          <cell r="AE2660" t="str">
            <v>VI15SSN</v>
          </cell>
        </row>
        <row r="2661">
          <cell r="X2661">
            <v>1</v>
          </cell>
          <cell r="AE2661" t="str">
            <v>VI16SSN</v>
          </cell>
        </row>
        <row r="2662">
          <cell r="X2662">
            <v>0</v>
          </cell>
          <cell r="AE2662" t="str">
            <v>VI17SSN</v>
          </cell>
        </row>
        <row r="2663">
          <cell r="X2663">
            <v>0</v>
          </cell>
          <cell r="AE2663" t="str">
            <v>VI18SSN</v>
          </cell>
        </row>
        <row r="2664">
          <cell r="X2664">
            <v>1</v>
          </cell>
          <cell r="AE2664" t="str">
            <v>VI19SSN</v>
          </cell>
        </row>
        <row r="2665">
          <cell r="X2665">
            <v>0</v>
          </cell>
          <cell r="AE2665" t="str">
            <v>VI20SSN</v>
          </cell>
        </row>
        <row r="2666">
          <cell r="X2666">
            <v>0</v>
          </cell>
          <cell r="AE2666" t="str">
            <v>VI21SSN</v>
          </cell>
        </row>
        <row r="2667">
          <cell r="X2667">
            <v>3</v>
          </cell>
          <cell r="AE2667" t="str">
            <v>VI6SSN</v>
          </cell>
        </row>
        <row r="2668">
          <cell r="X2668">
            <v>2</v>
          </cell>
          <cell r="AE2668" t="str">
            <v>VI7SSN</v>
          </cell>
        </row>
        <row r="2669">
          <cell r="X2669">
            <v>0</v>
          </cell>
          <cell r="AE2669" t="str">
            <v>VI8SSN</v>
          </cell>
        </row>
        <row r="2670">
          <cell r="X2670">
            <v>3</v>
          </cell>
          <cell r="AE2670" t="str">
            <v>VI9SSN</v>
          </cell>
        </row>
        <row r="2671">
          <cell r="X2671">
            <v>3</v>
          </cell>
          <cell r="AE2671" t="str">
            <v>VIAGE05KSSN</v>
          </cell>
        </row>
        <row r="2672">
          <cell r="X2672">
            <v>0</v>
          </cell>
          <cell r="AE2672" t="str">
            <v>FVICFN</v>
          </cell>
        </row>
        <row r="2673">
          <cell r="X2673">
            <v>0</v>
          </cell>
          <cell r="AE2673" t="str">
            <v>FVICFLEPN</v>
          </cell>
        </row>
        <row r="2674">
          <cell r="X2674">
            <v>0</v>
          </cell>
          <cell r="AE2674" t="str">
            <v>FVICFNLEPN</v>
          </cell>
        </row>
        <row r="2675">
          <cell r="X2675">
            <v>0</v>
          </cell>
          <cell r="AE2675" t="str">
            <v>FVIHHN</v>
          </cell>
        </row>
        <row r="2676">
          <cell r="X2676">
            <v>0</v>
          </cell>
          <cell r="AE2676" t="str">
            <v>FVIHHLEPN</v>
          </cell>
        </row>
        <row r="2677">
          <cell r="X2677">
            <v>0</v>
          </cell>
          <cell r="AE2677" t="str">
            <v>FVIHHNLEPN</v>
          </cell>
        </row>
        <row r="2678">
          <cell r="X2678">
            <v>1</v>
          </cell>
          <cell r="AE2678" t="str">
            <v>FVIPPPSN</v>
          </cell>
        </row>
        <row r="2679">
          <cell r="X2679">
            <v>0</v>
          </cell>
          <cell r="AE2679" t="str">
            <v>FVIPPPSLEPN</v>
          </cell>
        </row>
        <row r="2680">
          <cell r="X2680">
            <v>1</v>
          </cell>
          <cell r="AE2680" t="str">
            <v>FVIPPPSNLEPN</v>
          </cell>
        </row>
        <row r="2681">
          <cell r="X2681">
            <v>24</v>
          </cell>
          <cell r="AE2681" t="str">
            <v>FVIRC39N</v>
          </cell>
        </row>
        <row r="2682">
          <cell r="X2682">
            <v>0</v>
          </cell>
          <cell r="AE2682" t="str">
            <v>FVIRC39LEPN</v>
          </cell>
        </row>
        <row r="2683">
          <cell r="X2683">
            <v>24</v>
          </cell>
          <cell r="AE2683" t="str">
            <v>FVIRC39NLEPN</v>
          </cell>
        </row>
        <row r="2684">
          <cell r="X2684">
            <v>23</v>
          </cell>
          <cell r="AE2684" t="str">
            <v>FVIRC79TO40N</v>
          </cell>
        </row>
        <row r="2685">
          <cell r="X2685">
            <v>1</v>
          </cell>
          <cell r="AE2685" t="str">
            <v>FVIRC79TO40LEPN</v>
          </cell>
        </row>
        <row r="2686">
          <cell r="X2686">
            <v>22</v>
          </cell>
          <cell r="AE2686" t="str">
            <v>FVIRC79TO40NLEPN</v>
          </cell>
        </row>
        <row r="2687">
          <cell r="X2687">
            <v>170</v>
          </cell>
          <cell r="AE2687" t="str">
            <v>FVIRC80N</v>
          </cell>
        </row>
        <row r="2688">
          <cell r="X2688">
            <v>8</v>
          </cell>
          <cell r="AE2688" t="str">
            <v>FVIRC80LEPN</v>
          </cell>
        </row>
        <row r="2689">
          <cell r="X2689">
            <v>162</v>
          </cell>
          <cell r="AE2689" t="str">
            <v>FVIRC80NLEPN</v>
          </cell>
        </row>
        <row r="2690">
          <cell r="X2690">
            <v>0</v>
          </cell>
          <cell r="AE2690" t="str">
            <v>FVIRFN</v>
          </cell>
        </row>
        <row r="2691">
          <cell r="X2691">
            <v>0</v>
          </cell>
          <cell r="AE2691" t="str">
            <v>FVIRFLEPN</v>
          </cell>
        </row>
        <row r="2692">
          <cell r="X2692">
            <v>0</v>
          </cell>
          <cell r="AE2692" t="str">
            <v>FVIRFNLEPN</v>
          </cell>
        </row>
        <row r="2693">
          <cell r="X2693">
            <v>13</v>
          </cell>
          <cell r="AE2693" t="str">
            <v>FVISSN</v>
          </cell>
        </row>
        <row r="2694">
          <cell r="X2694">
            <v>1</v>
          </cell>
          <cell r="AE2694" t="str">
            <v>FVISSLEPN</v>
          </cell>
        </row>
        <row r="2695">
          <cell r="X2695">
            <v>12</v>
          </cell>
          <cell r="AE2695" t="str">
            <v>FVISSNLEPN</v>
          </cell>
        </row>
        <row r="2696">
          <cell r="X2696">
            <v>0</v>
          </cell>
          <cell r="AE2696" t="str">
            <v>MVICFN</v>
          </cell>
        </row>
        <row r="2697">
          <cell r="X2697">
            <v>0</v>
          </cell>
          <cell r="AE2697" t="str">
            <v>MVICFLEPN</v>
          </cell>
        </row>
        <row r="2698">
          <cell r="X2698">
            <v>0</v>
          </cell>
          <cell r="AE2698" t="str">
            <v>MVICFNLEPN</v>
          </cell>
        </row>
        <row r="2699">
          <cell r="X2699">
            <v>1</v>
          </cell>
          <cell r="AE2699" t="str">
            <v>MVIHHN</v>
          </cell>
        </row>
        <row r="2700">
          <cell r="X2700">
            <v>0</v>
          </cell>
          <cell r="AE2700" t="str">
            <v>MVIHHLEPN</v>
          </cell>
        </row>
        <row r="2701">
          <cell r="X2701">
            <v>1</v>
          </cell>
          <cell r="AE2701" t="str">
            <v>MVIHHNLEPN</v>
          </cell>
        </row>
        <row r="2702">
          <cell r="X2702">
            <v>2</v>
          </cell>
          <cell r="AE2702" t="str">
            <v>MVIPPPSN</v>
          </cell>
        </row>
        <row r="2703">
          <cell r="X2703">
            <v>0</v>
          </cell>
          <cell r="AE2703" t="str">
            <v>MVIPPPSLEPN</v>
          </cell>
        </row>
        <row r="2704">
          <cell r="X2704">
            <v>2</v>
          </cell>
          <cell r="AE2704" t="str">
            <v>MVIPPPSNLEPN</v>
          </cell>
        </row>
        <row r="2705">
          <cell r="X2705">
            <v>19</v>
          </cell>
          <cell r="AE2705" t="str">
            <v>MVIRC39N</v>
          </cell>
        </row>
        <row r="2706">
          <cell r="X2706">
            <v>4</v>
          </cell>
          <cell r="AE2706" t="str">
            <v>MVIRC39LEPN</v>
          </cell>
        </row>
        <row r="2707">
          <cell r="X2707">
            <v>15</v>
          </cell>
          <cell r="AE2707" t="str">
            <v>MVIRC39NLEPN</v>
          </cell>
        </row>
        <row r="2708">
          <cell r="X2708">
            <v>27</v>
          </cell>
          <cell r="AE2708" t="str">
            <v>MVIRC79TO40N</v>
          </cell>
        </row>
        <row r="2709">
          <cell r="X2709">
            <v>6</v>
          </cell>
          <cell r="AE2709" t="str">
            <v>MVIRC79TO40LEPN</v>
          </cell>
        </row>
        <row r="2710">
          <cell r="X2710">
            <v>21</v>
          </cell>
          <cell r="AE2710" t="str">
            <v>MVIRC79TO40NLEPN</v>
          </cell>
        </row>
        <row r="2711">
          <cell r="X2711">
            <v>182</v>
          </cell>
          <cell r="AE2711" t="str">
            <v>MVIRC80N</v>
          </cell>
        </row>
        <row r="2712">
          <cell r="X2712">
            <v>12</v>
          </cell>
          <cell r="AE2712" t="str">
            <v>MVIRC80LEPN</v>
          </cell>
        </row>
        <row r="2713">
          <cell r="X2713">
            <v>170</v>
          </cell>
          <cell r="AE2713" t="str">
            <v>MVIRC80NLEPN</v>
          </cell>
        </row>
        <row r="2714">
          <cell r="X2714">
            <v>0</v>
          </cell>
          <cell r="AE2714" t="str">
            <v>MVIRFN</v>
          </cell>
        </row>
        <row r="2715">
          <cell r="X2715">
            <v>0</v>
          </cell>
          <cell r="AE2715" t="str">
            <v>MVIRFLEPN</v>
          </cell>
        </row>
        <row r="2716">
          <cell r="X2716">
            <v>0</v>
          </cell>
          <cell r="AE2716" t="str">
            <v>MVIRFNLEPN</v>
          </cell>
        </row>
        <row r="2717">
          <cell r="X2717">
            <v>12</v>
          </cell>
          <cell r="AE2717" t="str">
            <v>MVISSN</v>
          </cell>
        </row>
        <row r="2718">
          <cell r="X2718">
            <v>1</v>
          </cell>
          <cell r="AE2718" t="str">
            <v>MVISSLEPN</v>
          </cell>
        </row>
        <row r="2719">
          <cell r="X2719">
            <v>11</v>
          </cell>
          <cell r="AE2719" t="str">
            <v>MVISSNLEPN</v>
          </cell>
        </row>
        <row r="2720">
          <cell r="X2720">
            <v>17</v>
          </cell>
          <cell r="AE2720" t="str">
            <v>AM7FVIN</v>
          </cell>
        </row>
        <row r="2721">
          <cell r="X2721">
            <v>13</v>
          </cell>
          <cell r="AE2721" t="str">
            <v>AM7MVIN</v>
          </cell>
        </row>
        <row r="2722">
          <cell r="X2722">
            <v>5</v>
          </cell>
          <cell r="AE2722" t="str">
            <v>AS7FVIN</v>
          </cell>
        </row>
        <row r="2723">
          <cell r="X2723">
            <v>7</v>
          </cell>
          <cell r="AE2723" t="str">
            <v>AS7MVIN</v>
          </cell>
        </row>
        <row r="2724">
          <cell r="X2724">
            <v>20</v>
          </cell>
          <cell r="AE2724" t="str">
            <v>BL7FVIN</v>
          </cell>
        </row>
        <row r="2725">
          <cell r="X2725">
            <v>19</v>
          </cell>
          <cell r="AE2725" t="str">
            <v>BL7MVIN</v>
          </cell>
        </row>
        <row r="2726">
          <cell r="X2726">
            <v>90</v>
          </cell>
          <cell r="AE2726" t="str">
            <v>HI7REHI7FVIN</v>
          </cell>
        </row>
        <row r="2727">
          <cell r="X2727">
            <v>101</v>
          </cell>
          <cell r="AE2727" t="str">
            <v>HI7REHI7MVIN</v>
          </cell>
        </row>
        <row r="2728">
          <cell r="X2728">
            <v>12</v>
          </cell>
          <cell r="AE2728" t="str">
            <v>MU7FVIN</v>
          </cell>
        </row>
        <row r="2729">
          <cell r="X2729">
            <v>12</v>
          </cell>
          <cell r="AE2729" t="str">
            <v>MU7MVIN</v>
          </cell>
        </row>
        <row r="2730">
          <cell r="X2730">
            <v>0</v>
          </cell>
          <cell r="AE2730" t="str">
            <v>PI7FVIN</v>
          </cell>
        </row>
        <row r="2731">
          <cell r="X2731">
            <v>0</v>
          </cell>
          <cell r="AE2731" t="str">
            <v>PI7MVIN</v>
          </cell>
        </row>
        <row r="2732">
          <cell r="X2732">
            <v>87</v>
          </cell>
          <cell r="AE2732" t="str">
            <v>WH7FVIN</v>
          </cell>
        </row>
        <row r="2733">
          <cell r="X2733">
            <v>91</v>
          </cell>
          <cell r="AE2733" t="str">
            <v>WH7MVIN</v>
          </cell>
        </row>
      </sheetData>
      <sheetData sheetId="2"/>
      <sheetData sheetId="3"/>
      <sheetData sheetId="4"/>
      <sheetData sheetId="5"/>
      <sheetData sheetId="6"/>
      <sheetData sheetId="7">
        <row r="14">
          <cell r="T14">
            <v>8116</v>
          </cell>
          <cell r="V14" t="str">
            <v>Y</v>
          </cell>
        </row>
        <row r="15">
          <cell r="T15">
            <v>8</v>
          </cell>
          <cell r="V15" t="str">
            <v>LEPY</v>
          </cell>
        </row>
        <row r="16">
          <cell r="T16">
            <v>8108</v>
          </cell>
          <cell r="V16" t="str">
            <v>NLEPY</v>
          </cell>
        </row>
        <row r="17">
          <cell r="T17">
            <v>31</v>
          </cell>
          <cell r="V17" t="str">
            <v>HY</v>
          </cell>
        </row>
        <row r="18">
          <cell r="T18">
            <v>0</v>
          </cell>
          <cell r="V18" t="str">
            <v>LEPHN</v>
          </cell>
        </row>
        <row r="19">
          <cell r="T19">
            <v>31</v>
          </cell>
          <cell r="V19" t="str">
            <v>NLEPHN</v>
          </cell>
        </row>
        <row r="20">
          <cell r="T20">
            <v>83</v>
          </cell>
          <cell r="V20" t="str">
            <v>REC09YOTHLOCY</v>
          </cell>
        </row>
        <row r="21">
          <cell r="T21">
            <v>0</v>
          </cell>
          <cell r="V21" t="str">
            <v>LEPREC09YOTHLOCN</v>
          </cell>
        </row>
        <row r="22">
          <cell r="T22">
            <v>83</v>
          </cell>
          <cell r="V22" t="str">
            <v>NLEPREC09YOTHLOCN</v>
          </cell>
        </row>
        <row r="23">
          <cell r="T23">
            <v>193</v>
          </cell>
          <cell r="V23" t="str">
            <v>REC09YSVCSY</v>
          </cell>
        </row>
        <row r="24">
          <cell r="T24">
            <v>1</v>
          </cell>
          <cell r="V24" t="str">
            <v>LEPREC09YSVCSN</v>
          </cell>
        </row>
        <row r="25">
          <cell r="T25">
            <v>192</v>
          </cell>
          <cell r="V25" t="str">
            <v>NLEPREC09YSVCSN</v>
          </cell>
        </row>
        <row r="26">
          <cell r="T26">
            <v>226</v>
          </cell>
          <cell r="V26" t="str">
            <v>REC10YOTHLOCY</v>
          </cell>
        </row>
        <row r="27">
          <cell r="T27">
            <v>0</v>
          </cell>
          <cell r="V27" t="str">
            <v>LEPREC10YOTHLOCN</v>
          </cell>
        </row>
        <row r="28">
          <cell r="T28">
            <v>226</v>
          </cell>
          <cell r="V28" t="str">
            <v>NLEPREC10YOTHLOCN</v>
          </cell>
        </row>
        <row r="29">
          <cell r="T29">
            <v>2313</v>
          </cell>
          <cell r="V29" t="str">
            <v>REC10YSVCSY</v>
          </cell>
        </row>
        <row r="30">
          <cell r="T30">
            <v>7</v>
          </cell>
          <cell r="V30" t="str">
            <v>LEPREC10YSVCSN</v>
          </cell>
        </row>
        <row r="31">
          <cell r="T31">
            <v>2306</v>
          </cell>
          <cell r="V31" t="str">
            <v>NLEPREC10YSVCSN</v>
          </cell>
        </row>
        <row r="32">
          <cell r="T32">
            <v>0</v>
          </cell>
          <cell r="V32" t="str">
            <v>RFY</v>
          </cell>
        </row>
        <row r="33">
          <cell r="T33">
            <v>0</v>
          </cell>
          <cell r="V33" t="str">
            <v>LEPRFN</v>
          </cell>
        </row>
        <row r="34">
          <cell r="T34">
            <v>0</v>
          </cell>
          <cell r="V34" t="str">
            <v>NLEPRFN</v>
          </cell>
        </row>
        <row r="35">
          <cell r="T35">
            <v>4779</v>
          </cell>
          <cell r="V35" t="str">
            <v>SCY</v>
          </cell>
        </row>
        <row r="36">
          <cell r="T36">
            <v>0</v>
          </cell>
          <cell r="V36" t="str">
            <v>LEPSCN</v>
          </cell>
        </row>
        <row r="37">
          <cell r="T37">
            <v>4779</v>
          </cell>
          <cell r="V37" t="str">
            <v>NLEPSCN</v>
          </cell>
        </row>
        <row r="38">
          <cell r="T38">
            <v>374</v>
          </cell>
          <cell r="V38" t="str">
            <v>SPLY</v>
          </cell>
        </row>
        <row r="39">
          <cell r="T39">
            <v>0</v>
          </cell>
          <cell r="V39" t="str">
            <v>LEPSPLN</v>
          </cell>
        </row>
        <row r="40">
          <cell r="T40">
            <v>374</v>
          </cell>
          <cell r="V40" t="str">
            <v>NLEPSPLN</v>
          </cell>
        </row>
        <row r="41">
          <cell r="T41">
            <v>117</v>
          </cell>
          <cell r="V41" t="str">
            <v>SSY</v>
          </cell>
        </row>
        <row r="42">
          <cell r="T42">
            <v>0</v>
          </cell>
          <cell r="V42" t="str">
            <v>LEPSSN</v>
          </cell>
        </row>
        <row r="43">
          <cell r="T43">
            <v>117</v>
          </cell>
          <cell r="V43" t="str">
            <v>NLEPSSN</v>
          </cell>
        </row>
        <row r="44">
          <cell r="T44">
            <v>2956</v>
          </cell>
          <cell r="V44" t="str">
            <v>3Y</v>
          </cell>
        </row>
        <row r="45">
          <cell r="T45">
            <v>4686</v>
          </cell>
          <cell r="V45" t="str">
            <v>4Y</v>
          </cell>
        </row>
        <row r="46">
          <cell r="T46">
            <v>474</v>
          </cell>
          <cell r="V46" t="str">
            <v>AGE05NOTKY</v>
          </cell>
        </row>
        <row r="47">
          <cell r="T47">
            <v>2554</v>
          </cell>
          <cell r="V47" t="str">
            <v>FY</v>
          </cell>
        </row>
        <row r="48">
          <cell r="T48">
            <v>15</v>
          </cell>
          <cell r="V48" t="str">
            <v>FHN</v>
          </cell>
        </row>
        <row r="49">
          <cell r="T49">
            <v>22</v>
          </cell>
          <cell r="V49" t="str">
            <v>FREC09YOTHLOCN</v>
          </cell>
        </row>
        <row r="50">
          <cell r="T50">
            <v>52</v>
          </cell>
          <cell r="V50" t="str">
            <v>FREC09YSVCSN</v>
          </cell>
        </row>
        <row r="51">
          <cell r="T51">
            <v>67</v>
          </cell>
          <cell r="V51" t="str">
            <v>FREC10YOTHLOCN</v>
          </cell>
        </row>
        <row r="52">
          <cell r="T52">
            <v>788</v>
          </cell>
          <cell r="V52" t="str">
            <v>FREC10YSVCSN</v>
          </cell>
        </row>
        <row r="53">
          <cell r="T53">
            <v>0</v>
          </cell>
          <cell r="V53" t="str">
            <v>FRFN</v>
          </cell>
        </row>
        <row r="54">
          <cell r="T54">
            <v>1424</v>
          </cell>
          <cell r="V54" t="str">
            <v>FSCN</v>
          </cell>
        </row>
        <row r="55">
          <cell r="T55">
            <v>138</v>
          </cell>
          <cell r="V55" t="str">
            <v>FSPLN</v>
          </cell>
        </row>
        <row r="56">
          <cell r="T56">
            <v>48</v>
          </cell>
          <cell r="V56" t="str">
            <v>FSSN</v>
          </cell>
        </row>
        <row r="57">
          <cell r="T57">
            <v>5562</v>
          </cell>
          <cell r="V57" t="str">
            <v>MY</v>
          </cell>
        </row>
        <row r="58">
          <cell r="T58">
            <v>16</v>
          </cell>
          <cell r="V58" t="str">
            <v>MHN</v>
          </cell>
        </row>
        <row r="59">
          <cell r="T59">
            <v>61</v>
          </cell>
          <cell r="V59" t="str">
            <v>MREC09YOTHLOCN</v>
          </cell>
        </row>
        <row r="60">
          <cell r="T60">
            <v>141</v>
          </cell>
          <cell r="V60" t="str">
            <v>MREC09YSVCSN</v>
          </cell>
        </row>
        <row r="61">
          <cell r="T61">
            <v>159</v>
          </cell>
          <cell r="V61" t="str">
            <v>MREC10YOTHLOCN</v>
          </cell>
        </row>
        <row r="62">
          <cell r="T62">
            <v>1525</v>
          </cell>
          <cell r="V62" t="str">
            <v>MREC10YSVCSN</v>
          </cell>
        </row>
        <row r="63">
          <cell r="T63">
            <v>0</v>
          </cell>
          <cell r="V63" t="str">
            <v>MRFN</v>
          </cell>
        </row>
        <row r="64">
          <cell r="T64">
            <v>3355</v>
          </cell>
          <cell r="V64" t="str">
            <v>MSCN</v>
          </cell>
        </row>
        <row r="65">
          <cell r="T65">
            <v>236</v>
          </cell>
          <cell r="V65" t="str">
            <v>MSPLN</v>
          </cell>
        </row>
        <row r="66">
          <cell r="T66">
            <v>69</v>
          </cell>
          <cell r="V66" t="str">
            <v>MSSN</v>
          </cell>
        </row>
        <row r="67">
          <cell r="T67">
            <v>263</v>
          </cell>
          <cell r="V67" t="str">
            <v>AM7Y</v>
          </cell>
        </row>
        <row r="68">
          <cell r="T68">
            <v>187</v>
          </cell>
          <cell r="V68" t="str">
            <v>AS7Y</v>
          </cell>
        </row>
        <row r="69">
          <cell r="T69">
            <v>349</v>
          </cell>
          <cell r="V69" t="str">
            <v>BL7Y</v>
          </cell>
        </row>
        <row r="70">
          <cell r="T70">
            <v>3706</v>
          </cell>
          <cell r="V70" t="str">
            <v>HI7Y</v>
          </cell>
        </row>
        <row r="71">
          <cell r="T71">
            <v>318</v>
          </cell>
          <cell r="V71" t="str">
            <v>MU7Y</v>
          </cell>
        </row>
        <row r="72">
          <cell r="T72">
            <v>21</v>
          </cell>
          <cell r="V72" t="str">
            <v>PI7Y</v>
          </cell>
        </row>
        <row r="73">
          <cell r="T73">
            <v>3272</v>
          </cell>
          <cell r="V73" t="str">
            <v>WH7Y</v>
          </cell>
        </row>
        <row r="74">
          <cell r="T74">
            <v>0</v>
          </cell>
          <cell r="V74" t="str">
            <v>AUTY</v>
          </cell>
        </row>
        <row r="75">
          <cell r="T75">
            <v>0</v>
          </cell>
          <cell r="V75" t="str">
            <v>3AUTHN</v>
          </cell>
        </row>
        <row r="76">
          <cell r="T76">
            <v>0</v>
          </cell>
          <cell r="V76" t="str">
            <v>3AUTREC09YOTHLOCN</v>
          </cell>
        </row>
        <row r="77">
          <cell r="T77">
            <v>0</v>
          </cell>
          <cell r="V77" t="str">
            <v>3AUTREC09YSVCSN</v>
          </cell>
        </row>
        <row r="78">
          <cell r="T78">
            <v>0</v>
          </cell>
          <cell r="V78" t="str">
            <v>3AUTREC10YOTHLOCN</v>
          </cell>
        </row>
        <row r="79">
          <cell r="T79">
            <v>0</v>
          </cell>
          <cell r="V79" t="str">
            <v>3AUTREC10YSVCSN</v>
          </cell>
        </row>
        <row r="80">
          <cell r="T80">
            <v>0</v>
          </cell>
          <cell r="V80" t="str">
            <v>3AUTRFN</v>
          </cell>
        </row>
        <row r="81">
          <cell r="T81">
            <v>0</v>
          </cell>
          <cell r="V81" t="str">
            <v>3AUTSCN</v>
          </cell>
        </row>
        <row r="82">
          <cell r="T82">
            <v>0</v>
          </cell>
          <cell r="V82" t="str">
            <v>3AUTSPLN</v>
          </cell>
        </row>
        <row r="83">
          <cell r="T83">
            <v>0</v>
          </cell>
          <cell r="V83" t="str">
            <v>3AUTSSN</v>
          </cell>
        </row>
        <row r="84">
          <cell r="T84">
            <v>0</v>
          </cell>
          <cell r="V84" t="str">
            <v>4AUTHN</v>
          </cell>
        </row>
        <row r="85">
          <cell r="T85">
            <v>0</v>
          </cell>
          <cell r="V85" t="str">
            <v>4AUTREC09YOTHLOCN</v>
          </cell>
        </row>
        <row r="86">
          <cell r="T86">
            <v>0</v>
          </cell>
          <cell r="V86" t="str">
            <v>4AUTREC09YSVCSN</v>
          </cell>
        </row>
        <row r="87">
          <cell r="T87">
            <v>0</v>
          </cell>
          <cell r="V87" t="str">
            <v>4AUTREC10YOTHLOCN</v>
          </cell>
        </row>
        <row r="88">
          <cell r="T88">
            <v>0</v>
          </cell>
          <cell r="V88" t="str">
            <v>4AUTREC10YSVCSN</v>
          </cell>
        </row>
        <row r="89">
          <cell r="T89">
            <v>0</v>
          </cell>
          <cell r="V89" t="str">
            <v>4AUTRFN</v>
          </cell>
        </row>
        <row r="90">
          <cell r="T90">
            <v>0</v>
          </cell>
          <cell r="V90" t="str">
            <v>4AUTSCN</v>
          </cell>
        </row>
        <row r="91">
          <cell r="T91">
            <v>0</v>
          </cell>
          <cell r="V91" t="str">
            <v>4AUTSPLN</v>
          </cell>
        </row>
        <row r="92">
          <cell r="T92">
            <v>0</v>
          </cell>
          <cell r="V92" t="str">
            <v>4AUTSSN</v>
          </cell>
        </row>
        <row r="93">
          <cell r="T93">
            <v>0</v>
          </cell>
          <cell r="V93" t="str">
            <v>AGE05NOTKAUTHN</v>
          </cell>
        </row>
        <row r="94">
          <cell r="T94">
            <v>0</v>
          </cell>
          <cell r="V94" t="str">
            <v>AGE05NOTKAUTREC09YOTHLOCN</v>
          </cell>
        </row>
        <row r="95">
          <cell r="T95">
            <v>0</v>
          </cell>
          <cell r="V95" t="str">
            <v>AGE05NOTKAUTREC09YSVCSN</v>
          </cell>
        </row>
        <row r="96">
          <cell r="T96">
            <v>0</v>
          </cell>
          <cell r="V96" t="str">
            <v>AGE05NOTKAUTREC10YOTHLOCN</v>
          </cell>
        </row>
        <row r="97">
          <cell r="T97">
            <v>0</v>
          </cell>
          <cell r="V97" t="str">
            <v>AGE05NOTKAUTREC10YSVCSN</v>
          </cell>
        </row>
        <row r="98">
          <cell r="T98">
            <v>0</v>
          </cell>
          <cell r="V98" t="str">
            <v>AGE05NOTKAUTRFN</v>
          </cell>
        </row>
        <row r="99">
          <cell r="T99">
            <v>0</v>
          </cell>
          <cell r="V99" t="str">
            <v>AGE05NOTKAUTSCN</v>
          </cell>
        </row>
        <row r="100">
          <cell r="T100">
            <v>0</v>
          </cell>
          <cell r="V100" t="str">
            <v>AGE05NOTKAUTSPLN</v>
          </cell>
        </row>
        <row r="101">
          <cell r="T101">
            <v>0</v>
          </cell>
          <cell r="V101" t="str">
            <v>AGE05NOTKAUTSSN</v>
          </cell>
        </row>
        <row r="102">
          <cell r="T102">
            <v>0</v>
          </cell>
          <cell r="V102" t="str">
            <v>AM7AUTHN</v>
          </cell>
        </row>
        <row r="103">
          <cell r="T103">
            <v>0</v>
          </cell>
          <cell r="V103" t="str">
            <v>AM7AUTREC09YOTHLOCN</v>
          </cell>
        </row>
        <row r="104">
          <cell r="T104">
            <v>0</v>
          </cell>
          <cell r="V104" t="str">
            <v>AM7AUTREC09YSVCSN</v>
          </cell>
        </row>
        <row r="105">
          <cell r="T105">
            <v>0</v>
          </cell>
          <cell r="V105" t="str">
            <v>AM7AUTREC10YOTHLOCN</v>
          </cell>
        </row>
        <row r="106">
          <cell r="T106">
            <v>0</v>
          </cell>
          <cell r="V106" t="str">
            <v>AM7AUTREC10YSVCSN</v>
          </cell>
        </row>
        <row r="107">
          <cell r="T107">
            <v>0</v>
          </cell>
          <cell r="V107" t="str">
            <v>AM7AUTRFN</v>
          </cell>
        </row>
        <row r="108">
          <cell r="T108">
            <v>0</v>
          </cell>
          <cell r="V108" t="str">
            <v>AM7AUTSCN</v>
          </cell>
        </row>
        <row r="109">
          <cell r="T109">
            <v>0</v>
          </cell>
          <cell r="V109" t="str">
            <v>AM7AUTSPLN</v>
          </cell>
        </row>
        <row r="110">
          <cell r="T110">
            <v>0</v>
          </cell>
          <cell r="V110" t="str">
            <v>AM7AUTSSN</v>
          </cell>
        </row>
        <row r="111">
          <cell r="T111">
            <v>0</v>
          </cell>
          <cell r="V111" t="str">
            <v>AS7AUTHN</v>
          </cell>
        </row>
        <row r="112">
          <cell r="T112">
            <v>0</v>
          </cell>
          <cell r="V112" t="str">
            <v>AS7AUTREC09YOTHLOCN</v>
          </cell>
        </row>
        <row r="113">
          <cell r="T113">
            <v>0</v>
          </cell>
          <cell r="V113" t="str">
            <v>AS7AUTREC09YSVCSN</v>
          </cell>
        </row>
        <row r="114">
          <cell r="T114">
            <v>0</v>
          </cell>
          <cell r="V114" t="str">
            <v>AS7AUTREC10YOTHLOCN</v>
          </cell>
        </row>
        <row r="115">
          <cell r="T115">
            <v>0</v>
          </cell>
          <cell r="V115" t="str">
            <v>AS7AUTREC10YSVCSN</v>
          </cell>
        </row>
        <row r="116">
          <cell r="T116">
            <v>0</v>
          </cell>
          <cell r="V116" t="str">
            <v>AS7AUTRFN</v>
          </cell>
        </row>
        <row r="117">
          <cell r="T117">
            <v>0</v>
          </cell>
          <cell r="V117" t="str">
            <v>AS7AUTSCN</v>
          </cell>
        </row>
        <row r="118">
          <cell r="T118">
            <v>0</v>
          </cell>
          <cell r="V118" t="str">
            <v>AS7AUTSPLN</v>
          </cell>
        </row>
        <row r="119">
          <cell r="T119">
            <v>0</v>
          </cell>
          <cell r="V119" t="str">
            <v>AS7AUTSSN</v>
          </cell>
        </row>
        <row r="120">
          <cell r="T120">
            <v>0</v>
          </cell>
          <cell r="V120" t="str">
            <v>BL7AUTHN</v>
          </cell>
        </row>
        <row r="121">
          <cell r="T121">
            <v>0</v>
          </cell>
          <cell r="V121" t="str">
            <v>BL7AUTREC09YOTHLOCN</v>
          </cell>
        </row>
        <row r="122">
          <cell r="T122">
            <v>0</v>
          </cell>
          <cell r="V122" t="str">
            <v>BL7AUTREC09YSVCSN</v>
          </cell>
        </row>
        <row r="123">
          <cell r="T123">
            <v>0</v>
          </cell>
          <cell r="V123" t="str">
            <v>BL7AUTREC10YOTHLOCN</v>
          </cell>
        </row>
        <row r="124">
          <cell r="T124">
            <v>0</v>
          </cell>
          <cell r="V124" t="str">
            <v>BL7AUTREC10YSVCSN</v>
          </cell>
        </row>
        <row r="125">
          <cell r="T125">
            <v>0</v>
          </cell>
          <cell r="V125" t="str">
            <v>BL7AUTRFN</v>
          </cell>
        </row>
        <row r="126">
          <cell r="T126">
            <v>0</v>
          </cell>
          <cell r="V126" t="str">
            <v>BL7AUTSCN</v>
          </cell>
        </row>
        <row r="127">
          <cell r="T127">
            <v>0</v>
          </cell>
          <cell r="V127" t="str">
            <v>BL7AUTSPLN</v>
          </cell>
        </row>
        <row r="128">
          <cell r="T128">
            <v>0</v>
          </cell>
          <cell r="V128" t="str">
            <v>BL7AUTSSN</v>
          </cell>
        </row>
        <row r="129">
          <cell r="T129">
            <v>0</v>
          </cell>
          <cell r="V129" t="str">
            <v>HI7AUTHN</v>
          </cell>
        </row>
        <row r="130">
          <cell r="T130">
            <v>0</v>
          </cell>
          <cell r="V130" t="str">
            <v>HI7AUTREC09YOTHLOCN</v>
          </cell>
        </row>
        <row r="131">
          <cell r="T131">
            <v>0</v>
          </cell>
          <cell r="V131" t="str">
            <v>HI7AUTREC09YSVCSN</v>
          </cell>
        </row>
        <row r="132">
          <cell r="T132">
            <v>0</v>
          </cell>
          <cell r="V132" t="str">
            <v>HI7AUTREC10YOTHLOCN</v>
          </cell>
        </row>
        <row r="133">
          <cell r="T133">
            <v>0</v>
          </cell>
          <cell r="V133" t="str">
            <v>HI7AUTREC10YSVCSN</v>
          </cell>
        </row>
        <row r="134">
          <cell r="T134">
            <v>0</v>
          </cell>
          <cell r="V134" t="str">
            <v>HI7AUTRFN</v>
          </cell>
        </row>
        <row r="135">
          <cell r="T135">
            <v>0</v>
          </cell>
          <cell r="V135" t="str">
            <v>HI7AUTSCN</v>
          </cell>
        </row>
        <row r="136">
          <cell r="T136">
            <v>0</v>
          </cell>
          <cell r="V136" t="str">
            <v>HI7AUTSPLN</v>
          </cell>
        </row>
        <row r="137">
          <cell r="T137">
            <v>0</v>
          </cell>
          <cell r="V137" t="str">
            <v>HI7AUTSSN</v>
          </cell>
        </row>
        <row r="138">
          <cell r="T138">
            <v>0</v>
          </cell>
          <cell r="V138" t="str">
            <v>MU7AUTHN</v>
          </cell>
        </row>
        <row r="139">
          <cell r="T139">
            <v>0</v>
          </cell>
          <cell r="V139" t="str">
            <v>MU7AUTREC09YOTHLOCN</v>
          </cell>
        </row>
        <row r="140">
          <cell r="T140">
            <v>0</v>
          </cell>
          <cell r="V140" t="str">
            <v>MU7AUTREC09YSVCSN</v>
          </cell>
        </row>
        <row r="141">
          <cell r="T141">
            <v>0</v>
          </cell>
          <cell r="V141" t="str">
            <v>MU7AUTREC10YOTHLOCN</v>
          </cell>
        </row>
        <row r="142">
          <cell r="T142">
            <v>0</v>
          </cell>
          <cell r="V142" t="str">
            <v>MU7AUTREC10YSVCSN</v>
          </cell>
        </row>
        <row r="143">
          <cell r="T143">
            <v>0</v>
          </cell>
          <cell r="V143" t="str">
            <v>MU7AUTRFN</v>
          </cell>
        </row>
        <row r="144">
          <cell r="T144">
            <v>0</v>
          </cell>
          <cell r="V144" t="str">
            <v>MU7AUTSCN</v>
          </cell>
        </row>
        <row r="145">
          <cell r="T145">
            <v>0</v>
          </cell>
          <cell r="V145" t="str">
            <v>MU7AUTSPLN</v>
          </cell>
        </row>
        <row r="146">
          <cell r="T146">
            <v>0</v>
          </cell>
          <cell r="V146" t="str">
            <v>MU7AUTSSN</v>
          </cell>
        </row>
        <row r="147">
          <cell r="T147">
            <v>0</v>
          </cell>
          <cell r="V147" t="str">
            <v>PI7AUTHN</v>
          </cell>
        </row>
        <row r="148">
          <cell r="T148">
            <v>0</v>
          </cell>
          <cell r="V148" t="str">
            <v>PI7AUTREC09YOTHLOCN</v>
          </cell>
        </row>
        <row r="149">
          <cell r="T149">
            <v>0</v>
          </cell>
          <cell r="V149" t="str">
            <v>PI7AUTREC09YSVCSN</v>
          </cell>
        </row>
        <row r="150">
          <cell r="T150">
            <v>0</v>
          </cell>
          <cell r="V150" t="str">
            <v>PI7AUTREC10YOTHLOCN</v>
          </cell>
        </row>
        <row r="151">
          <cell r="T151">
            <v>0</v>
          </cell>
          <cell r="V151" t="str">
            <v>PI7AUTREC10YSVCSN</v>
          </cell>
        </row>
        <row r="152">
          <cell r="T152">
            <v>0</v>
          </cell>
          <cell r="V152" t="str">
            <v>PI7AUTRFN</v>
          </cell>
        </row>
        <row r="153">
          <cell r="T153">
            <v>0</v>
          </cell>
          <cell r="V153" t="str">
            <v>PI7AUTSCN</v>
          </cell>
        </row>
        <row r="154">
          <cell r="T154">
            <v>0</v>
          </cell>
          <cell r="V154" t="str">
            <v>PI7AUTSPLN</v>
          </cell>
        </row>
        <row r="155">
          <cell r="T155">
            <v>0</v>
          </cell>
          <cell r="V155" t="str">
            <v>PI7AUTSSN</v>
          </cell>
        </row>
        <row r="156">
          <cell r="T156">
            <v>0</v>
          </cell>
          <cell r="V156" t="str">
            <v>WH7AUTHN</v>
          </cell>
        </row>
        <row r="157">
          <cell r="T157">
            <v>0</v>
          </cell>
          <cell r="V157" t="str">
            <v>WH7AUTREC09YOTHLOCN</v>
          </cell>
        </row>
        <row r="158">
          <cell r="T158">
            <v>0</v>
          </cell>
          <cell r="V158" t="str">
            <v>WH7AUTREC09YSVCSN</v>
          </cell>
        </row>
        <row r="159">
          <cell r="T159">
            <v>0</v>
          </cell>
          <cell r="V159" t="str">
            <v>WH7AUTREC10YOTHLOCN</v>
          </cell>
        </row>
        <row r="160">
          <cell r="T160">
            <v>0</v>
          </cell>
          <cell r="V160" t="str">
            <v>WH7AUTREC10YSVCSN</v>
          </cell>
        </row>
        <row r="161">
          <cell r="T161">
            <v>0</v>
          </cell>
          <cell r="V161" t="str">
            <v>WH7AUTRFN</v>
          </cell>
        </row>
        <row r="162">
          <cell r="T162">
            <v>0</v>
          </cell>
          <cell r="V162" t="str">
            <v>WH7AUTSCN</v>
          </cell>
        </row>
        <row r="163">
          <cell r="T163">
            <v>0</v>
          </cell>
          <cell r="V163" t="str">
            <v>WH7AUTSPLN</v>
          </cell>
        </row>
        <row r="164">
          <cell r="T164">
            <v>0</v>
          </cell>
          <cell r="V164" t="str">
            <v>WH7AUTSSN</v>
          </cell>
        </row>
        <row r="165">
          <cell r="T165">
            <v>14</v>
          </cell>
          <cell r="V165" t="str">
            <v>DBY</v>
          </cell>
        </row>
        <row r="166">
          <cell r="T166">
            <v>1</v>
          </cell>
          <cell r="V166" t="str">
            <v>3DBHN</v>
          </cell>
        </row>
        <row r="167">
          <cell r="T167">
            <v>0</v>
          </cell>
          <cell r="V167" t="str">
            <v>3DBREC09YOTHLOCN</v>
          </cell>
        </row>
        <row r="168">
          <cell r="T168">
            <v>0</v>
          </cell>
          <cell r="V168" t="str">
            <v>3DBREC09YSVCSN</v>
          </cell>
        </row>
        <row r="169">
          <cell r="T169">
            <v>0</v>
          </cell>
          <cell r="V169" t="str">
            <v>3DBREC10YOTHLOCN</v>
          </cell>
        </row>
        <row r="170">
          <cell r="T170">
            <v>1</v>
          </cell>
          <cell r="V170" t="str">
            <v>3DBREC10YSVCSN</v>
          </cell>
        </row>
        <row r="171">
          <cell r="T171">
            <v>0</v>
          </cell>
          <cell r="V171" t="str">
            <v>3DBRFN</v>
          </cell>
        </row>
        <row r="172">
          <cell r="T172">
            <v>4</v>
          </cell>
          <cell r="V172" t="str">
            <v>3DBSCN</v>
          </cell>
        </row>
        <row r="173">
          <cell r="T173">
            <v>0</v>
          </cell>
          <cell r="V173" t="str">
            <v>3DBSPLN</v>
          </cell>
        </row>
        <row r="174">
          <cell r="T174">
            <v>1</v>
          </cell>
          <cell r="V174" t="str">
            <v>3DBSSN</v>
          </cell>
        </row>
        <row r="175">
          <cell r="T175">
            <v>1</v>
          </cell>
          <cell r="V175" t="str">
            <v>4DBHN</v>
          </cell>
        </row>
        <row r="176">
          <cell r="T176">
            <v>0</v>
          </cell>
          <cell r="V176" t="str">
            <v>4DBREC09YOTHLOCN</v>
          </cell>
        </row>
        <row r="177">
          <cell r="T177">
            <v>0</v>
          </cell>
          <cell r="V177" t="str">
            <v>4DBREC09YSVCSN</v>
          </cell>
        </row>
        <row r="178">
          <cell r="T178">
            <v>0</v>
          </cell>
          <cell r="V178" t="str">
            <v>4DBREC10YOTHLOCN</v>
          </cell>
        </row>
        <row r="179">
          <cell r="T179">
            <v>1</v>
          </cell>
          <cell r="V179" t="str">
            <v>4DBREC10YSVCSN</v>
          </cell>
        </row>
        <row r="180">
          <cell r="T180">
            <v>0</v>
          </cell>
          <cell r="V180" t="str">
            <v>4DBRFN</v>
          </cell>
        </row>
        <row r="181">
          <cell r="T181">
            <v>2</v>
          </cell>
          <cell r="V181" t="str">
            <v>4DBSCN</v>
          </cell>
        </row>
        <row r="182">
          <cell r="T182">
            <v>0</v>
          </cell>
          <cell r="V182" t="str">
            <v>4DBSPLN</v>
          </cell>
        </row>
        <row r="183">
          <cell r="T183">
            <v>3</v>
          </cell>
          <cell r="V183" t="str">
            <v>4DBSSN</v>
          </cell>
        </row>
        <row r="184">
          <cell r="T184">
            <v>0</v>
          </cell>
          <cell r="V184" t="str">
            <v>AGE05NOTKDBHN</v>
          </cell>
        </row>
        <row r="185">
          <cell r="T185">
            <v>0</v>
          </cell>
          <cell r="V185" t="str">
            <v>AGE05NOTKDBREC09YOTHLOCN</v>
          </cell>
        </row>
        <row r="186">
          <cell r="T186">
            <v>0</v>
          </cell>
          <cell r="V186" t="str">
            <v>AGE05NOTKDBREC09YSVCSN</v>
          </cell>
        </row>
        <row r="187">
          <cell r="T187">
            <v>0</v>
          </cell>
          <cell r="V187" t="str">
            <v>AGE05NOTKDBREC10YOTHLOCN</v>
          </cell>
        </row>
        <row r="188">
          <cell r="T188">
            <v>0</v>
          </cell>
          <cell r="V188" t="str">
            <v>AGE05NOTKDBREC10YSVCSN</v>
          </cell>
        </row>
        <row r="189">
          <cell r="T189">
            <v>0</v>
          </cell>
          <cell r="V189" t="str">
            <v>AGE05NOTKDBRFN</v>
          </cell>
        </row>
        <row r="190">
          <cell r="T190">
            <v>0</v>
          </cell>
          <cell r="V190" t="str">
            <v>AGE05NOTKDBSCN</v>
          </cell>
        </row>
        <row r="191">
          <cell r="T191">
            <v>0</v>
          </cell>
          <cell r="V191" t="str">
            <v>AGE05NOTKDBSPLN</v>
          </cell>
        </row>
        <row r="192">
          <cell r="T192">
            <v>0</v>
          </cell>
          <cell r="V192" t="str">
            <v>AGE05NOTKDBSSN</v>
          </cell>
        </row>
        <row r="193">
          <cell r="T193">
            <v>0</v>
          </cell>
          <cell r="V193" t="str">
            <v>AM7DBHN</v>
          </cell>
        </row>
        <row r="194">
          <cell r="T194">
            <v>0</v>
          </cell>
          <cell r="V194" t="str">
            <v>AM7DBREC09YOTHLOCN</v>
          </cell>
        </row>
        <row r="195">
          <cell r="T195">
            <v>0</v>
          </cell>
          <cell r="V195" t="str">
            <v>AM7DBREC09YSVCSN</v>
          </cell>
        </row>
        <row r="196">
          <cell r="T196">
            <v>0</v>
          </cell>
          <cell r="V196" t="str">
            <v>AM7DBREC10YOTHLOCN</v>
          </cell>
        </row>
        <row r="197">
          <cell r="T197">
            <v>2</v>
          </cell>
          <cell r="V197" t="str">
            <v>AM7DBREC10YSVCSN</v>
          </cell>
        </row>
        <row r="198">
          <cell r="T198">
            <v>0</v>
          </cell>
          <cell r="V198" t="str">
            <v>AM7DBRFN</v>
          </cell>
        </row>
        <row r="199">
          <cell r="T199">
            <v>1</v>
          </cell>
          <cell r="V199" t="str">
            <v>AM7DBSCN</v>
          </cell>
        </row>
        <row r="200">
          <cell r="T200">
            <v>0</v>
          </cell>
          <cell r="V200" t="str">
            <v>AM7DBSPLN</v>
          </cell>
        </row>
        <row r="201">
          <cell r="T201">
            <v>0</v>
          </cell>
          <cell r="V201" t="str">
            <v>AM7DBSSN</v>
          </cell>
        </row>
        <row r="202">
          <cell r="T202">
            <v>0</v>
          </cell>
          <cell r="V202" t="str">
            <v>AS7DBHN</v>
          </cell>
        </row>
        <row r="203">
          <cell r="T203">
            <v>0</v>
          </cell>
          <cell r="V203" t="str">
            <v>AS7DBREC09YOTHLOCN</v>
          </cell>
        </row>
        <row r="204">
          <cell r="T204">
            <v>0</v>
          </cell>
          <cell r="V204" t="str">
            <v>AS7DBREC09YSVCSN</v>
          </cell>
        </row>
        <row r="205">
          <cell r="T205">
            <v>0</v>
          </cell>
          <cell r="V205" t="str">
            <v>AS7DBREC10YOTHLOCN</v>
          </cell>
        </row>
        <row r="206">
          <cell r="T206">
            <v>0</v>
          </cell>
          <cell r="V206" t="str">
            <v>AS7DBREC10YSVCSN</v>
          </cell>
        </row>
        <row r="207">
          <cell r="T207">
            <v>0</v>
          </cell>
          <cell r="V207" t="str">
            <v>AS7DBRFN</v>
          </cell>
        </row>
        <row r="208">
          <cell r="T208">
            <v>0</v>
          </cell>
          <cell r="V208" t="str">
            <v>AS7DBSCN</v>
          </cell>
        </row>
        <row r="209">
          <cell r="T209">
            <v>0</v>
          </cell>
          <cell r="V209" t="str">
            <v>AS7DBSPLN</v>
          </cell>
        </row>
        <row r="210">
          <cell r="T210">
            <v>0</v>
          </cell>
          <cell r="V210" t="str">
            <v>AS7DBSSN</v>
          </cell>
        </row>
        <row r="211">
          <cell r="T211">
            <v>0</v>
          </cell>
          <cell r="V211" t="str">
            <v>BL7DBHN</v>
          </cell>
        </row>
        <row r="212">
          <cell r="T212">
            <v>0</v>
          </cell>
          <cell r="V212" t="str">
            <v>BL7DBREC09YOTHLOCN</v>
          </cell>
        </row>
        <row r="213">
          <cell r="T213">
            <v>0</v>
          </cell>
          <cell r="V213" t="str">
            <v>BL7DBREC09YSVCSN</v>
          </cell>
        </row>
        <row r="214">
          <cell r="T214">
            <v>0</v>
          </cell>
          <cell r="V214" t="str">
            <v>BL7DBREC10YOTHLOCN</v>
          </cell>
        </row>
        <row r="215">
          <cell r="T215">
            <v>0</v>
          </cell>
          <cell r="V215" t="str">
            <v>BL7DBREC10YSVCSN</v>
          </cell>
        </row>
        <row r="216">
          <cell r="T216">
            <v>0</v>
          </cell>
          <cell r="V216" t="str">
            <v>BL7DBRFN</v>
          </cell>
        </row>
        <row r="217">
          <cell r="T217">
            <v>0</v>
          </cell>
          <cell r="V217" t="str">
            <v>BL7DBSCN</v>
          </cell>
        </row>
        <row r="218">
          <cell r="T218">
            <v>0</v>
          </cell>
          <cell r="V218" t="str">
            <v>BL7DBSPLN</v>
          </cell>
        </row>
        <row r="219">
          <cell r="T219">
            <v>0</v>
          </cell>
          <cell r="V219" t="str">
            <v>BL7DBSSN</v>
          </cell>
        </row>
        <row r="220">
          <cell r="T220">
            <v>1</v>
          </cell>
          <cell r="V220" t="str">
            <v>HI7DBHN</v>
          </cell>
        </row>
        <row r="221">
          <cell r="T221">
            <v>0</v>
          </cell>
          <cell r="V221" t="str">
            <v>HI7DBREC09YOTHLOCN</v>
          </cell>
        </row>
        <row r="222">
          <cell r="T222">
            <v>0</v>
          </cell>
          <cell r="V222" t="str">
            <v>HI7DBREC09YSVCSN</v>
          </cell>
        </row>
        <row r="223">
          <cell r="T223">
            <v>0</v>
          </cell>
          <cell r="V223" t="str">
            <v>HI7DBREC10YOTHLOCN</v>
          </cell>
        </row>
        <row r="224">
          <cell r="T224">
            <v>0</v>
          </cell>
          <cell r="V224" t="str">
            <v>HI7DBREC10YSVCSN</v>
          </cell>
        </row>
        <row r="225">
          <cell r="T225">
            <v>0</v>
          </cell>
          <cell r="V225" t="str">
            <v>HI7DBRFN</v>
          </cell>
        </row>
        <row r="226">
          <cell r="T226">
            <v>3</v>
          </cell>
          <cell r="V226" t="str">
            <v>HI7DBSCN</v>
          </cell>
        </row>
        <row r="227">
          <cell r="T227">
            <v>0</v>
          </cell>
          <cell r="V227" t="str">
            <v>HI7DBSPLN</v>
          </cell>
        </row>
        <row r="228">
          <cell r="T228">
            <v>2</v>
          </cell>
          <cell r="V228" t="str">
            <v>HI7DBSSN</v>
          </cell>
        </row>
        <row r="229">
          <cell r="T229">
            <v>0</v>
          </cell>
          <cell r="V229" t="str">
            <v>MU7DBHN</v>
          </cell>
        </row>
        <row r="230">
          <cell r="T230">
            <v>0</v>
          </cell>
          <cell r="V230" t="str">
            <v>MU7DBREC09YOTHLOCN</v>
          </cell>
        </row>
        <row r="231">
          <cell r="T231">
            <v>0</v>
          </cell>
          <cell r="V231" t="str">
            <v>MU7DBREC09YSVCSN</v>
          </cell>
        </row>
        <row r="232">
          <cell r="T232">
            <v>0</v>
          </cell>
          <cell r="V232" t="str">
            <v>MU7DBREC10YOTHLOCN</v>
          </cell>
        </row>
        <row r="233">
          <cell r="T233">
            <v>0</v>
          </cell>
          <cell r="V233" t="str">
            <v>MU7DBREC10YSVCSN</v>
          </cell>
        </row>
        <row r="234">
          <cell r="T234">
            <v>0</v>
          </cell>
          <cell r="V234" t="str">
            <v>MU7DBRFN</v>
          </cell>
        </row>
        <row r="235">
          <cell r="T235">
            <v>0</v>
          </cell>
          <cell r="V235" t="str">
            <v>MU7DBSCN</v>
          </cell>
        </row>
        <row r="236">
          <cell r="T236">
            <v>0</v>
          </cell>
          <cell r="V236" t="str">
            <v>MU7DBSPLN</v>
          </cell>
        </row>
        <row r="237">
          <cell r="T237">
            <v>0</v>
          </cell>
          <cell r="V237" t="str">
            <v>MU7DBSSN</v>
          </cell>
        </row>
        <row r="238">
          <cell r="T238">
            <v>0</v>
          </cell>
          <cell r="V238" t="str">
            <v>PI7DBHN</v>
          </cell>
        </row>
        <row r="239">
          <cell r="T239">
            <v>0</v>
          </cell>
          <cell r="V239" t="str">
            <v>PI7DBREC09YOTHLOCN</v>
          </cell>
        </row>
        <row r="240">
          <cell r="T240">
            <v>0</v>
          </cell>
          <cell r="V240" t="str">
            <v>PI7DBREC09YSVCSN</v>
          </cell>
        </row>
        <row r="241">
          <cell r="T241">
            <v>0</v>
          </cell>
          <cell r="V241" t="str">
            <v>PI7DBREC10YOTHLOCN</v>
          </cell>
        </row>
        <row r="242">
          <cell r="T242">
            <v>0</v>
          </cell>
          <cell r="V242" t="str">
            <v>PI7DBREC10YSVCSN</v>
          </cell>
        </row>
        <row r="243">
          <cell r="T243">
            <v>0</v>
          </cell>
          <cell r="V243" t="str">
            <v>PI7DBRFN</v>
          </cell>
        </row>
        <row r="244">
          <cell r="T244">
            <v>0</v>
          </cell>
          <cell r="V244" t="str">
            <v>PI7DBSCN</v>
          </cell>
        </row>
        <row r="245">
          <cell r="T245">
            <v>0</v>
          </cell>
          <cell r="V245" t="str">
            <v>PI7DBSPLN</v>
          </cell>
        </row>
        <row r="246">
          <cell r="T246">
            <v>0</v>
          </cell>
          <cell r="V246" t="str">
            <v>PI7DBSSN</v>
          </cell>
        </row>
        <row r="247">
          <cell r="T247">
            <v>1</v>
          </cell>
          <cell r="V247" t="str">
            <v>WH7DBHN</v>
          </cell>
        </row>
        <row r="248">
          <cell r="T248">
            <v>0</v>
          </cell>
          <cell r="V248" t="str">
            <v>WH7DBREC09YOTHLOCN</v>
          </cell>
        </row>
        <row r="249">
          <cell r="T249">
            <v>0</v>
          </cell>
          <cell r="V249" t="str">
            <v>WH7DBREC09YSVCSN</v>
          </cell>
        </row>
        <row r="250">
          <cell r="T250">
            <v>0</v>
          </cell>
          <cell r="V250" t="str">
            <v>WH7DBREC10YOTHLOCN</v>
          </cell>
        </row>
        <row r="251">
          <cell r="T251">
            <v>0</v>
          </cell>
          <cell r="V251" t="str">
            <v>WH7DBREC10YSVCSN</v>
          </cell>
        </row>
        <row r="252">
          <cell r="T252">
            <v>0</v>
          </cell>
          <cell r="V252" t="str">
            <v>WH7DBRFN</v>
          </cell>
        </row>
        <row r="253">
          <cell r="T253">
            <v>2</v>
          </cell>
          <cell r="V253" t="str">
            <v>WH7DBSCN</v>
          </cell>
        </row>
        <row r="254">
          <cell r="T254">
            <v>0</v>
          </cell>
          <cell r="V254" t="str">
            <v>WH7DBSPLN</v>
          </cell>
        </row>
        <row r="255">
          <cell r="T255">
            <v>2</v>
          </cell>
          <cell r="V255" t="str">
            <v>WH7DBSSN</v>
          </cell>
        </row>
        <row r="256">
          <cell r="T256">
            <v>5430</v>
          </cell>
          <cell r="V256" t="str">
            <v>DDY</v>
          </cell>
        </row>
        <row r="257">
          <cell r="T257">
            <v>9</v>
          </cell>
          <cell r="V257" t="str">
            <v>3DDHN</v>
          </cell>
        </row>
        <row r="258">
          <cell r="T258">
            <v>10</v>
          </cell>
          <cell r="V258" t="str">
            <v>3DDREC09YOTHLOCN</v>
          </cell>
        </row>
        <row r="259">
          <cell r="T259">
            <v>51</v>
          </cell>
          <cell r="V259" t="str">
            <v>3DDREC09YSVCSN</v>
          </cell>
        </row>
        <row r="260">
          <cell r="T260">
            <v>41</v>
          </cell>
          <cell r="V260" t="str">
            <v>3DDREC10YOTHLOCN</v>
          </cell>
        </row>
        <row r="261">
          <cell r="T261">
            <v>417</v>
          </cell>
          <cell r="V261" t="str">
            <v>3DDREC10YSVCSN</v>
          </cell>
        </row>
        <row r="262">
          <cell r="T262">
            <v>0</v>
          </cell>
          <cell r="V262" t="str">
            <v>3DDRFN</v>
          </cell>
        </row>
        <row r="263">
          <cell r="T263">
            <v>1515</v>
          </cell>
          <cell r="V263" t="str">
            <v>3DDSCN</v>
          </cell>
        </row>
        <row r="264">
          <cell r="T264">
            <v>6</v>
          </cell>
          <cell r="V264" t="str">
            <v>3DDSPLN</v>
          </cell>
        </row>
        <row r="265">
          <cell r="T265">
            <v>2</v>
          </cell>
          <cell r="V265" t="str">
            <v>3DDSSN</v>
          </cell>
        </row>
        <row r="266">
          <cell r="T266">
            <v>12</v>
          </cell>
          <cell r="V266" t="str">
            <v>4DDHN</v>
          </cell>
        </row>
        <row r="267">
          <cell r="T267">
            <v>14</v>
          </cell>
          <cell r="V267" t="str">
            <v>4DDREC09YOTHLOCN</v>
          </cell>
        </row>
        <row r="268">
          <cell r="T268">
            <v>80</v>
          </cell>
          <cell r="V268" t="str">
            <v>4DDREC09YSVCSN</v>
          </cell>
        </row>
        <row r="269">
          <cell r="T269">
            <v>76</v>
          </cell>
          <cell r="V269" t="str">
            <v>4DDREC10YOTHLOCN</v>
          </cell>
        </row>
        <row r="270">
          <cell r="T270">
            <v>815</v>
          </cell>
          <cell r="V270" t="str">
            <v>4DDREC10YSVCSN</v>
          </cell>
        </row>
        <row r="271">
          <cell r="T271">
            <v>0</v>
          </cell>
          <cell r="V271" t="str">
            <v>4DDRFN</v>
          </cell>
        </row>
        <row r="272">
          <cell r="T272">
            <v>2052</v>
          </cell>
          <cell r="V272" t="str">
            <v>4DDSCN</v>
          </cell>
        </row>
        <row r="273">
          <cell r="T273">
            <v>23</v>
          </cell>
          <cell r="V273" t="str">
            <v>4DDSPLN</v>
          </cell>
        </row>
        <row r="274">
          <cell r="T274">
            <v>9</v>
          </cell>
          <cell r="V274" t="str">
            <v>4DDSSN</v>
          </cell>
        </row>
        <row r="275">
          <cell r="T275">
            <v>0</v>
          </cell>
          <cell r="V275" t="str">
            <v>AGE05NOTKDDHN</v>
          </cell>
        </row>
        <row r="276">
          <cell r="T276">
            <v>1</v>
          </cell>
          <cell r="V276" t="str">
            <v>AGE05NOTKDDREC09YOTHLOCN</v>
          </cell>
        </row>
        <row r="277">
          <cell r="T277">
            <v>7</v>
          </cell>
          <cell r="V277" t="str">
            <v>AGE05NOTKDDREC09YSVCSN</v>
          </cell>
        </row>
        <row r="278">
          <cell r="T278">
            <v>8</v>
          </cell>
          <cell r="V278" t="str">
            <v>AGE05NOTKDDREC10YOTHLOCN</v>
          </cell>
        </row>
        <row r="279">
          <cell r="T279">
            <v>94</v>
          </cell>
          <cell r="V279" t="str">
            <v>AGE05NOTKDDREC10YSVCSN</v>
          </cell>
        </row>
        <row r="280">
          <cell r="T280">
            <v>0</v>
          </cell>
          <cell r="V280" t="str">
            <v>AGE05NOTKDDRFN</v>
          </cell>
        </row>
        <row r="281">
          <cell r="T281">
            <v>185</v>
          </cell>
          <cell r="V281" t="str">
            <v>AGE05NOTKDDSCN</v>
          </cell>
        </row>
        <row r="282">
          <cell r="T282">
            <v>2</v>
          </cell>
          <cell r="V282" t="str">
            <v>AGE05NOTKDDSPLN</v>
          </cell>
        </row>
        <row r="283">
          <cell r="T283">
            <v>1</v>
          </cell>
          <cell r="V283" t="str">
            <v>AGE05NOTKDDSSN</v>
          </cell>
        </row>
        <row r="284">
          <cell r="T284">
            <v>3</v>
          </cell>
          <cell r="V284" t="str">
            <v>AM7DDHN</v>
          </cell>
        </row>
        <row r="285">
          <cell r="T285">
            <v>1</v>
          </cell>
          <cell r="V285" t="str">
            <v>AM7DDREC09YOTHLOCN</v>
          </cell>
        </row>
        <row r="286">
          <cell r="T286">
            <v>6</v>
          </cell>
          <cell r="V286" t="str">
            <v>AM7DDREC09YSVCSN</v>
          </cell>
        </row>
        <row r="287">
          <cell r="T287">
            <v>6</v>
          </cell>
          <cell r="V287" t="str">
            <v>AM7DDREC10YOTHLOCN</v>
          </cell>
        </row>
        <row r="288">
          <cell r="T288">
            <v>74</v>
          </cell>
          <cell r="V288" t="str">
            <v>AM7DDREC10YSVCSN</v>
          </cell>
        </row>
        <row r="289">
          <cell r="T289">
            <v>0</v>
          </cell>
          <cell r="V289" t="str">
            <v>AM7DDRFN</v>
          </cell>
        </row>
        <row r="290">
          <cell r="T290">
            <v>87</v>
          </cell>
          <cell r="V290" t="str">
            <v>AM7DDSCN</v>
          </cell>
        </row>
        <row r="291">
          <cell r="T291">
            <v>0</v>
          </cell>
          <cell r="V291" t="str">
            <v>AM7DDSPLN</v>
          </cell>
        </row>
        <row r="292">
          <cell r="T292">
            <v>1</v>
          </cell>
          <cell r="V292" t="str">
            <v>AM7DDSSN</v>
          </cell>
        </row>
        <row r="293">
          <cell r="T293">
            <v>0</v>
          </cell>
          <cell r="V293" t="str">
            <v>AS7DDHN</v>
          </cell>
        </row>
        <row r="294">
          <cell r="T294">
            <v>0</v>
          </cell>
          <cell r="V294" t="str">
            <v>AS7DDREC09YOTHLOCN</v>
          </cell>
        </row>
        <row r="295">
          <cell r="T295">
            <v>2</v>
          </cell>
          <cell r="V295" t="str">
            <v>AS7DDREC09YSVCSN</v>
          </cell>
        </row>
        <row r="296">
          <cell r="T296">
            <v>2</v>
          </cell>
          <cell r="V296" t="str">
            <v>AS7DDREC10YOTHLOCN</v>
          </cell>
        </row>
        <row r="297">
          <cell r="T297">
            <v>21</v>
          </cell>
          <cell r="V297" t="str">
            <v>AS7DDREC10YSVCSN</v>
          </cell>
        </row>
        <row r="298">
          <cell r="T298">
            <v>0</v>
          </cell>
          <cell r="V298" t="str">
            <v>AS7DDRFN</v>
          </cell>
        </row>
        <row r="299">
          <cell r="T299">
            <v>120</v>
          </cell>
          <cell r="V299" t="str">
            <v>AS7DDSCN</v>
          </cell>
        </row>
        <row r="300">
          <cell r="T300">
            <v>1</v>
          </cell>
          <cell r="V300" t="str">
            <v>AS7DDSPLN</v>
          </cell>
        </row>
        <row r="301">
          <cell r="T301">
            <v>0</v>
          </cell>
          <cell r="V301" t="str">
            <v>AS7DDSSN</v>
          </cell>
        </row>
        <row r="302">
          <cell r="T302">
            <v>0</v>
          </cell>
          <cell r="V302" t="str">
            <v>BL7DDHN</v>
          </cell>
        </row>
        <row r="303">
          <cell r="T303">
            <v>0</v>
          </cell>
          <cell r="V303" t="str">
            <v>BL7DDREC09YOTHLOCN</v>
          </cell>
        </row>
        <row r="304">
          <cell r="T304">
            <v>3</v>
          </cell>
          <cell r="V304" t="str">
            <v>BL7DDREC09YSVCSN</v>
          </cell>
        </row>
        <row r="305">
          <cell r="T305">
            <v>9</v>
          </cell>
          <cell r="V305" t="str">
            <v>BL7DDREC10YOTHLOCN</v>
          </cell>
        </row>
        <row r="306">
          <cell r="T306">
            <v>64</v>
          </cell>
          <cell r="V306" t="str">
            <v>BL7DDREC10YSVCSN</v>
          </cell>
        </row>
        <row r="307">
          <cell r="T307">
            <v>0</v>
          </cell>
          <cell r="V307" t="str">
            <v>BL7DDRFN</v>
          </cell>
        </row>
        <row r="308">
          <cell r="T308">
            <v>193</v>
          </cell>
          <cell r="V308" t="str">
            <v>BL7DDSCN</v>
          </cell>
        </row>
        <row r="309">
          <cell r="T309">
            <v>2</v>
          </cell>
          <cell r="V309" t="str">
            <v>BL7DDSPLN</v>
          </cell>
        </row>
        <row r="310">
          <cell r="T310">
            <v>0</v>
          </cell>
          <cell r="V310" t="str">
            <v>BL7DDSSN</v>
          </cell>
        </row>
        <row r="311">
          <cell r="T311">
            <v>5</v>
          </cell>
          <cell r="V311" t="str">
            <v>HI7DDHN</v>
          </cell>
        </row>
        <row r="312">
          <cell r="T312">
            <v>11</v>
          </cell>
          <cell r="V312" t="str">
            <v>HI7DDREC09YOTHLOCN</v>
          </cell>
        </row>
        <row r="313">
          <cell r="T313">
            <v>72</v>
          </cell>
          <cell r="V313" t="str">
            <v>HI7DDREC09YSVCSN</v>
          </cell>
        </row>
        <row r="314">
          <cell r="T314">
            <v>46</v>
          </cell>
          <cell r="V314" t="str">
            <v>HI7DDREC10YOTHLOCN</v>
          </cell>
        </row>
        <row r="315">
          <cell r="T315">
            <v>609</v>
          </cell>
          <cell r="V315" t="str">
            <v>HI7DDREC10YSVCSN</v>
          </cell>
        </row>
        <row r="316">
          <cell r="T316">
            <v>0</v>
          </cell>
          <cell r="V316" t="str">
            <v>HI7DDRFN</v>
          </cell>
        </row>
        <row r="317">
          <cell r="T317">
            <v>1748</v>
          </cell>
          <cell r="V317" t="str">
            <v>HI7DDSCN</v>
          </cell>
        </row>
        <row r="318">
          <cell r="T318">
            <v>16</v>
          </cell>
          <cell r="V318" t="str">
            <v>HI7DDSPLN</v>
          </cell>
        </row>
        <row r="319">
          <cell r="T319">
            <v>6</v>
          </cell>
          <cell r="V319" t="str">
            <v>HI7DDSSN</v>
          </cell>
        </row>
        <row r="320">
          <cell r="T320">
            <v>2</v>
          </cell>
          <cell r="V320" t="str">
            <v>MU7DDHN</v>
          </cell>
        </row>
        <row r="321">
          <cell r="T321">
            <v>1</v>
          </cell>
          <cell r="V321" t="str">
            <v>MU7DDREC09YOTHLOCN</v>
          </cell>
        </row>
        <row r="322">
          <cell r="T322">
            <v>7</v>
          </cell>
          <cell r="V322" t="str">
            <v>MU7DDREC09YSVCSN</v>
          </cell>
        </row>
        <row r="323">
          <cell r="T323">
            <v>5</v>
          </cell>
          <cell r="V323" t="str">
            <v>MU7DDREC10YOTHLOCN</v>
          </cell>
        </row>
        <row r="324">
          <cell r="T324">
            <v>61</v>
          </cell>
          <cell r="V324" t="str">
            <v>MU7DDREC10YSVCSN</v>
          </cell>
        </row>
        <row r="325">
          <cell r="T325">
            <v>0</v>
          </cell>
          <cell r="V325" t="str">
            <v>MU7DDRFN</v>
          </cell>
        </row>
        <row r="326">
          <cell r="T326">
            <v>135</v>
          </cell>
          <cell r="V326" t="str">
            <v>MU7DDSCN</v>
          </cell>
        </row>
        <row r="327">
          <cell r="T327">
            <v>4</v>
          </cell>
          <cell r="V327" t="str">
            <v>MU7DDSPLN</v>
          </cell>
        </row>
        <row r="328">
          <cell r="T328">
            <v>0</v>
          </cell>
          <cell r="V328" t="str">
            <v>MU7DDSSN</v>
          </cell>
        </row>
        <row r="329">
          <cell r="T329">
            <v>0</v>
          </cell>
          <cell r="V329" t="str">
            <v>PI7DDHN</v>
          </cell>
        </row>
        <row r="330">
          <cell r="T330">
            <v>0</v>
          </cell>
          <cell r="V330" t="str">
            <v>PI7DDREC09YOTHLOCN</v>
          </cell>
        </row>
        <row r="331">
          <cell r="T331">
            <v>0</v>
          </cell>
          <cell r="V331" t="str">
            <v>PI7DDREC09YSVCSN</v>
          </cell>
        </row>
        <row r="332">
          <cell r="T332">
            <v>1</v>
          </cell>
          <cell r="V332" t="str">
            <v>PI7DDREC10YOTHLOCN</v>
          </cell>
        </row>
        <row r="333">
          <cell r="T333">
            <v>5</v>
          </cell>
          <cell r="V333" t="str">
            <v>PI7DDREC10YSVCSN</v>
          </cell>
        </row>
        <row r="334">
          <cell r="T334">
            <v>0</v>
          </cell>
          <cell r="V334" t="str">
            <v>PI7DDRFN</v>
          </cell>
        </row>
        <row r="335">
          <cell r="T335">
            <v>11</v>
          </cell>
          <cell r="V335" t="str">
            <v>PI7DDSCN</v>
          </cell>
        </row>
        <row r="336">
          <cell r="T336">
            <v>0</v>
          </cell>
          <cell r="V336" t="str">
            <v>PI7DDSPLN</v>
          </cell>
        </row>
        <row r="337">
          <cell r="T337">
            <v>0</v>
          </cell>
          <cell r="V337" t="str">
            <v>PI7DDSSN</v>
          </cell>
        </row>
        <row r="338">
          <cell r="T338">
            <v>11</v>
          </cell>
          <cell r="V338" t="str">
            <v>WH7DDHN</v>
          </cell>
        </row>
        <row r="339">
          <cell r="T339">
            <v>12</v>
          </cell>
          <cell r="V339" t="str">
            <v>WH7DDREC09YOTHLOCN</v>
          </cell>
        </row>
        <row r="340">
          <cell r="T340">
            <v>48</v>
          </cell>
          <cell r="V340" t="str">
            <v>WH7DDREC09YSVCSN</v>
          </cell>
        </row>
        <row r="341">
          <cell r="T341">
            <v>56</v>
          </cell>
          <cell r="V341" t="str">
            <v>WH7DDREC10YOTHLOCN</v>
          </cell>
        </row>
        <row r="342">
          <cell r="T342">
            <v>492</v>
          </cell>
          <cell r="V342" t="str">
            <v>WH7DDREC10YSVCSN</v>
          </cell>
        </row>
        <row r="343">
          <cell r="T343">
            <v>0</v>
          </cell>
          <cell r="V343" t="str">
            <v>WH7DDRFN</v>
          </cell>
        </row>
        <row r="344">
          <cell r="T344">
            <v>1458</v>
          </cell>
          <cell r="V344" t="str">
            <v>WH7DDSCN</v>
          </cell>
        </row>
        <row r="345">
          <cell r="T345">
            <v>8</v>
          </cell>
          <cell r="V345" t="str">
            <v>WH7DDSPLN</v>
          </cell>
        </row>
        <row r="346">
          <cell r="T346">
            <v>5</v>
          </cell>
          <cell r="V346" t="str">
            <v>WH7DDSSN</v>
          </cell>
        </row>
        <row r="347">
          <cell r="T347">
            <v>0</v>
          </cell>
          <cell r="V347" t="str">
            <v>EMNY</v>
          </cell>
        </row>
        <row r="348">
          <cell r="T348">
            <v>0</v>
          </cell>
          <cell r="V348" t="str">
            <v>3EMNHN</v>
          </cell>
        </row>
        <row r="349">
          <cell r="T349">
            <v>0</v>
          </cell>
          <cell r="V349" t="str">
            <v>3EMNREC09YOTHLOCN</v>
          </cell>
        </row>
        <row r="350">
          <cell r="T350">
            <v>0</v>
          </cell>
          <cell r="V350" t="str">
            <v>3EMNREC09YSVCSN</v>
          </cell>
        </row>
        <row r="351">
          <cell r="T351">
            <v>0</v>
          </cell>
          <cell r="V351" t="str">
            <v>3EMNREC10YOTHLOCN</v>
          </cell>
        </row>
        <row r="352">
          <cell r="T352">
            <v>0</v>
          </cell>
          <cell r="V352" t="str">
            <v>3EMNREC10YSVCSN</v>
          </cell>
        </row>
        <row r="353">
          <cell r="T353">
            <v>0</v>
          </cell>
          <cell r="V353" t="str">
            <v>3EMNRFN</v>
          </cell>
        </row>
        <row r="354">
          <cell r="T354">
            <v>0</v>
          </cell>
          <cell r="V354" t="str">
            <v>3EMNSCN</v>
          </cell>
        </row>
        <row r="355">
          <cell r="T355">
            <v>0</v>
          </cell>
          <cell r="V355" t="str">
            <v>3EMNSPLN</v>
          </cell>
        </row>
        <row r="356">
          <cell r="T356">
            <v>0</v>
          </cell>
          <cell r="V356" t="str">
            <v>3EMNSSN</v>
          </cell>
        </row>
        <row r="357">
          <cell r="T357">
            <v>0</v>
          </cell>
          <cell r="V357" t="str">
            <v>4EMNHN</v>
          </cell>
        </row>
        <row r="358">
          <cell r="T358">
            <v>0</v>
          </cell>
          <cell r="V358" t="str">
            <v>4EMNREC09YOTHLOCN</v>
          </cell>
        </row>
        <row r="359">
          <cell r="T359">
            <v>0</v>
          </cell>
          <cell r="V359" t="str">
            <v>4EMNREC09YSVCSN</v>
          </cell>
        </row>
        <row r="360">
          <cell r="T360">
            <v>0</v>
          </cell>
          <cell r="V360" t="str">
            <v>4EMNREC10YOTHLOCN</v>
          </cell>
        </row>
        <row r="361">
          <cell r="T361">
            <v>0</v>
          </cell>
          <cell r="V361" t="str">
            <v>4EMNREC10YSVCSN</v>
          </cell>
        </row>
        <row r="362">
          <cell r="T362">
            <v>0</v>
          </cell>
          <cell r="V362" t="str">
            <v>4EMNRFN</v>
          </cell>
        </row>
        <row r="363">
          <cell r="T363">
            <v>0</v>
          </cell>
          <cell r="V363" t="str">
            <v>4EMNSCN</v>
          </cell>
        </row>
        <row r="364">
          <cell r="T364">
            <v>0</v>
          </cell>
          <cell r="V364" t="str">
            <v>4EMNSPLN</v>
          </cell>
        </row>
        <row r="365">
          <cell r="T365">
            <v>0</v>
          </cell>
          <cell r="V365" t="str">
            <v>4EMNSSN</v>
          </cell>
        </row>
        <row r="366">
          <cell r="T366">
            <v>0</v>
          </cell>
          <cell r="V366" t="str">
            <v>AGE05NOTKEMNHN</v>
          </cell>
        </row>
        <row r="367">
          <cell r="T367">
            <v>0</v>
          </cell>
          <cell r="V367" t="str">
            <v>AGE05NOTKEMNREC09YOTHLOCN</v>
          </cell>
        </row>
        <row r="368">
          <cell r="T368">
            <v>0</v>
          </cell>
          <cell r="V368" t="str">
            <v>AGE05NOTKEMNREC09YSVCSN</v>
          </cell>
        </row>
        <row r="369">
          <cell r="T369">
            <v>0</v>
          </cell>
          <cell r="V369" t="str">
            <v>AGE05NOTKEMNREC10YOTHLOCN</v>
          </cell>
        </row>
        <row r="370">
          <cell r="T370">
            <v>0</v>
          </cell>
          <cell r="V370" t="str">
            <v>AGE05NOTKEMNREC10YSVCSN</v>
          </cell>
        </row>
        <row r="371">
          <cell r="T371">
            <v>0</v>
          </cell>
          <cell r="V371" t="str">
            <v>AGE05NOTKEMNRFN</v>
          </cell>
        </row>
        <row r="372">
          <cell r="T372">
            <v>0</v>
          </cell>
          <cell r="V372" t="str">
            <v>AGE05NOTKEMNSCN</v>
          </cell>
        </row>
        <row r="373">
          <cell r="T373">
            <v>0</v>
          </cell>
          <cell r="V373" t="str">
            <v>AGE05NOTKEMNSPLN</v>
          </cell>
        </row>
        <row r="374">
          <cell r="T374">
            <v>0</v>
          </cell>
          <cell r="V374" t="str">
            <v>AGE05NOTKEMNSSN</v>
          </cell>
        </row>
        <row r="375">
          <cell r="T375">
            <v>0</v>
          </cell>
          <cell r="V375" t="str">
            <v>AM7EMNHN</v>
          </cell>
        </row>
        <row r="376">
          <cell r="T376">
            <v>0</v>
          </cell>
          <cell r="V376" t="str">
            <v>AM7EMNREC09YOTHLOCN</v>
          </cell>
        </row>
        <row r="377">
          <cell r="T377">
            <v>0</v>
          </cell>
          <cell r="V377" t="str">
            <v>AM7EMNREC09YSVCSN</v>
          </cell>
        </row>
        <row r="378">
          <cell r="T378">
            <v>0</v>
          </cell>
          <cell r="V378" t="str">
            <v>AM7EMNREC10YOTHLOCN</v>
          </cell>
        </row>
        <row r="379">
          <cell r="T379">
            <v>0</v>
          </cell>
          <cell r="V379" t="str">
            <v>AM7EMNREC10YSVCSN</v>
          </cell>
        </row>
        <row r="380">
          <cell r="T380">
            <v>0</v>
          </cell>
          <cell r="V380" t="str">
            <v>AM7EMNRFN</v>
          </cell>
        </row>
        <row r="381">
          <cell r="T381">
            <v>0</v>
          </cell>
          <cell r="V381" t="str">
            <v>AM7EMNSCN</v>
          </cell>
        </row>
        <row r="382">
          <cell r="T382">
            <v>0</v>
          </cell>
          <cell r="V382" t="str">
            <v>AM7EMNSPLN</v>
          </cell>
        </row>
        <row r="383">
          <cell r="T383">
            <v>0</v>
          </cell>
          <cell r="V383" t="str">
            <v>AM7EMNSSN</v>
          </cell>
        </row>
        <row r="384">
          <cell r="T384">
            <v>0</v>
          </cell>
          <cell r="V384" t="str">
            <v>AS7EMNHN</v>
          </cell>
        </row>
        <row r="385">
          <cell r="T385">
            <v>0</v>
          </cell>
          <cell r="V385" t="str">
            <v>AS7EMNREC09YOTHLOCN</v>
          </cell>
        </row>
        <row r="386">
          <cell r="T386">
            <v>0</v>
          </cell>
          <cell r="V386" t="str">
            <v>AS7EMNREC09YSVCSN</v>
          </cell>
        </row>
        <row r="387">
          <cell r="T387">
            <v>0</v>
          </cell>
          <cell r="V387" t="str">
            <v>AS7EMNREC10YOTHLOCN</v>
          </cell>
        </row>
        <row r="388">
          <cell r="T388">
            <v>0</v>
          </cell>
          <cell r="V388" t="str">
            <v>AS7EMNREC10YSVCSN</v>
          </cell>
        </row>
        <row r="389">
          <cell r="T389">
            <v>0</v>
          </cell>
          <cell r="V389" t="str">
            <v>AS7EMNRFN</v>
          </cell>
        </row>
        <row r="390">
          <cell r="T390">
            <v>0</v>
          </cell>
          <cell r="V390" t="str">
            <v>AS7EMNSCN</v>
          </cell>
        </row>
        <row r="391">
          <cell r="T391">
            <v>0</v>
          </cell>
          <cell r="V391" t="str">
            <v>AS7EMNSPLN</v>
          </cell>
        </row>
        <row r="392">
          <cell r="T392">
            <v>0</v>
          </cell>
          <cell r="V392" t="str">
            <v>AS7EMNSSN</v>
          </cell>
        </row>
        <row r="393">
          <cell r="T393">
            <v>0</v>
          </cell>
          <cell r="V393" t="str">
            <v>BL7EMNHN</v>
          </cell>
        </row>
        <row r="394">
          <cell r="T394">
            <v>0</v>
          </cell>
          <cell r="V394" t="str">
            <v>BL7EMNREC09YOTHLOCN</v>
          </cell>
        </row>
        <row r="395">
          <cell r="T395">
            <v>0</v>
          </cell>
          <cell r="V395" t="str">
            <v>BL7EMNREC09YSVCSN</v>
          </cell>
        </row>
        <row r="396">
          <cell r="T396">
            <v>0</v>
          </cell>
          <cell r="V396" t="str">
            <v>BL7EMNREC10YOTHLOCN</v>
          </cell>
        </row>
        <row r="397">
          <cell r="T397">
            <v>0</v>
          </cell>
          <cell r="V397" t="str">
            <v>BL7EMNREC10YSVCSN</v>
          </cell>
        </row>
        <row r="398">
          <cell r="T398">
            <v>0</v>
          </cell>
          <cell r="V398" t="str">
            <v>BL7EMNRFN</v>
          </cell>
        </row>
        <row r="399">
          <cell r="T399">
            <v>0</v>
          </cell>
          <cell r="V399" t="str">
            <v>BL7EMNSCN</v>
          </cell>
        </row>
        <row r="400">
          <cell r="T400">
            <v>0</v>
          </cell>
          <cell r="V400" t="str">
            <v>BL7EMNSPLN</v>
          </cell>
        </row>
        <row r="401">
          <cell r="T401">
            <v>0</v>
          </cell>
          <cell r="V401" t="str">
            <v>BL7EMNSSN</v>
          </cell>
        </row>
        <row r="402">
          <cell r="T402">
            <v>0</v>
          </cell>
          <cell r="V402" t="str">
            <v>HI7EMNHN</v>
          </cell>
        </row>
        <row r="403">
          <cell r="T403">
            <v>0</v>
          </cell>
          <cell r="V403" t="str">
            <v>HI7EMNREC09YOTHLOCN</v>
          </cell>
        </row>
        <row r="404">
          <cell r="T404">
            <v>0</v>
          </cell>
          <cell r="V404" t="str">
            <v>HI7EMNREC09YSVCSN</v>
          </cell>
        </row>
        <row r="405">
          <cell r="T405">
            <v>0</v>
          </cell>
          <cell r="V405" t="str">
            <v>HI7EMNREC10YOTHLOCN</v>
          </cell>
        </row>
        <row r="406">
          <cell r="T406">
            <v>0</v>
          </cell>
          <cell r="V406" t="str">
            <v>HI7EMNREC10YSVCSN</v>
          </cell>
        </row>
        <row r="407">
          <cell r="T407">
            <v>0</v>
          </cell>
          <cell r="V407" t="str">
            <v>HI7EMNRFN</v>
          </cell>
        </row>
        <row r="408">
          <cell r="T408">
            <v>0</v>
          </cell>
          <cell r="V408" t="str">
            <v>HI7EMNSCN</v>
          </cell>
        </row>
        <row r="409">
          <cell r="T409">
            <v>0</v>
          </cell>
          <cell r="V409" t="str">
            <v>HI7EMNSPLN</v>
          </cell>
        </row>
        <row r="410">
          <cell r="T410">
            <v>0</v>
          </cell>
          <cell r="V410" t="str">
            <v>HI7EMNSSN</v>
          </cell>
        </row>
        <row r="411">
          <cell r="T411">
            <v>0</v>
          </cell>
          <cell r="V411" t="str">
            <v>MU7EMNHN</v>
          </cell>
        </row>
        <row r="412">
          <cell r="T412">
            <v>0</v>
          </cell>
          <cell r="V412" t="str">
            <v>MU7EMNREC09YOTHLOCN</v>
          </cell>
        </row>
        <row r="413">
          <cell r="T413">
            <v>0</v>
          </cell>
          <cell r="V413" t="str">
            <v>MU7EMNREC09YSVCSN</v>
          </cell>
        </row>
        <row r="414">
          <cell r="T414">
            <v>0</v>
          </cell>
          <cell r="V414" t="str">
            <v>MU7EMNREC10YOTHLOCN</v>
          </cell>
        </row>
        <row r="415">
          <cell r="T415">
            <v>0</v>
          </cell>
          <cell r="V415" t="str">
            <v>MU7EMNREC10YSVCSN</v>
          </cell>
        </row>
        <row r="416">
          <cell r="T416">
            <v>0</v>
          </cell>
          <cell r="V416" t="str">
            <v>MU7EMNRFN</v>
          </cell>
        </row>
        <row r="417">
          <cell r="T417">
            <v>0</v>
          </cell>
          <cell r="V417" t="str">
            <v>MU7EMNSCN</v>
          </cell>
        </row>
        <row r="418">
          <cell r="T418">
            <v>0</v>
          </cell>
          <cell r="V418" t="str">
            <v>MU7EMNSPLN</v>
          </cell>
        </row>
        <row r="419">
          <cell r="T419">
            <v>0</v>
          </cell>
          <cell r="V419" t="str">
            <v>MU7EMNSSN</v>
          </cell>
        </row>
        <row r="420">
          <cell r="T420">
            <v>0</v>
          </cell>
          <cell r="V420" t="str">
            <v>PI7EMNHN</v>
          </cell>
        </row>
        <row r="421">
          <cell r="T421">
            <v>0</v>
          </cell>
          <cell r="V421" t="str">
            <v>PI7EMNREC09YOTHLOCN</v>
          </cell>
        </row>
        <row r="422">
          <cell r="T422">
            <v>0</v>
          </cell>
          <cell r="V422" t="str">
            <v>PI7EMNREC09YSVCSN</v>
          </cell>
        </row>
        <row r="423">
          <cell r="T423">
            <v>0</v>
          </cell>
          <cell r="V423" t="str">
            <v>PI7EMNREC10YOTHLOCN</v>
          </cell>
        </row>
        <row r="424">
          <cell r="T424">
            <v>0</v>
          </cell>
          <cell r="V424" t="str">
            <v>PI7EMNREC10YSVCSN</v>
          </cell>
        </row>
        <row r="425">
          <cell r="T425">
            <v>0</v>
          </cell>
          <cell r="V425" t="str">
            <v>PI7EMNRFN</v>
          </cell>
        </row>
        <row r="426">
          <cell r="T426">
            <v>0</v>
          </cell>
          <cell r="V426" t="str">
            <v>PI7EMNSCN</v>
          </cell>
        </row>
        <row r="427">
          <cell r="T427">
            <v>0</v>
          </cell>
          <cell r="V427" t="str">
            <v>PI7EMNSPLN</v>
          </cell>
        </row>
        <row r="428">
          <cell r="T428">
            <v>0</v>
          </cell>
          <cell r="V428" t="str">
            <v>PI7EMNSSN</v>
          </cell>
        </row>
        <row r="429">
          <cell r="T429">
            <v>0</v>
          </cell>
          <cell r="V429" t="str">
            <v>WH7EMNHN</v>
          </cell>
        </row>
        <row r="430">
          <cell r="T430">
            <v>0</v>
          </cell>
          <cell r="V430" t="str">
            <v>WH7EMNREC09YOTHLOCN</v>
          </cell>
        </row>
        <row r="431">
          <cell r="T431">
            <v>0</v>
          </cell>
          <cell r="V431" t="str">
            <v>WH7EMNREC09YSVCSN</v>
          </cell>
        </row>
        <row r="432">
          <cell r="T432">
            <v>0</v>
          </cell>
          <cell r="V432" t="str">
            <v>WH7EMNREC10YOTHLOCN</v>
          </cell>
        </row>
        <row r="433">
          <cell r="T433">
            <v>0</v>
          </cell>
          <cell r="V433" t="str">
            <v>WH7EMNREC10YSVCSN</v>
          </cell>
        </row>
        <row r="434">
          <cell r="T434">
            <v>0</v>
          </cell>
          <cell r="V434" t="str">
            <v>WH7EMNRFN</v>
          </cell>
        </row>
        <row r="435">
          <cell r="T435">
            <v>0</v>
          </cell>
          <cell r="V435" t="str">
            <v>WH7EMNSCN</v>
          </cell>
        </row>
        <row r="436">
          <cell r="T436">
            <v>0</v>
          </cell>
          <cell r="V436" t="str">
            <v>WH7EMNSPLN</v>
          </cell>
        </row>
        <row r="437">
          <cell r="T437">
            <v>0</v>
          </cell>
          <cell r="V437" t="str">
            <v>WH7EMNSSN</v>
          </cell>
        </row>
        <row r="438">
          <cell r="T438">
            <v>132</v>
          </cell>
          <cell r="V438" t="str">
            <v>HIY</v>
          </cell>
        </row>
        <row r="439">
          <cell r="T439">
            <v>0</v>
          </cell>
          <cell r="V439" t="str">
            <v>3HIHN</v>
          </cell>
        </row>
        <row r="440">
          <cell r="T440">
            <v>0</v>
          </cell>
          <cell r="V440" t="str">
            <v>3HIREC09YOTHLOCN</v>
          </cell>
        </row>
        <row r="441">
          <cell r="T441">
            <v>1</v>
          </cell>
          <cell r="V441" t="str">
            <v>3HIREC09YSVCSN</v>
          </cell>
        </row>
        <row r="442">
          <cell r="T442">
            <v>1</v>
          </cell>
          <cell r="V442" t="str">
            <v>3HIREC10YOTHLOCN</v>
          </cell>
        </row>
        <row r="443">
          <cell r="T443">
            <v>4</v>
          </cell>
          <cell r="V443" t="str">
            <v>3HIREC10YSVCSN</v>
          </cell>
        </row>
        <row r="444">
          <cell r="T444">
            <v>0</v>
          </cell>
          <cell r="V444" t="str">
            <v>3HIRFN</v>
          </cell>
        </row>
        <row r="445">
          <cell r="T445">
            <v>22</v>
          </cell>
          <cell r="V445" t="str">
            <v>3HISCN</v>
          </cell>
        </row>
        <row r="446">
          <cell r="T446">
            <v>1</v>
          </cell>
          <cell r="V446" t="str">
            <v>3HISPLN</v>
          </cell>
        </row>
        <row r="447">
          <cell r="T447">
            <v>20</v>
          </cell>
          <cell r="V447" t="str">
            <v>3HISSN</v>
          </cell>
        </row>
        <row r="448">
          <cell r="T448">
            <v>0</v>
          </cell>
          <cell r="V448" t="str">
            <v>4HIHN</v>
          </cell>
        </row>
        <row r="449">
          <cell r="T449">
            <v>1</v>
          </cell>
          <cell r="V449" t="str">
            <v>4HIREC09YOTHLOCN</v>
          </cell>
        </row>
        <row r="450">
          <cell r="T450">
            <v>0</v>
          </cell>
          <cell r="V450" t="str">
            <v>4HIREC09YSVCSN</v>
          </cell>
        </row>
        <row r="451">
          <cell r="T451">
            <v>0</v>
          </cell>
          <cell r="V451" t="str">
            <v>4HIREC10YOTHLOCN</v>
          </cell>
        </row>
        <row r="452">
          <cell r="T452">
            <v>14</v>
          </cell>
          <cell r="V452" t="str">
            <v>4HIREC10YSVCSN</v>
          </cell>
        </row>
        <row r="453">
          <cell r="T453">
            <v>0</v>
          </cell>
          <cell r="V453" t="str">
            <v>4HIRFN</v>
          </cell>
        </row>
        <row r="454">
          <cell r="T454">
            <v>26</v>
          </cell>
          <cell r="V454" t="str">
            <v>4HISCN</v>
          </cell>
        </row>
        <row r="455">
          <cell r="T455">
            <v>2</v>
          </cell>
          <cell r="V455" t="str">
            <v>4HISPLN</v>
          </cell>
        </row>
        <row r="456">
          <cell r="T456">
            <v>34</v>
          </cell>
          <cell r="V456" t="str">
            <v>4HISSN</v>
          </cell>
        </row>
        <row r="457">
          <cell r="T457">
            <v>0</v>
          </cell>
          <cell r="V457" t="str">
            <v>AGE05NOTKHIHN</v>
          </cell>
        </row>
        <row r="458">
          <cell r="T458">
            <v>0</v>
          </cell>
          <cell r="V458" t="str">
            <v>AGE05NOTKHIREC09YOTHLOCN</v>
          </cell>
        </row>
        <row r="459">
          <cell r="T459">
            <v>0</v>
          </cell>
          <cell r="V459" t="str">
            <v>AGE05NOTKHIREC09YSVCSN</v>
          </cell>
        </row>
        <row r="460">
          <cell r="T460">
            <v>0</v>
          </cell>
          <cell r="V460" t="str">
            <v>AGE05NOTKHIREC10YOTHLOCN</v>
          </cell>
        </row>
        <row r="461">
          <cell r="T461">
            <v>0</v>
          </cell>
          <cell r="V461" t="str">
            <v>AGE05NOTKHIREC10YSVCSN</v>
          </cell>
        </row>
        <row r="462">
          <cell r="T462">
            <v>0</v>
          </cell>
          <cell r="V462" t="str">
            <v>AGE05NOTKHIRFN</v>
          </cell>
        </row>
        <row r="463">
          <cell r="T463">
            <v>3</v>
          </cell>
          <cell r="V463" t="str">
            <v>AGE05NOTKHISCN</v>
          </cell>
        </row>
        <row r="464">
          <cell r="T464">
            <v>0</v>
          </cell>
          <cell r="V464" t="str">
            <v>AGE05NOTKHISPLN</v>
          </cell>
        </row>
        <row r="465">
          <cell r="T465">
            <v>3</v>
          </cell>
          <cell r="V465" t="str">
            <v>AGE05NOTKHISSN</v>
          </cell>
        </row>
        <row r="466">
          <cell r="T466">
            <v>0</v>
          </cell>
          <cell r="V466" t="str">
            <v>AM7HIHN</v>
          </cell>
        </row>
        <row r="467">
          <cell r="T467">
            <v>0</v>
          </cell>
          <cell r="V467" t="str">
            <v>AM7HIREC09YOTHLOCN</v>
          </cell>
        </row>
        <row r="468">
          <cell r="T468">
            <v>0</v>
          </cell>
          <cell r="V468" t="str">
            <v>AM7HIREC09YSVCSN</v>
          </cell>
        </row>
        <row r="469">
          <cell r="T469">
            <v>0</v>
          </cell>
          <cell r="V469" t="str">
            <v>AM7HIREC10YOTHLOCN</v>
          </cell>
        </row>
        <row r="470">
          <cell r="T470">
            <v>1</v>
          </cell>
          <cell r="V470" t="str">
            <v>AM7HIREC10YSVCSN</v>
          </cell>
        </row>
        <row r="471">
          <cell r="T471">
            <v>0</v>
          </cell>
          <cell r="V471" t="str">
            <v>AM7HIRFN</v>
          </cell>
        </row>
        <row r="472">
          <cell r="T472">
            <v>2</v>
          </cell>
          <cell r="V472" t="str">
            <v>AM7HISCN</v>
          </cell>
        </row>
        <row r="473">
          <cell r="T473">
            <v>0</v>
          </cell>
          <cell r="V473" t="str">
            <v>AM7HISPLN</v>
          </cell>
        </row>
        <row r="474">
          <cell r="T474">
            <v>3</v>
          </cell>
          <cell r="V474" t="str">
            <v>AM7HISSN</v>
          </cell>
        </row>
        <row r="475">
          <cell r="T475">
            <v>0</v>
          </cell>
          <cell r="V475" t="str">
            <v>AS7HIHN</v>
          </cell>
        </row>
        <row r="476">
          <cell r="T476">
            <v>0</v>
          </cell>
          <cell r="V476" t="str">
            <v>AS7HIREC09YOTHLOCN</v>
          </cell>
        </row>
        <row r="477">
          <cell r="T477">
            <v>0</v>
          </cell>
          <cell r="V477" t="str">
            <v>AS7HIREC09YSVCSN</v>
          </cell>
        </row>
        <row r="478">
          <cell r="T478">
            <v>0</v>
          </cell>
          <cell r="V478" t="str">
            <v>AS7HIREC10YOTHLOCN</v>
          </cell>
        </row>
        <row r="479">
          <cell r="T479">
            <v>1</v>
          </cell>
          <cell r="V479" t="str">
            <v>AS7HIREC10YSVCSN</v>
          </cell>
        </row>
        <row r="480">
          <cell r="T480">
            <v>0</v>
          </cell>
          <cell r="V480" t="str">
            <v>AS7HIRFN</v>
          </cell>
        </row>
        <row r="481">
          <cell r="T481">
            <v>3</v>
          </cell>
          <cell r="V481" t="str">
            <v>AS7HISCN</v>
          </cell>
        </row>
        <row r="482">
          <cell r="T482">
            <v>0</v>
          </cell>
          <cell r="V482" t="str">
            <v>AS7HISPLN</v>
          </cell>
        </row>
        <row r="483">
          <cell r="T483">
            <v>0</v>
          </cell>
          <cell r="V483" t="str">
            <v>AS7HISSN</v>
          </cell>
        </row>
        <row r="484">
          <cell r="T484">
            <v>0</v>
          </cell>
          <cell r="V484" t="str">
            <v>BL7HIHN</v>
          </cell>
        </row>
        <row r="485">
          <cell r="T485">
            <v>0</v>
          </cell>
          <cell r="V485" t="str">
            <v>BL7HIREC09YOTHLOCN</v>
          </cell>
        </row>
        <row r="486">
          <cell r="T486">
            <v>0</v>
          </cell>
          <cell r="V486" t="str">
            <v>BL7HIREC09YSVCSN</v>
          </cell>
        </row>
        <row r="487">
          <cell r="T487">
            <v>0</v>
          </cell>
          <cell r="V487" t="str">
            <v>BL7HIREC10YOTHLOCN</v>
          </cell>
        </row>
        <row r="488">
          <cell r="T488">
            <v>0</v>
          </cell>
          <cell r="V488" t="str">
            <v>BL7HIREC10YSVCSN</v>
          </cell>
        </row>
        <row r="489">
          <cell r="T489">
            <v>0</v>
          </cell>
          <cell r="V489" t="str">
            <v>BL7HIRFN</v>
          </cell>
        </row>
        <row r="490">
          <cell r="T490">
            <v>4</v>
          </cell>
          <cell r="V490" t="str">
            <v>BL7HISCN</v>
          </cell>
        </row>
        <row r="491">
          <cell r="T491">
            <v>0</v>
          </cell>
          <cell r="V491" t="str">
            <v>BL7HISPLN</v>
          </cell>
        </row>
        <row r="492">
          <cell r="T492">
            <v>2</v>
          </cell>
          <cell r="V492" t="str">
            <v>BL7HISSN</v>
          </cell>
        </row>
        <row r="493">
          <cell r="T493">
            <v>0</v>
          </cell>
          <cell r="V493" t="str">
            <v>HI7HIHN</v>
          </cell>
        </row>
        <row r="494">
          <cell r="T494">
            <v>1</v>
          </cell>
          <cell r="V494" t="str">
            <v>HI7HIREC09YOTHLOCN</v>
          </cell>
        </row>
        <row r="495">
          <cell r="T495">
            <v>1</v>
          </cell>
          <cell r="V495" t="str">
            <v>HI7HIREC09YSVCSN</v>
          </cell>
        </row>
        <row r="496">
          <cell r="T496">
            <v>0</v>
          </cell>
          <cell r="V496" t="str">
            <v>HI7HIREC10YOTHLOCN</v>
          </cell>
        </row>
        <row r="497">
          <cell r="T497">
            <v>8</v>
          </cell>
          <cell r="V497" t="str">
            <v>HI7HIREC10YSVCSN</v>
          </cell>
        </row>
        <row r="498">
          <cell r="T498">
            <v>0</v>
          </cell>
          <cell r="V498" t="str">
            <v>HI7HIRFN</v>
          </cell>
        </row>
        <row r="499">
          <cell r="T499">
            <v>24</v>
          </cell>
          <cell r="V499" t="str">
            <v>HI7HISCN</v>
          </cell>
        </row>
        <row r="500">
          <cell r="T500">
            <v>0</v>
          </cell>
          <cell r="V500" t="str">
            <v>HI7HISPLN</v>
          </cell>
        </row>
        <row r="501">
          <cell r="T501">
            <v>26</v>
          </cell>
          <cell r="V501" t="str">
            <v>HI7HISSN</v>
          </cell>
        </row>
        <row r="502">
          <cell r="T502">
            <v>0</v>
          </cell>
          <cell r="V502" t="str">
            <v>MU7HIHN</v>
          </cell>
        </row>
        <row r="503">
          <cell r="T503">
            <v>0</v>
          </cell>
          <cell r="V503" t="str">
            <v>MU7HIREC09YOTHLOCN</v>
          </cell>
        </row>
        <row r="504">
          <cell r="T504">
            <v>0</v>
          </cell>
          <cell r="V504" t="str">
            <v>MU7HIREC09YSVCSN</v>
          </cell>
        </row>
        <row r="505">
          <cell r="T505">
            <v>0</v>
          </cell>
          <cell r="V505" t="str">
            <v>MU7HIREC10YOTHLOCN</v>
          </cell>
        </row>
        <row r="506">
          <cell r="T506">
            <v>0</v>
          </cell>
          <cell r="V506" t="str">
            <v>MU7HIREC10YSVCSN</v>
          </cell>
        </row>
        <row r="507">
          <cell r="T507">
            <v>0</v>
          </cell>
          <cell r="V507" t="str">
            <v>MU7HIRFN</v>
          </cell>
        </row>
        <row r="508">
          <cell r="T508">
            <v>3</v>
          </cell>
          <cell r="V508" t="str">
            <v>MU7HISCN</v>
          </cell>
        </row>
        <row r="509">
          <cell r="T509">
            <v>1</v>
          </cell>
          <cell r="V509" t="str">
            <v>MU7HISPLN</v>
          </cell>
        </row>
        <row r="510">
          <cell r="T510">
            <v>0</v>
          </cell>
          <cell r="V510" t="str">
            <v>MU7HISSN</v>
          </cell>
        </row>
        <row r="511">
          <cell r="T511">
            <v>0</v>
          </cell>
          <cell r="V511" t="str">
            <v>PI7HIHN</v>
          </cell>
        </row>
        <row r="512">
          <cell r="T512">
            <v>0</v>
          </cell>
          <cell r="V512" t="str">
            <v>PI7HIREC09YOTHLOCN</v>
          </cell>
        </row>
        <row r="513">
          <cell r="T513">
            <v>0</v>
          </cell>
          <cell r="V513" t="str">
            <v>PI7HIREC09YSVCSN</v>
          </cell>
        </row>
        <row r="514">
          <cell r="T514">
            <v>0</v>
          </cell>
          <cell r="V514" t="str">
            <v>PI7HIREC10YOTHLOCN</v>
          </cell>
        </row>
        <row r="515">
          <cell r="T515">
            <v>0</v>
          </cell>
          <cell r="V515" t="str">
            <v>PI7HIREC10YSVCSN</v>
          </cell>
        </row>
        <row r="516">
          <cell r="T516">
            <v>0</v>
          </cell>
          <cell r="V516" t="str">
            <v>PI7HIRFN</v>
          </cell>
        </row>
        <row r="517">
          <cell r="T517">
            <v>0</v>
          </cell>
          <cell r="V517" t="str">
            <v>PI7HISCN</v>
          </cell>
        </row>
        <row r="518">
          <cell r="T518">
            <v>0</v>
          </cell>
          <cell r="V518" t="str">
            <v>PI7HISPLN</v>
          </cell>
        </row>
        <row r="519">
          <cell r="T519">
            <v>0</v>
          </cell>
          <cell r="V519" t="str">
            <v>PI7HISSN</v>
          </cell>
        </row>
        <row r="520">
          <cell r="T520">
            <v>0</v>
          </cell>
          <cell r="V520" t="str">
            <v>WH7HIHN</v>
          </cell>
        </row>
        <row r="521">
          <cell r="T521">
            <v>0</v>
          </cell>
          <cell r="V521" t="str">
            <v>WH7HIREC09YOTHLOCN</v>
          </cell>
        </row>
        <row r="522">
          <cell r="T522">
            <v>0</v>
          </cell>
          <cell r="V522" t="str">
            <v>WH7HIREC09YSVCSN</v>
          </cell>
        </row>
        <row r="523">
          <cell r="T523">
            <v>1</v>
          </cell>
          <cell r="V523" t="str">
            <v>WH7HIREC10YOTHLOCN</v>
          </cell>
        </row>
        <row r="524">
          <cell r="T524">
            <v>8</v>
          </cell>
          <cell r="V524" t="str">
            <v>WH7HIREC10YSVCSN</v>
          </cell>
        </row>
        <row r="525">
          <cell r="T525">
            <v>0</v>
          </cell>
          <cell r="V525" t="str">
            <v>WH7HIRFN</v>
          </cell>
        </row>
        <row r="526">
          <cell r="T526">
            <v>15</v>
          </cell>
          <cell r="V526" t="str">
            <v>WH7HISCN</v>
          </cell>
        </row>
        <row r="527">
          <cell r="T527">
            <v>2</v>
          </cell>
          <cell r="V527" t="str">
            <v>WH7HISPLN</v>
          </cell>
        </row>
        <row r="528">
          <cell r="T528">
            <v>26</v>
          </cell>
          <cell r="V528" t="str">
            <v>WH7HISSN</v>
          </cell>
        </row>
        <row r="529">
          <cell r="T529">
            <v>0</v>
          </cell>
          <cell r="V529" t="str">
            <v>IDY</v>
          </cell>
        </row>
        <row r="530">
          <cell r="T530">
            <v>0</v>
          </cell>
          <cell r="V530" t="str">
            <v>3IDHN</v>
          </cell>
        </row>
        <row r="531">
          <cell r="T531">
            <v>0</v>
          </cell>
          <cell r="V531" t="str">
            <v>3IDREC09YOTHLOCN</v>
          </cell>
        </row>
        <row r="532">
          <cell r="T532">
            <v>0</v>
          </cell>
          <cell r="V532" t="str">
            <v>3IDREC09YSVCSN</v>
          </cell>
        </row>
        <row r="533">
          <cell r="T533">
            <v>0</v>
          </cell>
          <cell r="V533" t="str">
            <v>3IDREC10YOTHLOCN</v>
          </cell>
        </row>
        <row r="534">
          <cell r="T534">
            <v>0</v>
          </cell>
          <cell r="V534" t="str">
            <v>3IDREC10YSVCSN</v>
          </cell>
        </row>
        <row r="535">
          <cell r="T535">
            <v>0</v>
          </cell>
          <cell r="V535" t="str">
            <v>3IDRFN</v>
          </cell>
        </row>
        <row r="536">
          <cell r="T536">
            <v>0</v>
          </cell>
          <cell r="V536" t="str">
            <v>3IDSCN</v>
          </cell>
        </row>
        <row r="537">
          <cell r="T537">
            <v>0</v>
          </cell>
          <cell r="V537" t="str">
            <v>3IDSPLN</v>
          </cell>
        </row>
        <row r="538">
          <cell r="T538">
            <v>0</v>
          </cell>
          <cell r="V538" t="str">
            <v>3IDSSN</v>
          </cell>
        </row>
        <row r="539">
          <cell r="T539">
            <v>0</v>
          </cell>
          <cell r="V539" t="str">
            <v>4IDHN</v>
          </cell>
        </row>
        <row r="540">
          <cell r="T540">
            <v>0</v>
          </cell>
          <cell r="V540" t="str">
            <v>4IDREC09YOTHLOCN</v>
          </cell>
        </row>
        <row r="541">
          <cell r="T541">
            <v>0</v>
          </cell>
          <cell r="V541" t="str">
            <v>4IDREC09YSVCSN</v>
          </cell>
        </row>
        <row r="542">
          <cell r="T542">
            <v>0</v>
          </cell>
          <cell r="V542" t="str">
            <v>4IDREC10YOTHLOCN</v>
          </cell>
        </row>
        <row r="543">
          <cell r="T543">
            <v>0</v>
          </cell>
          <cell r="V543" t="str">
            <v>4IDREC10YSVCSN</v>
          </cell>
        </row>
        <row r="544">
          <cell r="T544">
            <v>0</v>
          </cell>
          <cell r="V544" t="str">
            <v>4IDRFN</v>
          </cell>
        </row>
        <row r="545">
          <cell r="T545">
            <v>0</v>
          </cell>
          <cell r="V545" t="str">
            <v>4IDSCN</v>
          </cell>
        </row>
        <row r="546">
          <cell r="T546">
            <v>0</v>
          </cell>
          <cell r="V546" t="str">
            <v>4IDSPLN</v>
          </cell>
        </row>
        <row r="547">
          <cell r="T547">
            <v>0</v>
          </cell>
          <cell r="V547" t="str">
            <v>4IDSSN</v>
          </cell>
        </row>
        <row r="548">
          <cell r="T548">
            <v>0</v>
          </cell>
          <cell r="V548" t="str">
            <v>AGE05NOTKIDHN</v>
          </cell>
        </row>
        <row r="549">
          <cell r="T549">
            <v>0</v>
          </cell>
          <cell r="V549" t="str">
            <v>AGE05NOTKIDREC09YOTHLOCN</v>
          </cell>
        </row>
        <row r="550">
          <cell r="T550">
            <v>0</v>
          </cell>
          <cell r="V550" t="str">
            <v>AGE05NOTKIDREC09YSVCSN</v>
          </cell>
        </row>
        <row r="551">
          <cell r="T551">
            <v>0</v>
          </cell>
          <cell r="V551" t="str">
            <v>AGE05NOTKIDREC10YOTHLOCN</v>
          </cell>
        </row>
        <row r="552">
          <cell r="T552">
            <v>0</v>
          </cell>
          <cell r="V552" t="str">
            <v>AGE05NOTKIDREC10YSVCSN</v>
          </cell>
        </row>
        <row r="553">
          <cell r="T553">
            <v>0</v>
          </cell>
          <cell r="V553" t="str">
            <v>AGE05NOTKIDRFN</v>
          </cell>
        </row>
        <row r="554">
          <cell r="T554">
            <v>0</v>
          </cell>
          <cell r="V554" t="str">
            <v>AGE05NOTKIDSCN</v>
          </cell>
        </row>
        <row r="555">
          <cell r="T555">
            <v>0</v>
          </cell>
          <cell r="V555" t="str">
            <v>AGE05NOTKIDSPLN</v>
          </cell>
        </row>
        <row r="556">
          <cell r="T556">
            <v>0</v>
          </cell>
          <cell r="V556" t="str">
            <v>AGE05NOTKIDSSN</v>
          </cell>
        </row>
        <row r="557">
          <cell r="T557">
            <v>0</v>
          </cell>
          <cell r="V557" t="str">
            <v>AM7IDHN</v>
          </cell>
        </row>
        <row r="558">
          <cell r="T558">
            <v>0</v>
          </cell>
          <cell r="V558" t="str">
            <v>AM7IDREC09YOTHLOCN</v>
          </cell>
        </row>
        <row r="559">
          <cell r="T559">
            <v>0</v>
          </cell>
          <cell r="V559" t="str">
            <v>AM7IDREC09YSVCSN</v>
          </cell>
        </row>
        <row r="560">
          <cell r="T560">
            <v>0</v>
          </cell>
          <cell r="V560" t="str">
            <v>AM7IDREC10YOTHLOCN</v>
          </cell>
        </row>
        <row r="561">
          <cell r="T561">
            <v>0</v>
          </cell>
          <cell r="V561" t="str">
            <v>AM7IDREC10YSVCSN</v>
          </cell>
        </row>
        <row r="562">
          <cell r="T562">
            <v>0</v>
          </cell>
          <cell r="V562" t="str">
            <v>AM7IDRFN</v>
          </cell>
        </row>
        <row r="563">
          <cell r="T563">
            <v>0</v>
          </cell>
          <cell r="V563" t="str">
            <v>AM7IDSCN</v>
          </cell>
        </row>
        <row r="564">
          <cell r="T564">
            <v>0</v>
          </cell>
          <cell r="V564" t="str">
            <v>AM7IDSPLN</v>
          </cell>
        </row>
        <row r="565">
          <cell r="T565">
            <v>0</v>
          </cell>
          <cell r="V565" t="str">
            <v>AM7IDSSN</v>
          </cell>
        </row>
        <row r="566">
          <cell r="T566">
            <v>0</v>
          </cell>
          <cell r="V566" t="str">
            <v>AS7IDHN</v>
          </cell>
        </row>
        <row r="567">
          <cell r="T567">
            <v>0</v>
          </cell>
          <cell r="V567" t="str">
            <v>AS7IDREC09YOTHLOCN</v>
          </cell>
        </row>
        <row r="568">
          <cell r="T568">
            <v>0</v>
          </cell>
          <cell r="V568" t="str">
            <v>AS7IDREC09YSVCSN</v>
          </cell>
        </row>
        <row r="569">
          <cell r="T569">
            <v>0</v>
          </cell>
          <cell r="V569" t="str">
            <v>AS7IDREC10YOTHLOCN</v>
          </cell>
        </row>
        <row r="570">
          <cell r="T570">
            <v>0</v>
          </cell>
          <cell r="V570" t="str">
            <v>AS7IDREC10YSVCSN</v>
          </cell>
        </row>
        <row r="571">
          <cell r="T571">
            <v>0</v>
          </cell>
          <cell r="V571" t="str">
            <v>AS7IDRFN</v>
          </cell>
        </row>
        <row r="572">
          <cell r="T572">
            <v>0</v>
          </cell>
          <cell r="V572" t="str">
            <v>AS7IDSCN</v>
          </cell>
        </row>
        <row r="573">
          <cell r="T573">
            <v>0</v>
          </cell>
          <cell r="V573" t="str">
            <v>AS7IDSPLN</v>
          </cell>
        </row>
        <row r="574">
          <cell r="T574">
            <v>0</v>
          </cell>
          <cell r="V574" t="str">
            <v>AS7IDSSN</v>
          </cell>
        </row>
        <row r="575">
          <cell r="T575">
            <v>0</v>
          </cell>
          <cell r="V575" t="str">
            <v>BL7IDHN</v>
          </cell>
        </row>
        <row r="576">
          <cell r="T576">
            <v>0</v>
          </cell>
          <cell r="V576" t="str">
            <v>BL7IDREC09YOTHLOCN</v>
          </cell>
        </row>
        <row r="577">
          <cell r="T577">
            <v>0</v>
          </cell>
          <cell r="V577" t="str">
            <v>BL7IDREC09YSVCSN</v>
          </cell>
        </row>
        <row r="578">
          <cell r="T578">
            <v>0</v>
          </cell>
          <cell r="V578" t="str">
            <v>BL7IDREC10YOTHLOCN</v>
          </cell>
        </row>
        <row r="579">
          <cell r="T579">
            <v>0</v>
          </cell>
          <cell r="V579" t="str">
            <v>BL7IDREC10YSVCSN</v>
          </cell>
        </row>
        <row r="580">
          <cell r="T580">
            <v>0</v>
          </cell>
          <cell r="V580" t="str">
            <v>BL7IDRFN</v>
          </cell>
        </row>
        <row r="581">
          <cell r="T581">
            <v>0</v>
          </cell>
          <cell r="V581" t="str">
            <v>BL7IDSCN</v>
          </cell>
        </row>
        <row r="582">
          <cell r="T582">
            <v>0</v>
          </cell>
          <cell r="V582" t="str">
            <v>BL7IDSPLN</v>
          </cell>
        </row>
        <row r="583">
          <cell r="T583">
            <v>0</v>
          </cell>
          <cell r="V583" t="str">
            <v>BL7IDSSN</v>
          </cell>
        </row>
        <row r="584">
          <cell r="T584">
            <v>0</v>
          </cell>
          <cell r="V584" t="str">
            <v>HI7IDHN</v>
          </cell>
        </row>
        <row r="585">
          <cell r="T585">
            <v>0</v>
          </cell>
          <cell r="V585" t="str">
            <v>HI7IDREC09YOTHLOCN</v>
          </cell>
        </row>
        <row r="586">
          <cell r="T586">
            <v>0</v>
          </cell>
          <cell r="V586" t="str">
            <v>HI7IDREC09YSVCSN</v>
          </cell>
        </row>
        <row r="587">
          <cell r="T587">
            <v>0</v>
          </cell>
          <cell r="V587" t="str">
            <v>HI7IDREC10YOTHLOCN</v>
          </cell>
        </row>
        <row r="588">
          <cell r="T588">
            <v>0</v>
          </cell>
          <cell r="V588" t="str">
            <v>HI7IDREC10YSVCSN</v>
          </cell>
        </row>
        <row r="589">
          <cell r="T589">
            <v>0</v>
          </cell>
          <cell r="V589" t="str">
            <v>HI7IDRFN</v>
          </cell>
        </row>
        <row r="590">
          <cell r="T590">
            <v>0</v>
          </cell>
          <cell r="V590" t="str">
            <v>HI7IDSCN</v>
          </cell>
        </row>
        <row r="591">
          <cell r="T591">
            <v>0</v>
          </cell>
          <cell r="V591" t="str">
            <v>HI7IDSPLN</v>
          </cell>
        </row>
        <row r="592">
          <cell r="T592">
            <v>0</v>
          </cell>
          <cell r="V592" t="str">
            <v>HI7IDSSN</v>
          </cell>
        </row>
        <row r="593">
          <cell r="T593">
            <v>0</v>
          </cell>
          <cell r="V593" t="str">
            <v>MU7IDHN</v>
          </cell>
        </row>
        <row r="594">
          <cell r="T594">
            <v>0</v>
          </cell>
          <cell r="V594" t="str">
            <v>MU7IDREC09YOTHLOCN</v>
          </cell>
        </row>
        <row r="595">
          <cell r="T595">
            <v>0</v>
          </cell>
          <cell r="V595" t="str">
            <v>MU7IDREC09YSVCSN</v>
          </cell>
        </row>
        <row r="596">
          <cell r="T596">
            <v>0</v>
          </cell>
          <cell r="V596" t="str">
            <v>MU7IDREC10YOTHLOCN</v>
          </cell>
        </row>
        <row r="597">
          <cell r="T597">
            <v>0</v>
          </cell>
          <cell r="V597" t="str">
            <v>MU7IDREC10YSVCSN</v>
          </cell>
        </row>
        <row r="598">
          <cell r="T598">
            <v>0</v>
          </cell>
          <cell r="V598" t="str">
            <v>MU7IDRFN</v>
          </cell>
        </row>
        <row r="599">
          <cell r="T599">
            <v>0</v>
          </cell>
          <cell r="V599" t="str">
            <v>MU7IDSCN</v>
          </cell>
        </row>
        <row r="600">
          <cell r="T600">
            <v>0</v>
          </cell>
          <cell r="V600" t="str">
            <v>MU7IDSPLN</v>
          </cell>
        </row>
        <row r="601">
          <cell r="T601">
            <v>0</v>
          </cell>
          <cell r="V601" t="str">
            <v>MU7IDSSN</v>
          </cell>
        </row>
        <row r="602">
          <cell r="T602">
            <v>0</v>
          </cell>
          <cell r="V602" t="str">
            <v>PI7IDHN</v>
          </cell>
        </row>
        <row r="603">
          <cell r="T603">
            <v>0</v>
          </cell>
          <cell r="V603" t="str">
            <v>PI7IDREC09YOTHLOCN</v>
          </cell>
        </row>
        <row r="604">
          <cell r="T604">
            <v>0</v>
          </cell>
          <cell r="V604" t="str">
            <v>PI7IDREC09YSVCSN</v>
          </cell>
        </row>
        <row r="605">
          <cell r="T605">
            <v>0</v>
          </cell>
          <cell r="V605" t="str">
            <v>PI7IDREC10YOTHLOCN</v>
          </cell>
        </row>
        <row r="606">
          <cell r="T606">
            <v>0</v>
          </cell>
          <cell r="V606" t="str">
            <v>PI7IDREC10YSVCSN</v>
          </cell>
        </row>
        <row r="607">
          <cell r="T607">
            <v>0</v>
          </cell>
          <cell r="V607" t="str">
            <v>PI7IDRFN</v>
          </cell>
        </row>
        <row r="608">
          <cell r="T608">
            <v>0</v>
          </cell>
          <cell r="V608" t="str">
            <v>PI7IDSCN</v>
          </cell>
        </row>
        <row r="609">
          <cell r="T609">
            <v>0</v>
          </cell>
          <cell r="V609" t="str">
            <v>PI7IDSPLN</v>
          </cell>
        </row>
        <row r="610">
          <cell r="T610">
            <v>0</v>
          </cell>
          <cell r="V610" t="str">
            <v>PI7IDSSN</v>
          </cell>
        </row>
        <row r="611">
          <cell r="T611">
            <v>0</v>
          </cell>
          <cell r="V611" t="str">
            <v>WH7IDHN</v>
          </cell>
        </row>
        <row r="612">
          <cell r="T612">
            <v>0</v>
          </cell>
          <cell r="V612" t="str">
            <v>WH7IDREC09YOTHLOCN</v>
          </cell>
        </row>
        <row r="613">
          <cell r="T613">
            <v>0</v>
          </cell>
          <cell r="V613" t="str">
            <v>WH7IDREC09YSVCSN</v>
          </cell>
        </row>
        <row r="614">
          <cell r="T614">
            <v>0</v>
          </cell>
          <cell r="V614" t="str">
            <v>WH7IDREC10YOTHLOCN</v>
          </cell>
        </row>
        <row r="615">
          <cell r="T615">
            <v>0</v>
          </cell>
          <cell r="V615" t="str">
            <v>WH7IDREC10YSVCSN</v>
          </cell>
        </row>
        <row r="616">
          <cell r="T616">
            <v>0</v>
          </cell>
          <cell r="V616" t="str">
            <v>WH7IDRFN</v>
          </cell>
        </row>
        <row r="617">
          <cell r="T617">
            <v>0</v>
          </cell>
          <cell r="V617" t="str">
            <v>WH7IDSCN</v>
          </cell>
        </row>
        <row r="618">
          <cell r="T618">
            <v>0</v>
          </cell>
          <cell r="V618" t="str">
            <v>WH7IDSPLN</v>
          </cell>
        </row>
        <row r="619">
          <cell r="T619">
            <v>0</v>
          </cell>
          <cell r="V619" t="str">
            <v>WH7IDSSN</v>
          </cell>
        </row>
        <row r="620">
          <cell r="T620">
            <v>0</v>
          </cell>
          <cell r="V620" t="str">
            <v>MDY</v>
          </cell>
        </row>
        <row r="621">
          <cell r="T621">
            <v>0</v>
          </cell>
          <cell r="V621" t="str">
            <v>3MDHN</v>
          </cell>
        </row>
        <row r="622">
          <cell r="T622">
            <v>0</v>
          </cell>
          <cell r="V622" t="str">
            <v>3MDREC09YOTHLOCN</v>
          </cell>
        </row>
        <row r="623">
          <cell r="T623">
            <v>0</v>
          </cell>
          <cell r="V623" t="str">
            <v>3MDREC09YSVCSN</v>
          </cell>
        </row>
        <row r="624">
          <cell r="T624">
            <v>0</v>
          </cell>
          <cell r="V624" t="str">
            <v>3MDREC10YOTHLOCN</v>
          </cell>
        </row>
        <row r="625">
          <cell r="T625">
            <v>0</v>
          </cell>
          <cell r="V625" t="str">
            <v>3MDREC10YSVCSN</v>
          </cell>
        </row>
        <row r="626">
          <cell r="T626">
            <v>0</v>
          </cell>
          <cell r="V626" t="str">
            <v>3MDRFN</v>
          </cell>
        </row>
        <row r="627">
          <cell r="T627">
            <v>0</v>
          </cell>
          <cell r="V627" t="str">
            <v>3MDSCN</v>
          </cell>
        </row>
        <row r="628">
          <cell r="T628">
            <v>0</v>
          </cell>
          <cell r="V628" t="str">
            <v>3MDSPLN</v>
          </cell>
        </row>
        <row r="629">
          <cell r="T629">
            <v>0</v>
          </cell>
          <cell r="V629" t="str">
            <v>3MDSSN</v>
          </cell>
        </row>
        <row r="630">
          <cell r="T630">
            <v>0</v>
          </cell>
          <cell r="V630" t="str">
            <v>4MDHN</v>
          </cell>
        </row>
        <row r="631">
          <cell r="T631">
            <v>0</v>
          </cell>
          <cell r="V631" t="str">
            <v>4MDREC09YOTHLOCN</v>
          </cell>
        </row>
        <row r="632">
          <cell r="T632">
            <v>0</v>
          </cell>
          <cell r="V632" t="str">
            <v>4MDREC09YSVCSN</v>
          </cell>
        </row>
        <row r="633">
          <cell r="T633">
            <v>0</v>
          </cell>
          <cell r="V633" t="str">
            <v>4MDREC10YOTHLOCN</v>
          </cell>
        </row>
        <row r="634">
          <cell r="T634">
            <v>0</v>
          </cell>
          <cell r="V634" t="str">
            <v>4MDREC10YSVCSN</v>
          </cell>
        </row>
        <row r="635">
          <cell r="T635">
            <v>0</v>
          </cell>
          <cell r="V635" t="str">
            <v>4MDRFN</v>
          </cell>
        </row>
        <row r="636">
          <cell r="T636">
            <v>0</v>
          </cell>
          <cell r="V636" t="str">
            <v>4MDSCN</v>
          </cell>
        </row>
        <row r="637">
          <cell r="T637">
            <v>0</v>
          </cell>
          <cell r="V637" t="str">
            <v>4MDSPLN</v>
          </cell>
        </row>
        <row r="638">
          <cell r="T638">
            <v>0</v>
          </cell>
          <cell r="V638" t="str">
            <v>4MDSSN</v>
          </cell>
        </row>
        <row r="639">
          <cell r="T639">
            <v>0</v>
          </cell>
          <cell r="V639" t="str">
            <v>AGE05NOTKMDHN</v>
          </cell>
        </row>
        <row r="640">
          <cell r="T640">
            <v>0</v>
          </cell>
          <cell r="V640" t="str">
            <v>AGE05NOTKMDREC09YOTHLOCN</v>
          </cell>
        </row>
        <row r="641">
          <cell r="T641">
            <v>0</v>
          </cell>
          <cell r="V641" t="str">
            <v>AGE05NOTKMDREC09YSVCSN</v>
          </cell>
        </row>
        <row r="642">
          <cell r="T642">
            <v>0</v>
          </cell>
          <cell r="V642" t="str">
            <v>AGE05NOTKMDREC10YOTHLOCN</v>
          </cell>
        </row>
        <row r="643">
          <cell r="T643">
            <v>0</v>
          </cell>
          <cell r="V643" t="str">
            <v>AGE05NOTKMDREC10YSVCSN</v>
          </cell>
        </row>
        <row r="644">
          <cell r="T644">
            <v>0</v>
          </cell>
          <cell r="V644" t="str">
            <v>AGE05NOTKMDRFN</v>
          </cell>
        </row>
        <row r="645">
          <cell r="T645">
            <v>0</v>
          </cell>
          <cell r="V645" t="str">
            <v>AGE05NOTKMDSCN</v>
          </cell>
        </row>
        <row r="646">
          <cell r="T646">
            <v>0</v>
          </cell>
          <cell r="V646" t="str">
            <v>AGE05NOTKMDSPLN</v>
          </cell>
        </row>
        <row r="647">
          <cell r="T647">
            <v>0</v>
          </cell>
          <cell r="V647" t="str">
            <v>AGE05NOTKMDSSN</v>
          </cell>
        </row>
        <row r="648">
          <cell r="T648">
            <v>0</v>
          </cell>
          <cell r="V648" t="str">
            <v>AM7MDHN</v>
          </cell>
        </row>
        <row r="649">
          <cell r="T649">
            <v>0</v>
          </cell>
          <cell r="V649" t="str">
            <v>AM7MDREC09YOTHLOCN</v>
          </cell>
        </row>
        <row r="650">
          <cell r="T650">
            <v>0</v>
          </cell>
          <cell r="V650" t="str">
            <v>AM7MDREC09YSVCSN</v>
          </cell>
        </row>
        <row r="651">
          <cell r="T651">
            <v>0</v>
          </cell>
          <cell r="V651" t="str">
            <v>AM7MDREC10YOTHLOCN</v>
          </cell>
        </row>
        <row r="652">
          <cell r="T652">
            <v>0</v>
          </cell>
          <cell r="V652" t="str">
            <v>AM7MDREC10YSVCSN</v>
          </cell>
        </row>
        <row r="653">
          <cell r="T653">
            <v>0</v>
          </cell>
          <cell r="V653" t="str">
            <v>AM7MDRFN</v>
          </cell>
        </row>
        <row r="654">
          <cell r="T654">
            <v>0</v>
          </cell>
          <cell r="V654" t="str">
            <v>AM7MDSCN</v>
          </cell>
        </row>
        <row r="655">
          <cell r="T655">
            <v>0</v>
          </cell>
          <cell r="V655" t="str">
            <v>AM7MDSPLN</v>
          </cell>
        </row>
        <row r="656">
          <cell r="T656">
            <v>0</v>
          </cell>
          <cell r="V656" t="str">
            <v>AM7MDSSN</v>
          </cell>
        </row>
        <row r="657">
          <cell r="T657">
            <v>0</v>
          </cell>
          <cell r="V657" t="str">
            <v>AS7MDHN</v>
          </cell>
        </row>
        <row r="658">
          <cell r="T658">
            <v>0</v>
          </cell>
          <cell r="V658" t="str">
            <v>AS7MDREC09YOTHLOCN</v>
          </cell>
        </row>
        <row r="659">
          <cell r="T659">
            <v>0</v>
          </cell>
          <cell r="V659" t="str">
            <v>AS7MDREC09YSVCSN</v>
          </cell>
        </row>
        <row r="660">
          <cell r="T660">
            <v>0</v>
          </cell>
          <cell r="V660" t="str">
            <v>AS7MDREC10YOTHLOCN</v>
          </cell>
        </row>
        <row r="661">
          <cell r="T661">
            <v>0</v>
          </cell>
          <cell r="V661" t="str">
            <v>AS7MDREC10YSVCSN</v>
          </cell>
        </row>
        <row r="662">
          <cell r="T662">
            <v>0</v>
          </cell>
          <cell r="V662" t="str">
            <v>AS7MDRFN</v>
          </cell>
        </row>
        <row r="663">
          <cell r="T663">
            <v>0</v>
          </cell>
          <cell r="V663" t="str">
            <v>AS7MDSCN</v>
          </cell>
        </row>
        <row r="664">
          <cell r="T664">
            <v>0</v>
          </cell>
          <cell r="V664" t="str">
            <v>AS7MDSPLN</v>
          </cell>
        </row>
        <row r="665">
          <cell r="T665">
            <v>0</v>
          </cell>
          <cell r="V665" t="str">
            <v>AS7MDSSN</v>
          </cell>
        </row>
        <row r="666">
          <cell r="T666">
            <v>0</v>
          </cell>
          <cell r="V666" t="str">
            <v>BL7MDHN</v>
          </cell>
        </row>
        <row r="667">
          <cell r="T667">
            <v>0</v>
          </cell>
          <cell r="V667" t="str">
            <v>BL7MDREC09YOTHLOCN</v>
          </cell>
        </row>
        <row r="668">
          <cell r="T668">
            <v>0</v>
          </cell>
          <cell r="V668" t="str">
            <v>BL7MDREC09YSVCSN</v>
          </cell>
        </row>
        <row r="669">
          <cell r="T669">
            <v>0</v>
          </cell>
          <cell r="V669" t="str">
            <v>BL7MDREC10YOTHLOCN</v>
          </cell>
        </row>
        <row r="670">
          <cell r="T670">
            <v>0</v>
          </cell>
          <cell r="V670" t="str">
            <v>BL7MDREC10YSVCSN</v>
          </cell>
        </row>
        <row r="671">
          <cell r="T671">
            <v>0</v>
          </cell>
          <cell r="V671" t="str">
            <v>BL7MDRFN</v>
          </cell>
        </row>
        <row r="672">
          <cell r="T672">
            <v>0</v>
          </cell>
          <cell r="V672" t="str">
            <v>BL7MDSCN</v>
          </cell>
        </row>
        <row r="673">
          <cell r="T673">
            <v>0</v>
          </cell>
          <cell r="V673" t="str">
            <v>BL7MDSPLN</v>
          </cell>
        </row>
        <row r="674">
          <cell r="T674">
            <v>0</v>
          </cell>
          <cell r="V674" t="str">
            <v>BL7MDSSN</v>
          </cell>
        </row>
        <row r="675">
          <cell r="T675">
            <v>0</v>
          </cell>
          <cell r="V675" t="str">
            <v>HI7MDHN</v>
          </cell>
        </row>
        <row r="676">
          <cell r="T676">
            <v>0</v>
          </cell>
          <cell r="V676" t="str">
            <v>HI7MDREC09YOTHLOCN</v>
          </cell>
        </row>
        <row r="677">
          <cell r="T677">
            <v>0</v>
          </cell>
          <cell r="V677" t="str">
            <v>HI7MDREC09YSVCSN</v>
          </cell>
        </row>
        <row r="678">
          <cell r="T678">
            <v>0</v>
          </cell>
          <cell r="V678" t="str">
            <v>HI7MDREC10YOTHLOCN</v>
          </cell>
        </row>
        <row r="679">
          <cell r="T679">
            <v>0</v>
          </cell>
          <cell r="V679" t="str">
            <v>HI7MDREC10YSVCSN</v>
          </cell>
        </row>
        <row r="680">
          <cell r="T680">
            <v>0</v>
          </cell>
          <cell r="V680" t="str">
            <v>HI7MDRFN</v>
          </cell>
        </row>
        <row r="681">
          <cell r="T681">
            <v>0</v>
          </cell>
          <cell r="V681" t="str">
            <v>HI7MDSCN</v>
          </cell>
        </row>
        <row r="682">
          <cell r="T682">
            <v>0</v>
          </cell>
          <cell r="V682" t="str">
            <v>HI7MDSPLN</v>
          </cell>
        </row>
        <row r="683">
          <cell r="T683">
            <v>0</v>
          </cell>
          <cell r="V683" t="str">
            <v>HI7MDSSN</v>
          </cell>
        </row>
        <row r="684">
          <cell r="T684">
            <v>0</v>
          </cell>
          <cell r="V684" t="str">
            <v>MU7MDHN</v>
          </cell>
        </row>
        <row r="685">
          <cell r="T685">
            <v>0</v>
          </cell>
          <cell r="V685" t="str">
            <v>MU7MDREC09YOTHLOCN</v>
          </cell>
        </row>
        <row r="686">
          <cell r="T686">
            <v>0</v>
          </cell>
          <cell r="V686" t="str">
            <v>MU7MDREC09YSVCSN</v>
          </cell>
        </row>
        <row r="687">
          <cell r="T687">
            <v>0</v>
          </cell>
          <cell r="V687" t="str">
            <v>MU7MDREC10YOTHLOCN</v>
          </cell>
        </row>
        <row r="688">
          <cell r="T688">
            <v>0</v>
          </cell>
          <cell r="V688" t="str">
            <v>MU7MDREC10YSVCSN</v>
          </cell>
        </row>
        <row r="689">
          <cell r="T689">
            <v>0</v>
          </cell>
          <cell r="V689" t="str">
            <v>MU7MDRFN</v>
          </cell>
        </row>
        <row r="690">
          <cell r="T690">
            <v>0</v>
          </cell>
          <cell r="V690" t="str">
            <v>MU7MDSCN</v>
          </cell>
        </row>
        <row r="691">
          <cell r="T691">
            <v>0</v>
          </cell>
          <cell r="V691" t="str">
            <v>MU7MDSPLN</v>
          </cell>
        </row>
        <row r="692">
          <cell r="T692">
            <v>0</v>
          </cell>
          <cell r="V692" t="str">
            <v>MU7MDSSN</v>
          </cell>
        </row>
        <row r="693">
          <cell r="T693">
            <v>0</v>
          </cell>
          <cell r="V693" t="str">
            <v>PI7MDHN</v>
          </cell>
        </row>
        <row r="694">
          <cell r="T694">
            <v>0</v>
          </cell>
          <cell r="V694" t="str">
            <v>PI7MDREC09YOTHLOCN</v>
          </cell>
        </row>
        <row r="695">
          <cell r="T695">
            <v>0</v>
          </cell>
          <cell r="V695" t="str">
            <v>PI7MDREC09YSVCSN</v>
          </cell>
        </row>
        <row r="696">
          <cell r="T696">
            <v>0</v>
          </cell>
          <cell r="V696" t="str">
            <v>PI7MDREC10YOTHLOCN</v>
          </cell>
        </row>
        <row r="697">
          <cell r="T697">
            <v>0</v>
          </cell>
          <cell r="V697" t="str">
            <v>PI7MDREC10YSVCSN</v>
          </cell>
        </row>
        <row r="698">
          <cell r="T698">
            <v>0</v>
          </cell>
          <cell r="V698" t="str">
            <v>PI7MDRFN</v>
          </cell>
        </row>
        <row r="699">
          <cell r="T699">
            <v>0</v>
          </cell>
          <cell r="V699" t="str">
            <v>PI7MDSCN</v>
          </cell>
        </row>
        <row r="700">
          <cell r="T700">
            <v>0</v>
          </cell>
          <cell r="V700" t="str">
            <v>PI7MDSPLN</v>
          </cell>
        </row>
        <row r="701">
          <cell r="T701">
            <v>0</v>
          </cell>
          <cell r="V701" t="str">
            <v>PI7MDSSN</v>
          </cell>
        </row>
        <row r="702">
          <cell r="T702">
            <v>0</v>
          </cell>
          <cell r="V702" t="str">
            <v>WH7MDHN</v>
          </cell>
        </row>
        <row r="703">
          <cell r="T703">
            <v>0</v>
          </cell>
          <cell r="V703" t="str">
            <v>WH7MDREC09YOTHLOCN</v>
          </cell>
        </row>
        <row r="704">
          <cell r="T704">
            <v>0</v>
          </cell>
          <cell r="V704" t="str">
            <v>WH7MDREC09YSVCSN</v>
          </cell>
        </row>
        <row r="705">
          <cell r="T705">
            <v>0</v>
          </cell>
          <cell r="V705" t="str">
            <v>WH7MDREC10YOTHLOCN</v>
          </cell>
        </row>
        <row r="706">
          <cell r="T706">
            <v>0</v>
          </cell>
          <cell r="V706" t="str">
            <v>WH7MDREC10YSVCSN</v>
          </cell>
        </row>
        <row r="707">
          <cell r="T707">
            <v>0</v>
          </cell>
          <cell r="V707" t="str">
            <v>WH7MDRFN</v>
          </cell>
        </row>
        <row r="708">
          <cell r="T708">
            <v>0</v>
          </cell>
          <cell r="V708" t="str">
            <v>WH7MDSCN</v>
          </cell>
        </row>
        <row r="709">
          <cell r="T709">
            <v>0</v>
          </cell>
          <cell r="V709" t="str">
            <v>WH7MDSPLN</v>
          </cell>
        </row>
        <row r="710">
          <cell r="T710">
            <v>0</v>
          </cell>
          <cell r="V710" t="str">
            <v>WH7MDSSN</v>
          </cell>
        </row>
        <row r="711">
          <cell r="T711">
            <v>0</v>
          </cell>
          <cell r="V711" t="str">
            <v>OHIY</v>
          </cell>
        </row>
        <row r="712">
          <cell r="T712">
            <v>0</v>
          </cell>
          <cell r="V712" t="str">
            <v>3OHIHN</v>
          </cell>
        </row>
        <row r="713">
          <cell r="T713">
            <v>0</v>
          </cell>
          <cell r="V713" t="str">
            <v>3OHIREC09YOTHLOCN</v>
          </cell>
        </row>
        <row r="714">
          <cell r="T714">
            <v>0</v>
          </cell>
          <cell r="V714" t="str">
            <v>3OHIREC09YSVCSN</v>
          </cell>
        </row>
        <row r="715">
          <cell r="T715">
            <v>0</v>
          </cell>
          <cell r="V715" t="str">
            <v>3OHIREC10YOTHLOCN</v>
          </cell>
        </row>
        <row r="716">
          <cell r="T716">
            <v>0</v>
          </cell>
          <cell r="V716" t="str">
            <v>3OHIREC10YSVCSN</v>
          </cell>
        </row>
        <row r="717">
          <cell r="T717">
            <v>0</v>
          </cell>
          <cell r="V717" t="str">
            <v>3OHIRFN</v>
          </cell>
        </row>
        <row r="718">
          <cell r="T718">
            <v>0</v>
          </cell>
          <cell r="V718" t="str">
            <v>3OHISCN</v>
          </cell>
        </row>
        <row r="719">
          <cell r="T719">
            <v>0</v>
          </cell>
          <cell r="V719" t="str">
            <v>3OHISPLN</v>
          </cell>
        </row>
        <row r="720">
          <cell r="T720">
            <v>0</v>
          </cell>
          <cell r="V720" t="str">
            <v>3OHISSN</v>
          </cell>
        </row>
        <row r="721">
          <cell r="T721">
            <v>0</v>
          </cell>
          <cell r="V721" t="str">
            <v>4OHIHN</v>
          </cell>
        </row>
        <row r="722">
          <cell r="T722">
            <v>0</v>
          </cell>
          <cell r="V722" t="str">
            <v>4OHIREC09YOTHLOCN</v>
          </cell>
        </row>
        <row r="723">
          <cell r="T723">
            <v>0</v>
          </cell>
          <cell r="V723" t="str">
            <v>4OHIREC09YSVCSN</v>
          </cell>
        </row>
        <row r="724">
          <cell r="T724">
            <v>0</v>
          </cell>
          <cell r="V724" t="str">
            <v>4OHIREC10YOTHLOCN</v>
          </cell>
        </row>
        <row r="725">
          <cell r="T725">
            <v>0</v>
          </cell>
          <cell r="V725" t="str">
            <v>4OHIREC10YSVCSN</v>
          </cell>
        </row>
        <row r="726">
          <cell r="T726">
            <v>0</v>
          </cell>
          <cell r="V726" t="str">
            <v>4OHIRFN</v>
          </cell>
        </row>
        <row r="727">
          <cell r="T727">
            <v>0</v>
          </cell>
          <cell r="V727" t="str">
            <v>4OHISCN</v>
          </cell>
        </row>
        <row r="728">
          <cell r="T728">
            <v>0</v>
          </cell>
          <cell r="V728" t="str">
            <v>4OHISPLN</v>
          </cell>
        </row>
        <row r="729">
          <cell r="T729">
            <v>0</v>
          </cell>
          <cell r="V729" t="str">
            <v>4OHISSN</v>
          </cell>
        </row>
        <row r="730">
          <cell r="T730">
            <v>0</v>
          </cell>
          <cell r="V730" t="str">
            <v>AGE05NOTKOHIHN</v>
          </cell>
        </row>
        <row r="731">
          <cell r="T731">
            <v>0</v>
          </cell>
          <cell r="V731" t="str">
            <v>AGE05NOTKOHIREC09YOTHLOCN</v>
          </cell>
        </row>
        <row r="732">
          <cell r="T732">
            <v>0</v>
          </cell>
          <cell r="V732" t="str">
            <v>AGE05NOTKOHIREC09YSVCSN</v>
          </cell>
        </row>
        <row r="733">
          <cell r="T733">
            <v>0</v>
          </cell>
          <cell r="V733" t="str">
            <v>AGE05NOTKOHIREC10YOTHLOCN</v>
          </cell>
        </row>
        <row r="734">
          <cell r="T734">
            <v>0</v>
          </cell>
          <cell r="V734" t="str">
            <v>AGE05NOTKOHIREC10YSVCSN</v>
          </cell>
        </row>
        <row r="735">
          <cell r="T735">
            <v>0</v>
          </cell>
          <cell r="V735" t="str">
            <v>AGE05NOTKOHIRFN</v>
          </cell>
        </row>
        <row r="736">
          <cell r="T736">
            <v>0</v>
          </cell>
          <cell r="V736" t="str">
            <v>AGE05NOTKOHISCN</v>
          </cell>
        </row>
        <row r="737">
          <cell r="T737">
            <v>0</v>
          </cell>
          <cell r="V737" t="str">
            <v>AGE05NOTKOHISPLN</v>
          </cell>
        </row>
        <row r="738">
          <cell r="T738">
            <v>0</v>
          </cell>
          <cell r="V738" t="str">
            <v>AGE05NOTKOHISSN</v>
          </cell>
        </row>
        <row r="739">
          <cell r="T739">
            <v>0</v>
          </cell>
          <cell r="V739" t="str">
            <v>AM7OHIHN</v>
          </cell>
        </row>
        <row r="740">
          <cell r="T740">
            <v>0</v>
          </cell>
          <cell r="V740" t="str">
            <v>AM7OHIREC09YOTHLOCN</v>
          </cell>
        </row>
        <row r="741">
          <cell r="T741">
            <v>0</v>
          </cell>
          <cell r="V741" t="str">
            <v>AM7OHIREC09YSVCSN</v>
          </cell>
        </row>
        <row r="742">
          <cell r="T742">
            <v>0</v>
          </cell>
          <cell r="V742" t="str">
            <v>AM7OHIREC10YOTHLOCN</v>
          </cell>
        </row>
        <row r="743">
          <cell r="T743">
            <v>0</v>
          </cell>
          <cell r="V743" t="str">
            <v>AM7OHIREC10YSVCSN</v>
          </cell>
        </row>
        <row r="744">
          <cell r="T744">
            <v>0</v>
          </cell>
          <cell r="V744" t="str">
            <v>AM7OHIRFN</v>
          </cell>
        </row>
        <row r="745">
          <cell r="T745">
            <v>0</v>
          </cell>
          <cell r="V745" t="str">
            <v>AM7OHISCN</v>
          </cell>
        </row>
        <row r="746">
          <cell r="T746">
            <v>0</v>
          </cell>
          <cell r="V746" t="str">
            <v>AM7OHISPLN</v>
          </cell>
        </row>
        <row r="747">
          <cell r="T747">
            <v>0</v>
          </cell>
          <cell r="V747" t="str">
            <v>AM7OHISSN</v>
          </cell>
        </row>
        <row r="748">
          <cell r="T748">
            <v>0</v>
          </cell>
          <cell r="V748" t="str">
            <v>AS7OHIHN</v>
          </cell>
        </row>
        <row r="749">
          <cell r="T749">
            <v>0</v>
          </cell>
          <cell r="V749" t="str">
            <v>AS7OHIREC09YOTHLOCN</v>
          </cell>
        </row>
        <row r="750">
          <cell r="T750">
            <v>0</v>
          </cell>
          <cell r="V750" t="str">
            <v>AS7OHIREC09YSVCSN</v>
          </cell>
        </row>
        <row r="751">
          <cell r="T751">
            <v>0</v>
          </cell>
          <cell r="V751" t="str">
            <v>AS7OHIREC10YOTHLOCN</v>
          </cell>
        </row>
        <row r="752">
          <cell r="T752">
            <v>0</v>
          </cell>
          <cell r="V752" t="str">
            <v>AS7OHIREC10YSVCSN</v>
          </cell>
        </row>
        <row r="753">
          <cell r="T753">
            <v>0</v>
          </cell>
          <cell r="V753" t="str">
            <v>AS7OHIRFN</v>
          </cell>
        </row>
        <row r="754">
          <cell r="T754">
            <v>0</v>
          </cell>
          <cell r="V754" t="str">
            <v>AS7OHISCN</v>
          </cell>
        </row>
        <row r="755">
          <cell r="T755">
            <v>0</v>
          </cell>
          <cell r="V755" t="str">
            <v>AS7OHISPLN</v>
          </cell>
        </row>
        <row r="756">
          <cell r="T756">
            <v>0</v>
          </cell>
          <cell r="V756" t="str">
            <v>AS7OHISSN</v>
          </cell>
        </row>
        <row r="757">
          <cell r="T757">
            <v>0</v>
          </cell>
          <cell r="V757" t="str">
            <v>BL7OHIHN</v>
          </cell>
        </row>
        <row r="758">
          <cell r="T758">
            <v>0</v>
          </cell>
          <cell r="V758" t="str">
            <v>BL7OHIREC09YOTHLOCN</v>
          </cell>
        </row>
        <row r="759">
          <cell r="T759">
            <v>0</v>
          </cell>
          <cell r="V759" t="str">
            <v>BL7OHIREC09YSVCSN</v>
          </cell>
        </row>
        <row r="760">
          <cell r="T760">
            <v>0</v>
          </cell>
          <cell r="V760" t="str">
            <v>BL7OHIREC10YOTHLOCN</v>
          </cell>
        </row>
        <row r="761">
          <cell r="T761">
            <v>0</v>
          </cell>
          <cell r="V761" t="str">
            <v>BL7OHIREC10YSVCSN</v>
          </cell>
        </row>
        <row r="762">
          <cell r="T762">
            <v>0</v>
          </cell>
          <cell r="V762" t="str">
            <v>BL7OHIRFN</v>
          </cell>
        </row>
        <row r="763">
          <cell r="T763">
            <v>0</v>
          </cell>
          <cell r="V763" t="str">
            <v>BL7OHISCN</v>
          </cell>
        </row>
        <row r="764">
          <cell r="T764">
            <v>0</v>
          </cell>
          <cell r="V764" t="str">
            <v>BL7OHISPLN</v>
          </cell>
        </row>
        <row r="765">
          <cell r="T765">
            <v>0</v>
          </cell>
          <cell r="V765" t="str">
            <v>BL7OHISSN</v>
          </cell>
        </row>
        <row r="766">
          <cell r="T766">
            <v>0</v>
          </cell>
          <cell r="V766" t="str">
            <v>HI7OHIHN</v>
          </cell>
        </row>
        <row r="767">
          <cell r="T767">
            <v>0</v>
          </cell>
          <cell r="V767" t="str">
            <v>HI7OHIREC09YOTHLOCN</v>
          </cell>
        </row>
        <row r="768">
          <cell r="T768">
            <v>0</v>
          </cell>
          <cell r="V768" t="str">
            <v>HI7OHIREC09YSVCSN</v>
          </cell>
        </row>
        <row r="769">
          <cell r="T769">
            <v>0</v>
          </cell>
          <cell r="V769" t="str">
            <v>HI7OHIREC10YOTHLOCN</v>
          </cell>
        </row>
        <row r="770">
          <cell r="T770">
            <v>0</v>
          </cell>
          <cell r="V770" t="str">
            <v>HI7OHIREC10YSVCSN</v>
          </cell>
        </row>
        <row r="771">
          <cell r="T771">
            <v>0</v>
          </cell>
          <cell r="V771" t="str">
            <v>HI7OHIRFN</v>
          </cell>
        </row>
        <row r="772">
          <cell r="T772">
            <v>0</v>
          </cell>
          <cell r="V772" t="str">
            <v>HI7OHISCN</v>
          </cell>
        </row>
        <row r="773">
          <cell r="T773">
            <v>0</v>
          </cell>
          <cell r="V773" t="str">
            <v>HI7OHISPLN</v>
          </cell>
        </row>
        <row r="774">
          <cell r="T774">
            <v>0</v>
          </cell>
          <cell r="V774" t="str">
            <v>HI7OHISSN</v>
          </cell>
        </row>
        <row r="775">
          <cell r="T775">
            <v>0</v>
          </cell>
          <cell r="V775" t="str">
            <v>MU7OHIHN</v>
          </cell>
        </row>
        <row r="776">
          <cell r="T776">
            <v>0</v>
          </cell>
          <cell r="V776" t="str">
            <v>MU7OHIREC09YOTHLOCN</v>
          </cell>
        </row>
        <row r="777">
          <cell r="T777">
            <v>0</v>
          </cell>
          <cell r="V777" t="str">
            <v>MU7OHIREC09YSVCSN</v>
          </cell>
        </row>
        <row r="778">
          <cell r="T778">
            <v>0</v>
          </cell>
          <cell r="V778" t="str">
            <v>MU7OHIREC10YOTHLOCN</v>
          </cell>
        </row>
        <row r="779">
          <cell r="T779">
            <v>0</v>
          </cell>
          <cell r="V779" t="str">
            <v>MU7OHIREC10YSVCSN</v>
          </cell>
        </row>
        <row r="780">
          <cell r="T780">
            <v>0</v>
          </cell>
          <cell r="V780" t="str">
            <v>MU7OHIRFN</v>
          </cell>
        </row>
        <row r="781">
          <cell r="T781">
            <v>0</v>
          </cell>
          <cell r="V781" t="str">
            <v>MU7OHISCN</v>
          </cell>
        </row>
        <row r="782">
          <cell r="T782">
            <v>0</v>
          </cell>
          <cell r="V782" t="str">
            <v>MU7OHISPLN</v>
          </cell>
        </row>
        <row r="783">
          <cell r="T783">
            <v>0</v>
          </cell>
          <cell r="V783" t="str">
            <v>MU7OHISSN</v>
          </cell>
        </row>
        <row r="784">
          <cell r="T784">
            <v>0</v>
          </cell>
          <cell r="V784" t="str">
            <v>PI7OHIHN</v>
          </cell>
        </row>
        <row r="785">
          <cell r="T785">
            <v>0</v>
          </cell>
          <cell r="V785" t="str">
            <v>PI7OHIREC09YOTHLOCN</v>
          </cell>
        </row>
        <row r="786">
          <cell r="T786">
            <v>0</v>
          </cell>
          <cell r="V786" t="str">
            <v>PI7OHIREC09YSVCSN</v>
          </cell>
        </row>
        <row r="787">
          <cell r="T787">
            <v>0</v>
          </cell>
          <cell r="V787" t="str">
            <v>PI7OHIREC10YOTHLOCN</v>
          </cell>
        </row>
        <row r="788">
          <cell r="T788">
            <v>0</v>
          </cell>
          <cell r="V788" t="str">
            <v>PI7OHIREC10YSVCSN</v>
          </cell>
        </row>
        <row r="789">
          <cell r="T789">
            <v>0</v>
          </cell>
          <cell r="V789" t="str">
            <v>PI7OHIRFN</v>
          </cell>
        </row>
        <row r="790">
          <cell r="T790">
            <v>0</v>
          </cell>
          <cell r="V790" t="str">
            <v>PI7OHISCN</v>
          </cell>
        </row>
        <row r="791">
          <cell r="T791">
            <v>0</v>
          </cell>
          <cell r="V791" t="str">
            <v>PI7OHISPLN</v>
          </cell>
        </row>
        <row r="792">
          <cell r="T792">
            <v>0</v>
          </cell>
          <cell r="V792" t="str">
            <v>PI7OHISSN</v>
          </cell>
        </row>
        <row r="793">
          <cell r="T793">
            <v>0</v>
          </cell>
          <cell r="V793" t="str">
            <v>WH7OHIHN</v>
          </cell>
        </row>
        <row r="794">
          <cell r="T794">
            <v>0</v>
          </cell>
          <cell r="V794" t="str">
            <v>WH7OHIREC09YOTHLOCN</v>
          </cell>
        </row>
        <row r="795">
          <cell r="T795">
            <v>0</v>
          </cell>
          <cell r="V795" t="str">
            <v>WH7OHIREC09YSVCSN</v>
          </cell>
        </row>
        <row r="796">
          <cell r="T796">
            <v>0</v>
          </cell>
          <cell r="V796" t="str">
            <v>WH7OHIREC10YOTHLOCN</v>
          </cell>
        </row>
        <row r="797">
          <cell r="T797">
            <v>0</v>
          </cell>
          <cell r="V797" t="str">
            <v>WH7OHIREC10YSVCSN</v>
          </cell>
        </row>
        <row r="798">
          <cell r="T798">
            <v>0</v>
          </cell>
          <cell r="V798" t="str">
            <v>WH7OHIRFN</v>
          </cell>
        </row>
        <row r="799">
          <cell r="T799">
            <v>0</v>
          </cell>
          <cell r="V799" t="str">
            <v>WH7OHISCN</v>
          </cell>
        </row>
        <row r="800">
          <cell r="T800">
            <v>0</v>
          </cell>
          <cell r="V800" t="str">
            <v>WH7OHISPLN</v>
          </cell>
        </row>
        <row r="801">
          <cell r="T801">
            <v>0</v>
          </cell>
          <cell r="V801" t="str">
            <v>WH7OHISSN</v>
          </cell>
        </row>
        <row r="802">
          <cell r="T802">
            <v>0</v>
          </cell>
          <cell r="V802" t="str">
            <v>OIY</v>
          </cell>
        </row>
        <row r="803">
          <cell r="T803">
            <v>0</v>
          </cell>
          <cell r="V803" t="str">
            <v>3OIHN</v>
          </cell>
        </row>
        <row r="804">
          <cell r="T804">
            <v>0</v>
          </cell>
          <cell r="V804" t="str">
            <v>3OIREC09YOTHLOCN</v>
          </cell>
        </row>
        <row r="805">
          <cell r="T805">
            <v>0</v>
          </cell>
          <cell r="V805" t="str">
            <v>3OIREC09YSVCSN</v>
          </cell>
        </row>
        <row r="806">
          <cell r="T806">
            <v>0</v>
          </cell>
          <cell r="V806" t="str">
            <v>3OIREC10YOTHLOCN</v>
          </cell>
        </row>
        <row r="807">
          <cell r="T807">
            <v>0</v>
          </cell>
          <cell r="V807" t="str">
            <v>3OIREC10YSVCSN</v>
          </cell>
        </row>
        <row r="808">
          <cell r="T808">
            <v>0</v>
          </cell>
          <cell r="V808" t="str">
            <v>3OIRFN</v>
          </cell>
        </row>
        <row r="809">
          <cell r="T809">
            <v>0</v>
          </cell>
          <cell r="V809" t="str">
            <v>3OISCN</v>
          </cell>
        </row>
        <row r="810">
          <cell r="T810">
            <v>0</v>
          </cell>
          <cell r="V810" t="str">
            <v>3OISPLN</v>
          </cell>
        </row>
        <row r="811">
          <cell r="T811">
            <v>0</v>
          </cell>
          <cell r="V811" t="str">
            <v>3OISSN</v>
          </cell>
        </row>
        <row r="812">
          <cell r="T812">
            <v>0</v>
          </cell>
          <cell r="V812" t="str">
            <v>4OIHN</v>
          </cell>
        </row>
        <row r="813">
          <cell r="T813">
            <v>0</v>
          </cell>
          <cell r="V813" t="str">
            <v>4OIREC09YOTHLOCN</v>
          </cell>
        </row>
        <row r="814">
          <cell r="T814">
            <v>0</v>
          </cell>
          <cell r="V814" t="str">
            <v>4OIREC09YSVCSN</v>
          </cell>
        </row>
        <row r="815">
          <cell r="T815">
            <v>0</v>
          </cell>
          <cell r="V815" t="str">
            <v>4OIREC10YOTHLOCN</v>
          </cell>
        </row>
        <row r="816">
          <cell r="T816">
            <v>0</v>
          </cell>
          <cell r="V816" t="str">
            <v>4OIREC10YSVCSN</v>
          </cell>
        </row>
        <row r="817">
          <cell r="T817">
            <v>0</v>
          </cell>
          <cell r="V817" t="str">
            <v>4OIRFN</v>
          </cell>
        </row>
        <row r="818">
          <cell r="T818">
            <v>0</v>
          </cell>
          <cell r="V818" t="str">
            <v>4OISCN</v>
          </cell>
        </row>
        <row r="819">
          <cell r="T819">
            <v>0</v>
          </cell>
          <cell r="V819" t="str">
            <v>4OISPLN</v>
          </cell>
        </row>
        <row r="820">
          <cell r="T820">
            <v>0</v>
          </cell>
          <cell r="V820" t="str">
            <v>4OISSN</v>
          </cell>
        </row>
        <row r="821">
          <cell r="T821">
            <v>0</v>
          </cell>
          <cell r="V821" t="str">
            <v>AGE05NOTKOIHN</v>
          </cell>
        </row>
        <row r="822">
          <cell r="T822">
            <v>0</v>
          </cell>
          <cell r="V822" t="str">
            <v>AGE05NOTKOIREC09YOTHLOCN</v>
          </cell>
        </row>
        <row r="823">
          <cell r="T823">
            <v>0</v>
          </cell>
          <cell r="V823" t="str">
            <v>AGE05NOTKOIREC09YSVCSN</v>
          </cell>
        </row>
        <row r="824">
          <cell r="T824">
            <v>0</v>
          </cell>
          <cell r="V824" t="str">
            <v>AGE05NOTKOIREC10YOTHLOCN</v>
          </cell>
        </row>
        <row r="825">
          <cell r="T825">
            <v>0</v>
          </cell>
          <cell r="V825" t="str">
            <v>AGE05NOTKOIREC10YSVCSN</v>
          </cell>
        </row>
        <row r="826">
          <cell r="T826">
            <v>0</v>
          </cell>
          <cell r="V826" t="str">
            <v>AGE05NOTKOIRFN</v>
          </cell>
        </row>
        <row r="827">
          <cell r="T827">
            <v>0</v>
          </cell>
          <cell r="V827" t="str">
            <v>AGE05NOTKOISCN</v>
          </cell>
        </row>
        <row r="828">
          <cell r="T828">
            <v>0</v>
          </cell>
          <cell r="V828" t="str">
            <v>AGE05NOTKOISPLN</v>
          </cell>
        </row>
        <row r="829">
          <cell r="T829">
            <v>0</v>
          </cell>
          <cell r="V829" t="str">
            <v>AGE05NOTKOISSN</v>
          </cell>
        </row>
        <row r="830">
          <cell r="T830">
            <v>0</v>
          </cell>
          <cell r="V830" t="str">
            <v>AM7OIHN</v>
          </cell>
        </row>
        <row r="831">
          <cell r="T831">
            <v>0</v>
          </cell>
          <cell r="V831" t="str">
            <v>AM7OIREC09YOTHLOCN</v>
          </cell>
        </row>
        <row r="832">
          <cell r="T832">
            <v>0</v>
          </cell>
          <cell r="V832" t="str">
            <v>AM7OIREC09YSVCSN</v>
          </cell>
        </row>
        <row r="833">
          <cell r="T833">
            <v>0</v>
          </cell>
          <cell r="V833" t="str">
            <v>AM7OIREC10YOTHLOCN</v>
          </cell>
        </row>
        <row r="834">
          <cell r="T834">
            <v>0</v>
          </cell>
          <cell r="V834" t="str">
            <v>AM7OIREC10YSVCSN</v>
          </cell>
        </row>
        <row r="835">
          <cell r="T835">
            <v>0</v>
          </cell>
          <cell r="V835" t="str">
            <v>AM7OIRFN</v>
          </cell>
        </row>
        <row r="836">
          <cell r="T836">
            <v>0</v>
          </cell>
          <cell r="V836" t="str">
            <v>AM7OISCN</v>
          </cell>
        </row>
        <row r="837">
          <cell r="T837">
            <v>0</v>
          </cell>
          <cell r="V837" t="str">
            <v>AM7OISPLN</v>
          </cell>
        </row>
        <row r="838">
          <cell r="T838">
            <v>0</v>
          </cell>
          <cell r="V838" t="str">
            <v>AM7OISSN</v>
          </cell>
        </row>
        <row r="839">
          <cell r="T839">
            <v>0</v>
          </cell>
          <cell r="V839" t="str">
            <v>AS7OIHN</v>
          </cell>
        </row>
        <row r="840">
          <cell r="T840">
            <v>0</v>
          </cell>
          <cell r="V840" t="str">
            <v>AS7OIREC09YOTHLOCN</v>
          </cell>
        </row>
        <row r="841">
          <cell r="T841">
            <v>0</v>
          </cell>
          <cell r="V841" t="str">
            <v>AS7OIREC09YSVCSN</v>
          </cell>
        </row>
        <row r="842">
          <cell r="T842">
            <v>0</v>
          </cell>
          <cell r="V842" t="str">
            <v>AS7OIREC10YOTHLOCN</v>
          </cell>
        </row>
        <row r="843">
          <cell r="T843">
            <v>0</v>
          </cell>
          <cell r="V843" t="str">
            <v>AS7OIREC10YSVCSN</v>
          </cell>
        </row>
        <row r="844">
          <cell r="T844">
            <v>0</v>
          </cell>
          <cell r="V844" t="str">
            <v>AS7OIRFN</v>
          </cell>
        </row>
        <row r="845">
          <cell r="T845">
            <v>0</v>
          </cell>
          <cell r="V845" t="str">
            <v>AS7OISCN</v>
          </cell>
        </row>
        <row r="846">
          <cell r="T846">
            <v>0</v>
          </cell>
          <cell r="V846" t="str">
            <v>AS7OISPLN</v>
          </cell>
        </row>
        <row r="847">
          <cell r="T847">
            <v>0</v>
          </cell>
          <cell r="V847" t="str">
            <v>AS7OISSN</v>
          </cell>
        </row>
        <row r="848">
          <cell r="T848">
            <v>0</v>
          </cell>
          <cell r="V848" t="str">
            <v>BL7OIHN</v>
          </cell>
        </row>
        <row r="849">
          <cell r="T849">
            <v>0</v>
          </cell>
          <cell r="V849" t="str">
            <v>BL7OIREC09YOTHLOCN</v>
          </cell>
        </row>
        <row r="850">
          <cell r="T850">
            <v>0</v>
          </cell>
          <cell r="V850" t="str">
            <v>BL7OIREC09YSVCSN</v>
          </cell>
        </row>
        <row r="851">
          <cell r="T851">
            <v>0</v>
          </cell>
          <cell r="V851" t="str">
            <v>BL7OIREC10YOTHLOCN</v>
          </cell>
        </row>
        <row r="852">
          <cell r="T852">
            <v>0</v>
          </cell>
          <cell r="V852" t="str">
            <v>BL7OIREC10YSVCSN</v>
          </cell>
        </row>
        <row r="853">
          <cell r="T853">
            <v>0</v>
          </cell>
          <cell r="V853" t="str">
            <v>BL7OIRFN</v>
          </cell>
        </row>
        <row r="854">
          <cell r="T854">
            <v>0</v>
          </cell>
          <cell r="V854" t="str">
            <v>BL7OISCN</v>
          </cell>
        </row>
        <row r="855">
          <cell r="T855">
            <v>0</v>
          </cell>
          <cell r="V855" t="str">
            <v>BL7OISPLN</v>
          </cell>
        </row>
        <row r="856">
          <cell r="T856">
            <v>0</v>
          </cell>
          <cell r="V856" t="str">
            <v>BL7OISSN</v>
          </cell>
        </row>
        <row r="857">
          <cell r="T857">
            <v>0</v>
          </cell>
          <cell r="V857" t="str">
            <v>HI7OIHN</v>
          </cell>
        </row>
        <row r="858">
          <cell r="T858">
            <v>0</v>
          </cell>
          <cell r="V858" t="str">
            <v>HI7OIREC09YOTHLOCN</v>
          </cell>
        </row>
        <row r="859">
          <cell r="T859">
            <v>0</v>
          </cell>
          <cell r="V859" t="str">
            <v>HI7OIREC09YSVCSN</v>
          </cell>
        </row>
        <row r="860">
          <cell r="T860">
            <v>0</v>
          </cell>
          <cell r="V860" t="str">
            <v>HI7OIREC10YOTHLOCN</v>
          </cell>
        </row>
        <row r="861">
          <cell r="T861">
            <v>0</v>
          </cell>
          <cell r="V861" t="str">
            <v>HI7OIREC10YSVCSN</v>
          </cell>
        </row>
        <row r="862">
          <cell r="T862">
            <v>0</v>
          </cell>
          <cell r="V862" t="str">
            <v>HI7OIRFN</v>
          </cell>
        </row>
        <row r="863">
          <cell r="T863">
            <v>0</v>
          </cell>
          <cell r="V863" t="str">
            <v>HI7OISCN</v>
          </cell>
        </row>
        <row r="864">
          <cell r="T864">
            <v>0</v>
          </cell>
          <cell r="V864" t="str">
            <v>HI7OISPLN</v>
          </cell>
        </row>
        <row r="865">
          <cell r="T865">
            <v>0</v>
          </cell>
          <cell r="V865" t="str">
            <v>HI7OISSN</v>
          </cell>
        </row>
        <row r="866">
          <cell r="T866">
            <v>0</v>
          </cell>
          <cell r="V866" t="str">
            <v>MU7OIHN</v>
          </cell>
        </row>
        <row r="867">
          <cell r="T867">
            <v>0</v>
          </cell>
          <cell r="V867" t="str">
            <v>MU7OIREC09YOTHLOCN</v>
          </cell>
        </row>
        <row r="868">
          <cell r="T868">
            <v>0</v>
          </cell>
          <cell r="V868" t="str">
            <v>MU7OIREC09YSVCSN</v>
          </cell>
        </row>
        <row r="869">
          <cell r="T869">
            <v>0</v>
          </cell>
          <cell r="V869" t="str">
            <v>MU7OIREC10YOTHLOCN</v>
          </cell>
        </row>
        <row r="870">
          <cell r="T870">
            <v>0</v>
          </cell>
          <cell r="V870" t="str">
            <v>MU7OIREC10YSVCSN</v>
          </cell>
        </row>
        <row r="871">
          <cell r="T871">
            <v>0</v>
          </cell>
          <cell r="V871" t="str">
            <v>MU7OIRFN</v>
          </cell>
        </row>
        <row r="872">
          <cell r="T872">
            <v>0</v>
          </cell>
          <cell r="V872" t="str">
            <v>MU7OISCN</v>
          </cell>
        </row>
        <row r="873">
          <cell r="T873">
            <v>0</v>
          </cell>
          <cell r="V873" t="str">
            <v>MU7OISPLN</v>
          </cell>
        </row>
        <row r="874">
          <cell r="T874">
            <v>0</v>
          </cell>
          <cell r="V874" t="str">
            <v>MU7OISSN</v>
          </cell>
        </row>
        <row r="875">
          <cell r="T875">
            <v>0</v>
          </cell>
          <cell r="V875" t="str">
            <v>PI7OIHN</v>
          </cell>
        </row>
        <row r="876">
          <cell r="T876">
            <v>0</v>
          </cell>
          <cell r="V876" t="str">
            <v>PI7OIREC09YOTHLOCN</v>
          </cell>
        </row>
        <row r="877">
          <cell r="T877">
            <v>0</v>
          </cell>
          <cell r="V877" t="str">
            <v>PI7OIREC09YSVCSN</v>
          </cell>
        </row>
        <row r="878">
          <cell r="T878">
            <v>0</v>
          </cell>
          <cell r="V878" t="str">
            <v>PI7OIREC10YOTHLOCN</v>
          </cell>
        </row>
        <row r="879">
          <cell r="T879">
            <v>0</v>
          </cell>
          <cell r="V879" t="str">
            <v>PI7OIREC10YSVCSN</v>
          </cell>
        </row>
        <row r="880">
          <cell r="T880">
            <v>0</v>
          </cell>
          <cell r="V880" t="str">
            <v>PI7OIRFN</v>
          </cell>
        </row>
        <row r="881">
          <cell r="T881">
            <v>0</v>
          </cell>
          <cell r="V881" t="str">
            <v>PI7OISCN</v>
          </cell>
        </row>
        <row r="882">
          <cell r="T882">
            <v>0</v>
          </cell>
          <cell r="V882" t="str">
            <v>PI7OISPLN</v>
          </cell>
        </row>
        <row r="883">
          <cell r="T883">
            <v>0</v>
          </cell>
          <cell r="V883" t="str">
            <v>PI7OISSN</v>
          </cell>
        </row>
        <row r="884">
          <cell r="T884">
            <v>0</v>
          </cell>
          <cell r="V884" t="str">
            <v>WH7OIHN</v>
          </cell>
        </row>
        <row r="885">
          <cell r="T885">
            <v>0</v>
          </cell>
          <cell r="V885" t="str">
            <v>WH7OIREC09YOTHLOCN</v>
          </cell>
        </row>
        <row r="886">
          <cell r="T886">
            <v>0</v>
          </cell>
          <cell r="V886" t="str">
            <v>WH7OIREC09YSVCSN</v>
          </cell>
        </row>
        <row r="887">
          <cell r="T887">
            <v>0</v>
          </cell>
          <cell r="V887" t="str">
            <v>WH7OIREC10YOTHLOCN</v>
          </cell>
        </row>
        <row r="888">
          <cell r="T888">
            <v>0</v>
          </cell>
          <cell r="V888" t="str">
            <v>WH7OIREC10YSVCSN</v>
          </cell>
        </row>
        <row r="889">
          <cell r="T889">
            <v>0</v>
          </cell>
          <cell r="V889" t="str">
            <v>WH7OIRFN</v>
          </cell>
        </row>
        <row r="890">
          <cell r="T890">
            <v>0</v>
          </cell>
          <cell r="V890" t="str">
            <v>WH7OISCN</v>
          </cell>
        </row>
        <row r="891">
          <cell r="T891">
            <v>0</v>
          </cell>
          <cell r="V891" t="str">
            <v>WH7OISPLN</v>
          </cell>
        </row>
        <row r="892">
          <cell r="T892">
            <v>0</v>
          </cell>
          <cell r="V892" t="str">
            <v>WH7OISSN</v>
          </cell>
        </row>
        <row r="893">
          <cell r="T893">
            <v>1</v>
          </cell>
          <cell r="V893" t="str">
            <v>SLDY</v>
          </cell>
        </row>
        <row r="894">
          <cell r="T894">
            <v>0</v>
          </cell>
          <cell r="V894" t="str">
            <v>3SLDHN</v>
          </cell>
        </row>
        <row r="895">
          <cell r="T895">
            <v>0</v>
          </cell>
          <cell r="V895" t="str">
            <v>3SLDREC09YOTHLOCN</v>
          </cell>
        </row>
        <row r="896">
          <cell r="T896">
            <v>0</v>
          </cell>
          <cell r="V896" t="str">
            <v>3SLDREC09YSVCSN</v>
          </cell>
        </row>
        <row r="897">
          <cell r="T897">
            <v>0</v>
          </cell>
          <cell r="V897" t="str">
            <v>3SLDREC10YOTHLOCN</v>
          </cell>
        </row>
        <row r="898">
          <cell r="T898">
            <v>0</v>
          </cell>
          <cell r="V898" t="str">
            <v>3SLDREC10YSVCSN</v>
          </cell>
        </row>
        <row r="899">
          <cell r="T899">
            <v>0</v>
          </cell>
          <cell r="V899" t="str">
            <v>3SLDRFN</v>
          </cell>
        </row>
        <row r="900">
          <cell r="T900">
            <v>0</v>
          </cell>
          <cell r="V900" t="str">
            <v>3SLDSCN</v>
          </cell>
        </row>
        <row r="901">
          <cell r="T901">
            <v>0</v>
          </cell>
          <cell r="V901" t="str">
            <v>3SLDSPLN</v>
          </cell>
        </row>
        <row r="902">
          <cell r="T902">
            <v>0</v>
          </cell>
          <cell r="V902" t="str">
            <v>3SLDSSN</v>
          </cell>
        </row>
        <row r="903">
          <cell r="T903">
            <v>0</v>
          </cell>
          <cell r="V903" t="str">
            <v>4SLDHN</v>
          </cell>
        </row>
        <row r="904">
          <cell r="T904">
            <v>0</v>
          </cell>
          <cell r="V904" t="str">
            <v>4SLDREC09YOTHLOCN</v>
          </cell>
        </row>
        <row r="905">
          <cell r="T905">
            <v>0</v>
          </cell>
          <cell r="V905" t="str">
            <v>4SLDREC09YSVCSN</v>
          </cell>
        </row>
        <row r="906">
          <cell r="T906">
            <v>0</v>
          </cell>
          <cell r="V906" t="str">
            <v>4SLDREC10YOTHLOCN</v>
          </cell>
        </row>
        <row r="907">
          <cell r="T907">
            <v>1</v>
          </cell>
          <cell r="V907" t="str">
            <v>4SLDREC10YSVCSN</v>
          </cell>
        </row>
        <row r="908">
          <cell r="T908">
            <v>0</v>
          </cell>
          <cell r="V908" t="str">
            <v>4SLDRFN</v>
          </cell>
        </row>
        <row r="909">
          <cell r="T909">
            <v>0</v>
          </cell>
          <cell r="V909" t="str">
            <v>4SLDSCN</v>
          </cell>
        </row>
        <row r="910">
          <cell r="T910">
            <v>0</v>
          </cell>
          <cell r="V910" t="str">
            <v>4SLDSPLN</v>
          </cell>
        </row>
        <row r="911">
          <cell r="T911">
            <v>0</v>
          </cell>
          <cell r="V911" t="str">
            <v>4SLDSSN</v>
          </cell>
        </row>
        <row r="912">
          <cell r="T912">
            <v>0</v>
          </cell>
          <cell r="V912" t="str">
            <v>AGE05NOTKSLDHN</v>
          </cell>
        </row>
        <row r="913">
          <cell r="T913">
            <v>0</v>
          </cell>
          <cell r="V913" t="str">
            <v>AGE05NOTKSLDREC09YOTHLOCN</v>
          </cell>
        </row>
        <row r="914">
          <cell r="T914">
            <v>0</v>
          </cell>
          <cell r="V914" t="str">
            <v>AGE05NOTKSLDREC09YSVCSN</v>
          </cell>
        </row>
        <row r="915">
          <cell r="T915">
            <v>0</v>
          </cell>
          <cell r="V915" t="str">
            <v>AGE05NOTKSLDREC10YOTHLOCN</v>
          </cell>
        </row>
        <row r="916">
          <cell r="T916">
            <v>0</v>
          </cell>
          <cell r="V916" t="str">
            <v>AGE05NOTKSLDREC10YSVCSN</v>
          </cell>
        </row>
        <row r="917">
          <cell r="T917">
            <v>0</v>
          </cell>
          <cell r="V917" t="str">
            <v>AGE05NOTKSLDRFN</v>
          </cell>
        </row>
        <row r="918">
          <cell r="T918">
            <v>0</v>
          </cell>
          <cell r="V918" t="str">
            <v>AGE05NOTKSLDSCN</v>
          </cell>
        </row>
        <row r="919">
          <cell r="T919">
            <v>0</v>
          </cell>
          <cell r="V919" t="str">
            <v>AGE05NOTKSLDSPLN</v>
          </cell>
        </row>
        <row r="920">
          <cell r="T920">
            <v>0</v>
          </cell>
          <cell r="V920" t="str">
            <v>AGE05NOTKSLDSSN</v>
          </cell>
        </row>
        <row r="921">
          <cell r="T921">
            <v>0</v>
          </cell>
          <cell r="V921" t="str">
            <v>AM7SLDHN</v>
          </cell>
        </row>
        <row r="922">
          <cell r="T922">
            <v>0</v>
          </cell>
          <cell r="V922" t="str">
            <v>AM7SLDREC09YOTHLOCN</v>
          </cell>
        </row>
        <row r="923">
          <cell r="T923">
            <v>0</v>
          </cell>
          <cell r="V923" t="str">
            <v>AM7SLDREC09YSVCSN</v>
          </cell>
        </row>
        <row r="924">
          <cell r="T924">
            <v>0</v>
          </cell>
          <cell r="V924" t="str">
            <v>AM7SLDREC10YOTHLOCN</v>
          </cell>
        </row>
        <row r="925">
          <cell r="T925">
            <v>0</v>
          </cell>
          <cell r="V925" t="str">
            <v>AM7SLDREC10YSVCSN</v>
          </cell>
        </row>
        <row r="926">
          <cell r="T926">
            <v>0</v>
          </cell>
          <cell r="V926" t="str">
            <v>AM7SLDRFN</v>
          </cell>
        </row>
        <row r="927">
          <cell r="T927">
            <v>0</v>
          </cell>
          <cell r="V927" t="str">
            <v>AM7SLDSCN</v>
          </cell>
        </row>
        <row r="928">
          <cell r="T928">
            <v>0</v>
          </cell>
          <cell r="V928" t="str">
            <v>AM7SLDSPLN</v>
          </cell>
        </row>
        <row r="929">
          <cell r="T929">
            <v>0</v>
          </cell>
          <cell r="V929" t="str">
            <v>AM7SLDSSN</v>
          </cell>
        </row>
        <row r="930">
          <cell r="T930">
            <v>0</v>
          </cell>
          <cell r="V930" t="str">
            <v>AS7SLDHN</v>
          </cell>
        </row>
        <row r="931">
          <cell r="T931">
            <v>0</v>
          </cell>
          <cell r="V931" t="str">
            <v>AS7SLDREC09YOTHLOCN</v>
          </cell>
        </row>
        <row r="932">
          <cell r="T932">
            <v>0</v>
          </cell>
          <cell r="V932" t="str">
            <v>AS7SLDREC09YSVCSN</v>
          </cell>
        </row>
        <row r="933">
          <cell r="T933">
            <v>0</v>
          </cell>
          <cell r="V933" t="str">
            <v>AS7SLDREC10YOTHLOCN</v>
          </cell>
        </row>
        <row r="934">
          <cell r="T934">
            <v>0</v>
          </cell>
          <cell r="V934" t="str">
            <v>AS7SLDREC10YSVCSN</v>
          </cell>
        </row>
        <row r="935">
          <cell r="T935">
            <v>0</v>
          </cell>
          <cell r="V935" t="str">
            <v>AS7SLDRFN</v>
          </cell>
        </row>
        <row r="936">
          <cell r="T936">
            <v>0</v>
          </cell>
          <cell r="V936" t="str">
            <v>AS7SLDSCN</v>
          </cell>
        </row>
        <row r="937">
          <cell r="T937">
            <v>0</v>
          </cell>
          <cell r="V937" t="str">
            <v>AS7SLDSPLN</v>
          </cell>
        </row>
        <row r="938">
          <cell r="T938">
            <v>0</v>
          </cell>
          <cell r="V938" t="str">
            <v>AS7SLDSSN</v>
          </cell>
        </row>
        <row r="939">
          <cell r="T939">
            <v>0</v>
          </cell>
          <cell r="V939" t="str">
            <v>BL7SLDHN</v>
          </cell>
        </row>
        <row r="940">
          <cell r="T940">
            <v>0</v>
          </cell>
          <cell r="V940" t="str">
            <v>BL7SLDREC09YOTHLOCN</v>
          </cell>
        </row>
        <row r="941">
          <cell r="T941">
            <v>0</v>
          </cell>
          <cell r="V941" t="str">
            <v>BL7SLDREC09YSVCSN</v>
          </cell>
        </row>
        <row r="942">
          <cell r="T942">
            <v>0</v>
          </cell>
          <cell r="V942" t="str">
            <v>BL7SLDREC10YOTHLOCN</v>
          </cell>
        </row>
        <row r="943">
          <cell r="T943">
            <v>0</v>
          </cell>
          <cell r="V943" t="str">
            <v>BL7SLDREC10YSVCSN</v>
          </cell>
        </row>
        <row r="944">
          <cell r="T944">
            <v>0</v>
          </cell>
          <cell r="V944" t="str">
            <v>BL7SLDRFN</v>
          </cell>
        </row>
        <row r="945">
          <cell r="T945">
            <v>0</v>
          </cell>
          <cell r="V945" t="str">
            <v>BL7SLDSCN</v>
          </cell>
        </row>
        <row r="946">
          <cell r="T946">
            <v>0</v>
          </cell>
          <cell r="V946" t="str">
            <v>BL7SLDSPLN</v>
          </cell>
        </row>
        <row r="947">
          <cell r="T947">
            <v>0</v>
          </cell>
          <cell r="V947" t="str">
            <v>BL7SLDSSN</v>
          </cell>
        </row>
        <row r="948">
          <cell r="T948">
            <v>0</v>
          </cell>
          <cell r="V948" t="str">
            <v>HI7SLDHN</v>
          </cell>
        </row>
        <row r="949">
          <cell r="T949">
            <v>0</v>
          </cell>
          <cell r="V949" t="str">
            <v>HI7SLDREC09YOTHLOCN</v>
          </cell>
        </row>
        <row r="950">
          <cell r="T950">
            <v>0</v>
          </cell>
          <cell r="V950" t="str">
            <v>HI7SLDREC09YSVCSN</v>
          </cell>
        </row>
        <row r="951">
          <cell r="T951">
            <v>0</v>
          </cell>
          <cell r="V951" t="str">
            <v>HI7SLDREC10YOTHLOCN</v>
          </cell>
        </row>
        <row r="952">
          <cell r="T952">
            <v>1</v>
          </cell>
          <cell r="V952" t="str">
            <v>HI7SLDREC10YSVCSN</v>
          </cell>
        </row>
        <row r="953">
          <cell r="T953">
            <v>0</v>
          </cell>
          <cell r="V953" t="str">
            <v>HI7SLDRFN</v>
          </cell>
        </row>
        <row r="954">
          <cell r="T954">
            <v>0</v>
          </cell>
          <cell r="V954" t="str">
            <v>HI7SLDSCN</v>
          </cell>
        </row>
        <row r="955">
          <cell r="T955">
            <v>0</v>
          </cell>
          <cell r="V955" t="str">
            <v>HI7SLDSPLN</v>
          </cell>
        </row>
        <row r="956">
          <cell r="T956">
            <v>0</v>
          </cell>
          <cell r="V956" t="str">
            <v>HI7SLDSSN</v>
          </cell>
        </row>
        <row r="957">
          <cell r="T957">
            <v>0</v>
          </cell>
          <cell r="V957" t="str">
            <v>MU7SLDHN</v>
          </cell>
        </row>
        <row r="958">
          <cell r="T958">
            <v>0</v>
          </cell>
          <cell r="V958" t="str">
            <v>MU7SLDREC09YOTHLOCN</v>
          </cell>
        </row>
        <row r="959">
          <cell r="T959">
            <v>0</v>
          </cell>
          <cell r="V959" t="str">
            <v>MU7SLDREC09YSVCSN</v>
          </cell>
        </row>
        <row r="960">
          <cell r="T960">
            <v>0</v>
          </cell>
          <cell r="V960" t="str">
            <v>MU7SLDREC10YOTHLOCN</v>
          </cell>
        </row>
        <row r="961">
          <cell r="T961">
            <v>0</v>
          </cell>
          <cell r="V961" t="str">
            <v>MU7SLDREC10YSVCSN</v>
          </cell>
        </row>
        <row r="962">
          <cell r="T962">
            <v>0</v>
          </cell>
          <cell r="V962" t="str">
            <v>MU7SLDRFN</v>
          </cell>
        </row>
        <row r="963">
          <cell r="T963">
            <v>0</v>
          </cell>
          <cell r="V963" t="str">
            <v>MU7SLDSCN</v>
          </cell>
        </row>
        <row r="964">
          <cell r="T964">
            <v>0</v>
          </cell>
          <cell r="V964" t="str">
            <v>MU7SLDSPLN</v>
          </cell>
        </row>
        <row r="965">
          <cell r="T965">
            <v>0</v>
          </cell>
          <cell r="V965" t="str">
            <v>MU7SLDSSN</v>
          </cell>
        </row>
        <row r="966">
          <cell r="T966">
            <v>0</v>
          </cell>
          <cell r="V966" t="str">
            <v>PI7SLDHN</v>
          </cell>
        </row>
        <row r="967">
          <cell r="T967">
            <v>0</v>
          </cell>
          <cell r="V967" t="str">
            <v>PI7SLDREC09YOTHLOCN</v>
          </cell>
        </row>
        <row r="968">
          <cell r="T968">
            <v>0</v>
          </cell>
          <cell r="V968" t="str">
            <v>PI7SLDREC09YSVCSN</v>
          </cell>
        </row>
        <row r="969">
          <cell r="T969">
            <v>0</v>
          </cell>
          <cell r="V969" t="str">
            <v>PI7SLDREC10YOTHLOCN</v>
          </cell>
        </row>
        <row r="970">
          <cell r="T970">
            <v>0</v>
          </cell>
          <cell r="V970" t="str">
            <v>PI7SLDREC10YSVCSN</v>
          </cell>
        </row>
        <row r="971">
          <cell r="T971">
            <v>0</v>
          </cell>
          <cell r="V971" t="str">
            <v>PI7SLDRFN</v>
          </cell>
        </row>
        <row r="972">
          <cell r="T972">
            <v>0</v>
          </cell>
          <cell r="V972" t="str">
            <v>PI7SLDSCN</v>
          </cell>
        </row>
        <row r="973">
          <cell r="T973">
            <v>0</v>
          </cell>
          <cell r="V973" t="str">
            <v>PI7SLDSPLN</v>
          </cell>
        </row>
        <row r="974">
          <cell r="T974">
            <v>0</v>
          </cell>
          <cell r="V974" t="str">
            <v>PI7SLDSSN</v>
          </cell>
        </row>
        <row r="975">
          <cell r="T975">
            <v>0</v>
          </cell>
          <cell r="V975" t="str">
            <v>WH7SLDHN</v>
          </cell>
        </row>
        <row r="976">
          <cell r="T976">
            <v>0</v>
          </cell>
          <cell r="V976" t="str">
            <v>WH7SLDREC09YOTHLOCN</v>
          </cell>
        </row>
        <row r="977">
          <cell r="T977">
            <v>0</v>
          </cell>
          <cell r="V977" t="str">
            <v>WH7SLDREC09YSVCSN</v>
          </cell>
        </row>
        <row r="978">
          <cell r="T978">
            <v>0</v>
          </cell>
          <cell r="V978" t="str">
            <v>WH7SLDREC10YOTHLOCN</v>
          </cell>
        </row>
        <row r="979">
          <cell r="T979">
            <v>0</v>
          </cell>
          <cell r="V979" t="str">
            <v>WH7SLDREC10YSVCSN</v>
          </cell>
        </row>
        <row r="980">
          <cell r="T980">
            <v>0</v>
          </cell>
          <cell r="V980" t="str">
            <v>WH7SLDRFN</v>
          </cell>
        </row>
        <row r="981">
          <cell r="T981">
            <v>0</v>
          </cell>
          <cell r="V981" t="str">
            <v>WH7SLDSCN</v>
          </cell>
        </row>
        <row r="982">
          <cell r="T982">
            <v>0</v>
          </cell>
          <cell r="V982" t="str">
            <v>WH7SLDSPLN</v>
          </cell>
        </row>
        <row r="983">
          <cell r="T983">
            <v>0</v>
          </cell>
          <cell r="V983" t="str">
            <v>WH7SLDSSN</v>
          </cell>
        </row>
        <row r="984">
          <cell r="T984">
            <v>2479</v>
          </cell>
          <cell r="V984" t="str">
            <v>SLIY</v>
          </cell>
        </row>
        <row r="985">
          <cell r="T985">
            <v>2</v>
          </cell>
          <cell r="V985" t="str">
            <v>3SLIHN</v>
          </cell>
        </row>
        <row r="986">
          <cell r="T986">
            <v>18</v>
          </cell>
          <cell r="V986" t="str">
            <v>3SLIREC09YOTHLOCN</v>
          </cell>
        </row>
        <row r="987">
          <cell r="T987">
            <v>22</v>
          </cell>
          <cell r="V987" t="str">
            <v>3SLIREC09YSVCSN</v>
          </cell>
        </row>
        <row r="988">
          <cell r="T988">
            <v>27</v>
          </cell>
          <cell r="V988" t="str">
            <v>3SLIREC10YOTHLOCN</v>
          </cell>
        </row>
        <row r="989">
          <cell r="T989">
            <v>279</v>
          </cell>
          <cell r="V989" t="str">
            <v>3SLIREC10YSVCSN</v>
          </cell>
        </row>
        <row r="990">
          <cell r="T990">
            <v>0</v>
          </cell>
          <cell r="V990" t="str">
            <v>3SLIRFN</v>
          </cell>
        </row>
        <row r="991">
          <cell r="T991">
            <v>357</v>
          </cell>
          <cell r="V991" t="str">
            <v>3SLISCN</v>
          </cell>
        </row>
        <row r="992">
          <cell r="T992">
            <v>107</v>
          </cell>
          <cell r="V992" t="str">
            <v>3SLISPLN</v>
          </cell>
        </row>
        <row r="993">
          <cell r="T993">
            <v>4</v>
          </cell>
          <cell r="V993" t="str">
            <v>3SLISSN</v>
          </cell>
        </row>
        <row r="994">
          <cell r="T994">
            <v>6</v>
          </cell>
          <cell r="V994" t="str">
            <v>4SLIHN</v>
          </cell>
        </row>
        <row r="995">
          <cell r="T995">
            <v>38</v>
          </cell>
          <cell r="V995" t="str">
            <v>4SLIREC09YOTHLOCN</v>
          </cell>
        </row>
        <row r="996">
          <cell r="T996">
            <v>27</v>
          </cell>
          <cell r="V996" t="str">
            <v>4SLIREC09YSVCSN</v>
          </cell>
        </row>
        <row r="997">
          <cell r="T997">
            <v>64</v>
          </cell>
          <cell r="V997" t="str">
            <v>4SLIREC10YOTHLOCN</v>
          </cell>
        </row>
        <row r="998">
          <cell r="T998">
            <v>618</v>
          </cell>
          <cell r="V998" t="str">
            <v>4SLIREC10YSVCSN</v>
          </cell>
        </row>
        <row r="999">
          <cell r="T999">
            <v>0</v>
          </cell>
          <cell r="V999" t="str">
            <v>4SLIRFN</v>
          </cell>
        </row>
        <row r="1000">
          <cell r="T1000">
            <v>532</v>
          </cell>
          <cell r="V1000" t="str">
            <v>4SLISCN</v>
          </cell>
        </row>
        <row r="1001">
          <cell r="T1001">
            <v>205</v>
          </cell>
          <cell r="V1001" t="str">
            <v>4SLISPLN</v>
          </cell>
        </row>
        <row r="1002">
          <cell r="T1002">
            <v>7</v>
          </cell>
          <cell r="V1002" t="str">
            <v>4SLISSN</v>
          </cell>
        </row>
        <row r="1003">
          <cell r="T1003">
            <v>0</v>
          </cell>
          <cell r="V1003" t="str">
            <v>AGE05NOTKSLIHN</v>
          </cell>
        </row>
        <row r="1004">
          <cell r="T1004">
            <v>1</v>
          </cell>
          <cell r="V1004" t="str">
            <v>AGE05NOTKSLIREC09YOTHLOCN</v>
          </cell>
        </row>
        <row r="1005">
          <cell r="T1005">
            <v>4</v>
          </cell>
          <cell r="V1005" t="str">
            <v>AGE05NOTKSLIREC09YSVCSN</v>
          </cell>
        </row>
        <row r="1006">
          <cell r="T1006">
            <v>9</v>
          </cell>
          <cell r="V1006" t="str">
            <v>AGE05NOTKSLIREC10YOTHLOCN</v>
          </cell>
        </row>
        <row r="1007">
          <cell r="T1007">
            <v>65</v>
          </cell>
          <cell r="V1007" t="str">
            <v>AGE05NOTKSLIREC10YSVCSN</v>
          </cell>
        </row>
        <row r="1008">
          <cell r="T1008">
            <v>0</v>
          </cell>
          <cell r="V1008" t="str">
            <v>AGE05NOTKSLIRFN</v>
          </cell>
        </row>
        <row r="1009">
          <cell r="T1009">
            <v>61</v>
          </cell>
          <cell r="V1009" t="str">
            <v>AGE05NOTKSLISCN</v>
          </cell>
        </row>
        <row r="1010">
          <cell r="T1010">
            <v>26</v>
          </cell>
          <cell r="V1010" t="str">
            <v>AGE05NOTKSLISPLN</v>
          </cell>
        </row>
        <row r="1011">
          <cell r="T1011">
            <v>0</v>
          </cell>
          <cell r="V1011" t="str">
            <v>AGE05NOTKSLISSN</v>
          </cell>
        </row>
        <row r="1012">
          <cell r="T1012">
            <v>0</v>
          </cell>
          <cell r="V1012" t="str">
            <v>AM7SLIHN</v>
          </cell>
        </row>
        <row r="1013">
          <cell r="T1013">
            <v>1</v>
          </cell>
          <cell r="V1013" t="str">
            <v>AM7SLIREC09YOTHLOCN</v>
          </cell>
        </row>
        <row r="1014">
          <cell r="T1014">
            <v>3</v>
          </cell>
          <cell r="V1014" t="str">
            <v>AM7SLIREC09YSVCSN</v>
          </cell>
        </row>
        <row r="1015">
          <cell r="T1015">
            <v>11</v>
          </cell>
          <cell r="V1015" t="str">
            <v>AM7SLIREC10YOTHLOCN</v>
          </cell>
        </row>
        <row r="1016">
          <cell r="T1016">
            <v>29</v>
          </cell>
          <cell r="V1016" t="str">
            <v>AM7SLIREC10YSVCSN</v>
          </cell>
        </row>
        <row r="1017">
          <cell r="T1017">
            <v>0</v>
          </cell>
          <cell r="V1017" t="str">
            <v>AM7SLIRFN</v>
          </cell>
        </row>
        <row r="1018">
          <cell r="T1018">
            <v>30</v>
          </cell>
          <cell r="V1018" t="str">
            <v>AM7SLISCN</v>
          </cell>
        </row>
        <row r="1019">
          <cell r="T1019">
            <v>2</v>
          </cell>
          <cell r="V1019" t="str">
            <v>AM7SLISPLN</v>
          </cell>
        </row>
        <row r="1020">
          <cell r="T1020">
            <v>0</v>
          </cell>
          <cell r="V1020" t="str">
            <v>AM7SLISSN</v>
          </cell>
        </row>
        <row r="1021">
          <cell r="T1021">
            <v>1</v>
          </cell>
          <cell r="V1021" t="str">
            <v>AS7SLIHN</v>
          </cell>
        </row>
        <row r="1022">
          <cell r="T1022">
            <v>0</v>
          </cell>
          <cell r="V1022" t="str">
            <v>AS7SLIREC09YOTHLOCN</v>
          </cell>
        </row>
        <row r="1023">
          <cell r="T1023">
            <v>0</v>
          </cell>
          <cell r="V1023" t="str">
            <v>AS7SLIREC09YSVCSN</v>
          </cell>
        </row>
        <row r="1024">
          <cell r="T1024">
            <v>0</v>
          </cell>
          <cell r="V1024" t="str">
            <v>AS7SLIREC10YOTHLOCN</v>
          </cell>
        </row>
        <row r="1025">
          <cell r="T1025">
            <v>12</v>
          </cell>
          <cell r="V1025" t="str">
            <v>AS7SLIREC10YSVCSN</v>
          </cell>
        </row>
        <row r="1026">
          <cell r="T1026">
            <v>0</v>
          </cell>
          <cell r="V1026" t="str">
            <v>AS7SLIRFN</v>
          </cell>
        </row>
        <row r="1027">
          <cell r="T1027">
            <v>19</v>
          </cell>
          <cell r="V1027" t="str">
            <v>AS7SLISCN</v>
          </cell>
        </row>
        <row r="1028">
          <cell r="T1028">
            <v>4</v>
          </cell>
          <cell r="V1028" t="str">
            <v>AS7SLISPLN</v>
          </cell>
        </row>
        <row r="1029">
          <cell r="T1029">
            <v>0</v>
          </cell>
          <cell r="V1029" t="str">
            <v>AS7SLISSN</v>
          </cell>
        </row>
        <row r="1030">
          <cell r="T1030">
            <v>0</v>
          </cell>
          <cell r="V1030" t="str">
            <v>BL7SLIHN</v>
          </cell>
        </row>
        <row r="1031">
          <cell r="T1031">
            <v>3</v>
          </cell>
          <cell r="V1031" t="str">
            <v>BL7SLIREC09YOTHLOCN</v>
          </cell>
        </row>
        <row r="1032">
          <cell r="T1032">
            <v>1</v>
          </cell>
          <cell r="V1032" t="str">
            <v>BL7SLIREC09YSVCSN</v>
          </cell>
        </row>
        <row r="1033">
          <cell r="T1033">
            <v>3</v>
          </cell>
          <cell r="V1033" t="str">
            <v>BL7SLIREC10YOTHLOCN</v>
          </cell>
        </row>
        <row r="1034">
          <cell r="T1034">
            <v>23</v>
          </cell>
          <cell r="V1034" t="str">
            <v>BL7SLIREC10YSVCSN</v>
          </cell>
        </row>
        <row r="1035">
          <cell r="T1035">
            <v>0</v>
          </cell>
          <cell r="V1035" t="str">
            <v>BL7SLIRFN</v>
          </cell>
        </row>
        <row r="1036">
          <cell r="T1036">
            <v>32</v>
          </cell>
          <cell r="V1036" t="str">
            <v>BL7SLISCN</v>
          </cell>
        </row>
        <row r="1037">
          <cell r="T1037">
            <v>6</v>
          </cell>
          <cell r="V1037" t="str">
            <v>BL7SLISPLN</v>
          </cell>
        </row>
        <row r="1038">
          <cell r="T1038">
            <v>0</v>
          </cell>
          <cell r="V1038" t="str">
            <v>BL7SLISSN</v>
          </cell>
        </row>
        <row r="1039">
          <cell r="T1039">
            <v>4</v>
          </cell>
          <cell r="V1039" t="str">
            <v>HI7SLIHN</v>
          </cell>
        </row>
        <row r="1040">
          <cell r="T1040">
            <v>26</v>
          </cell>
          <cell r="V1040" t="str">
            <v>HI7SLIREC09YOTHLOCN</v>
          </cell>
        </row>
        <row r="1041">
          <cell r="T1041">
            <v>27</v>
          </cell>
          <cell r="V1041" t="str">
            <v>HI7SLIREC09YSVCSN</v>
          </cell>
        </row>
        <row r="1042">
          <cell r="T1042">
            <v>35</v>
          </cell>
          <cell r="V1042" t="str">
            <v>HI7SLIREC10YOTHLOCN</v>
          </cell>
        </row>
        <row r="1043">
          <cell r="T1043">
            <v>493</v>
          </cell>
          <cell r="V1043" t="str">
            <v>HI7SLIREC10YSVCSN</v>
          </cell>
        </row>
        <row r="1044">
          <cell r="T1044">
            <v>0</v>
          </cell>
          <cell r="V1044" t="str">
            <v>HI7SLIRFN</v>
          </cell>
        </row>
        <row r="1045">
          <cell r="T1045">
            <v>380</v>
          </cell>
          <cell r="V1045" t="str">
            <v>HI7SLISCN</v>
          </cell>
        </row>
        <row r="1046">
          <cell r="T1046">
            <v>127</v>
          </cell>
          <cell r="V1046" t="str">
            <v>HI7SLISPLN</v>
          </cell>
        </row>
        <row r="1047">
          <cell r="T1047">
            <v>5</v>
          </cell>
          <cell r="V1047" t="str">
            <v>HI7SLISSN</v>
          </cell>
        </row>
        <row r="1048">
          <cell r="T1048">
            <v>0</v>
          </cell>
          <cell r="V1048" t="str">
            <v>MU7SLIHN</v>
          </cell>
        </row>
        <row r="1049">
          <cell r="T1049">
            <v>1</v>
          </cell>
          <cell r="V1049" t="str">
            <v>MU7SLIREC09YOTHLOCN</v>
          </cell>
        </row>
        <row r="1050">
          <cell r="T1050">
            <v>3</v>
          </cell>
          <cell r="V1050" t="str">
            <v>MU7SLIREC09YSVCSN</v>
          </cell>
        </row>
        <row r="1051">
          <cell r="T1051">
            <v>4</v>
          </cell>
          <cell r="V1051" t="str">
            <v>MU7SLIREC10YOTHLOCN</v>
          </cell>
        </row>
        <row r="1052">
          <cell r="T1052">
            <v>35</v>
          </cell>
          <cell r="V1052" t="str">
            <v>MU7SLIREC10YSVCSN</v>
          </cell>
        </row>
        <row r="1053">
          <cell r="T1053">
            <v>0</v>
          </cell>
          <cell r="V1053" t="str">
            <v>MU7SLIRFN</v>
          </cell>
        </row>
        <row r="1054">
          <cell r="T1054">
            <v>38</v>
          </cell>
          <cell r="V1054" t="str">
            <v>MU7SLISCN</v>
          </cell>
        </row>
        <row r="1055">
          <cell r="T1055">
            <v>17</v>
          </cell>
          <cell r="V1055" t="str">
            <v>MU7SLISPLN</v>
          </cell>
        </row>
        <row r="1056">
          <cell r="T1056">
            <v>0</v>
          </cell>
          <cell r="V1056" t="str">
            <v>MU7SLISSN</v>
          </cell>
        </row>
        <row r="1057">
          <cell r="T1057">
            <v>0</v>
          </cell>
          <cell r="V1057" t="str">
            <v>PI7SLIHN</v>
          </cell>
        </row>
        <row r="1058">
          <cell r="T1058">
            <v>0</v>
          </cell>
          <cell r="V1058" t="str">
            <v>PI7SLIREC09YOTHLOCN</v>
          </cell>
        </row>
        <row r="1059">
          <cell r="T1059">
            <v>0</v>
          </cell>
          <cell r="V1059" t="str">
            <v>PI7SLIREC09YSVCSN</v>
          </cell>
        </row>
        <row r="1060">
          <cell r="T1060">
            <v>0</v>
          </cell>
          <cell r="V1060" t="str">
            <v>PI7SLIREC10YOTHLOCN</v>
          </cell>
        </row>
        <row r="1061">
          <cell r="T1061">
            <v>3</v>
          </cell>
          <cell r="V1061" t="str">
            <v>PI7SLIREC10YSVCSN</v>
          </cell>
        </row>
        <row r="1062">
          <cell r="T1062">
            <v>0</v>
          </cell>
          <cell r="V1062" t="str">
            <v>PI7SLIRFN</v>
          </cell>
        </row>
        <row r="1063">
          <cell r="T1063">
            <v>1</v>
          </cell>
          <cell r="V1063" t="str">
            <v>PI7SLISCN</v>
          </cell>
        </row>
        <row r="1064">
          <cell r="T1064">
            <v>0</v>
          </cell>
          <cell r="V1064" t="str">
            <v>PI7SLISPLN</v>
          </cell>
        </row>
        <row r="1065">
          <cell r="T1065">
            <v>0</v>
          </cell>
          <cell r="V1065" t="str">
            <v>PI7SLISSN</v>
          </cell>
        </row>
        <row r="1066">
          <cell r="T1066">
            <v>3</v>
          </cell>
          <cell r="V1066" t="str">
            <v>WH7SLIHN</v>
          </cell>
        </row>
        <row r="1067">
          <cell r="T1067">
            <v>26</v>
          </cell>
          <cell r="V1067" t="str">
            <v>WH7SLIREC09YOTHLOCN</v>
          </cell>
        </row>
        <row r="1068">
          <cell r="T1068">
            <v>19</v>
          </cell>
          <cell r="V1068" t="str">
            <v>WH7SLIREC09YSVCSN</v>
          </cell>
        </row>
        <row r="1069">
          <cell r="T1069">
            <v>47</v>
          </cell>
          <cell r="V1069" t="str">
            <v>WH7SLIREC10YOTHLOCN</v>
          </cell>
        </row>
        <row r="1070">
          <cell r="T1070">
            <v>367</v>
          </cell>
          <cell r="V1070" t="str">
            <v>WH7SLIREC10YSVCSN</v>
          </cell>
        </row>
        <row r="1071">
          <cell r="T1071">
            <v>0</v>
          </cell>
          <cell r="V1071" t="str">
            <v>WH7SLIRFN</v>
          </cell>
        </row>
        <row r="1072">
          <cell r="T1072">
            <v>450</v>
          </cell>
          <cell r="V1072" t="str">
            <v>WH7SLISCN</v>
          </cell>
        </row>
        <row r="1073">
          <cell r="T1073">
            <v>182</v>
          </cell>
          <cell r="V1073" t="str">
            <v>WH7SLISPLN</v>
          </cell>
        </row>
        <row r="1074">
          <cell r="T1074">
            <v>6</v>
          </cell>
          <cell r="V1074" t="str">
            <v>WH7SLISSN</v>
          </cell>
        </row>
        <row r="1075">
          <cell r="T1075">
            <v>0</v>
          </cell>
          <cell r="V1075" t="str">
            <v>TBIY</v>
          </cell>
        </row>
        <row r="1076">
          <cell r="T1076">
            <v>0</v>
          </cell>
          <cell r="V1076" t="str">
            <v>3TBIHN</v>
          </cell>
        </row>
        <row r="1077">
          <cell r="T1077">
            <v>0</v>
          </cell>
          <cell r="V1077" t="str">
            <v>3TBIREC09YOTHLOCN</v>
          </cell>
        </row>
        <row r="1078">
          <cell r="T1078">
            <v>0</v>
          </cell>
          <cell r="V1078" t="str">
            <v>3TBIREC09YSVCSN</v>
          </cell>
        </row>
        <row r="1079">
          <cell r="T1079">
            <v>0</v>
          </cell>
          <cell r="V1079" t="str">
            <v>3TBIREC10YOTHLOCN</v>
          </cell>
        </row>
        <row r="1080">
          <cell r="T1080">
            <v>0</v>
          </cell>
          <cell r="V1080" t="str">
            <v>3TBIREC10YSVCSN</v>
          </cell>
        </row>
        <row r="1081">
          <cell r="T1081">
            <v>0</v>
          </cell>
          <cell r="V1081" t="str">
            <v>3TBIRFN</v>
          </cell>
        </row>
        <row r="1082">
          <cell r="T1082">
            <v>0</v>
          </cell>
          <cell r="V1082" t="str">
            <v>3TBISCN</v>
          </cell>
        </row>
        <row r="1083">
          <cell r="T1083">
            <v>0</v>
          </cell>
          <cell r="V1083" t="str">
            <v>3TBISPLN</v>
          </cell>
        </row>
        <row r="1084">
          <cell r="T1084">
            <v>0</v>
          </cell>
          <cell r="V1084" t="str">
            <v>3TBISSN</v>
          </cell>
        </row>
        <row r="1085">
          <cell r="T1085">
            <v>0</v>
          </cell>
          <cell r="V1085" t="str">
            <v>4TBIHN</v>
          </cell>
        </row>
        <row r="1086">
          <cell r="T1086">
            <v>0</v>
          </cell>
          <cell r="V1086" t="str">
            <v>4TBIREC09YOTHLOCN</v>
          </cell>
        </row>
        <row r="1087">
          <cell r="T1087">
            <v>0</v>
          </cell>
          <cell r="V1087" t="str">
            <v>4TBIREC09YSVCSN</v>
          </cell>
        </row>
        <row r="1088">
          <cell r="T1088">
            <v>0</v>
          </cell>
          <cell r="V1088" t="str">
            <v>4TBIREC10YOTHLOCN</v>
          </cell>
        </row>
        <row r="1089">
          <cell r="T1089">
            <v>0</v>
          </cell>
          <cell r="V1089" t="str">
            <v>4TBIREC10YSVCSN</v>
          </cell>
        </row>
        <row r="1090">
          <cell r="T1090">
            <v>0</v>
          </cell>
          <cell r="V1090" t="str">
            <v>4TBIRFN</v>
          </cell>
        </row>
        <row r="1091">
          <cell r="T1091">
            <v>0</v>
          </cell>
          <cell r="V1091" t="str">
            <v>4TBISCN</v>
          </cell>
        </row>
        <row r="1092">
          <cell r="T1092">
            <v>0</v>
          </cell>
          <cell r="V1092" t="str">
            <v>4TBISPLN</v>
          </cell>
        </row>
        <row r="1093">
          <cell r="T1093">
            <v>0</v>
          </cell>
          <cell r="V1093" t="str">
            <v>4TBISSN</v>
          </cell>
        </row>
        <row r="1094">
          <cell r="T1094">
            <v>0</v>
          </cell>
          <cell r="V1094" t="str">
            <v>AGE05NOTKTBIHN</v>
          </cell>
        </row>
        <row r="1095">
          <cell r="T1095">
            <v>0</v>
          </cell>
          <cell r="V1095" t="str">
            <v>AGE05NOTKTBIREC09YOTHLOCN</v>
          </cell>
        </row>
        <row r="1096">
          <cell r="T1096">
            <v>0</v>
          </cell>
          <cell r="V1096" t="str">
            <v>AGE05NOTKTBIREC09YSVCSN</v>
          </cell>
        </row>
        <row r="1097">
          <cell r="T1097">
            <v>0</v>
          </cell>
          <cell r="V1097" t="str">
            <v>AGE05NOTKTBIREC10YOTHLOCN</v>
          </cell>
        </row>
        <row r="1098">
          <cell r="T1098">
            <v>0</v>
          </cell>
          <cell r="V1098" t="str">
            <v>AGE05NOTKTBIREC10YSVCSN</v>
          </cell>
        </row>
        <row r="1099">
          <cell r="T1099">
            <v>0</v>
          </cell>
          <cell r="V1099" t="str">
            <v>AGE05NOTKTBIRFN</v>
          </cell>
        </row>
        <row r="1100">
          <cell r="T1100">
            <v>0</v>
          </cell>
          <cell r="V1100" t="str">
            <v>AGE05NOTKTBISCN</v>
          </cell>
        </row>
        <row r="1101">
          <cell r="T1101">
            <v>0</v>
          </cell>
          <cell r="V1101" t="str">
            <v>AGE05NOTKTBISPLN</v>
          </cell>
        </row>
        <row r="1102">
          <cell r="T1102">
            <v>0</v>
          </cell>
          <cell r="V1102" t="str">
            <v>AGE05NOTKTBISSN</v>
          </cell>
        </row>
        <row r="1103">
          <cell r="T1103">
            <v>0</v>
          </cell>
          <cell r="V1103" t="str">
            <v>AM7TBIHN</v>
          </cell>
        </row>
        <row r="1104">
          <cell r="T1104">
            <v>0</v>
          </cell>
          <cell r="V1104" t="str">
            <v>AM7TBIREC09YOTHLOCN</v>
          </cell>
        </row>
        <row r="1105">
          <cell r="T1105">
            <v>0</v>
          </cell>
          <cell r="V1105" t="str">
            <v>AM7TBIREC09YSVCSN</v>
          </cell>
        </row>
        <row r="1106">
          <cell r="T1106">
            <v>0</v>
          </cell>
          <cell r="V1106" t="str">
            <v>AM7TBIREC10YOTHLOCN</v>
          </cell>
        </row>
        <row r="1107">
          <cell r="T1107">
            <v>0</v>
          </cell>
          <cell r="V1107" t="str">
            <v>AM7TBIREC10YSVCSN</v>
          </cell>
        </row>
        <row r="1108">
          <cell r="T1108">
            <v>0</v>
          </cell>
          <cell r="V1108" t="str">
            <v>AM7TBIRFN</v>
          </cell>
        </row>
        <row r="1109">
          <cell r="T1109">
            <v>0</v>
          </cell>
          <cell r="V1109" t="str">
            <v>AM7TBISCN</v>
          </cell>
        </row>
        <row r="1110">
          <cell r="T1110">
            <v>0</v>
          </cell>
          <cell r="V1110" t="str">
            <v>AM7TBISPLN</v>
          </cell>
        </row>
        <row r="1111">
          <cell r="T1111">
            <v>0</v>
          </cell>
          <cell r="V1111" t="str">
            <v>AM7TBISSN</v>
          </cell>
        </row>
        <row r="1112">
          <cell r="T1112">
            <v>0</v>
          </cell>
          <cell r="V1112" t="str">
            <v>AS7TBIHN</v>
          </cell>
        </row>
        <row r="1113">
          <cell r="T1113">
            <v>0</v>
          </cell>
          <cell r="V1113" t="str">
            <v>AS7TBIREC09YOTHLOCN</v>
          </cell>
        </row>
        <row r="1114">
          <cell r="T1114">
            <v>0</v>
          </cell>
          <cell r="V1114" t="str">
            <v>AS7TBIREC09YSVCSN</v>
          </cell>
        </row>
        <row r="1115">
          <cell r="T1115">
            <v>0</v>
          </cell>
          <cell r="V1115" t="str">
            <v>AS7TBIREC10YOTHLOCN</v>
          </cell>
        </row>
        <row r="1116">
          <cell r="T1116">
            <v>0</v>
          </cell>
          <cell r="V1116" t="str">
            <v>AS7TBIREC10YSVCSN</v>
          </cell>
        </row>
        <row r="1117">
          <cell r="T1117">
            <v>0</v>
          </cell>
          <cell r="V1117" t="str">
            <v>AS7TBIRFN</v>
          </cell>
        </row>
        <row r="1118">
          <cell r="T1118">
            <v>0</v>
          </cell>
          <cell r="V1118" t="str">
            <v>AS7TBISCN</v>
          </cell>
        </row>
        <row r="1119">
          <cell r="T1119">
            <v>0</v>
          </cell>
          <cell r="V1119" t="str">
            <v>AS7TBISPLN</v>
          </cell>
        </row>
        <row r="1120">
          <cell r="T1120">
            <v>0</v>
          </cell>
          <cell r="V1120" t="str">
            <v>AS7TBISSN</v>
          </cell>
        </row>
        <row r="1121">
          <cell r="T1121">
            <v>0</v>
          </cell>
          <cell r="V1121" t="str">
            <v>BL7TBIHN</v>
          </cell>
        </row>
        <row r="1122">
          <cell r="T1122">
            <v>0</v>
          </cell>
          <cell r="V1122" t="str">
            <v>BL7TBIREC09YOTHLOCN</v>
          </cell>
        </row>
        <row r="1123">
          <cell r="T1123">
            <v>0</v>
          </cell>
          <cell r="V1123" t="str">
            <v>BL7TBIREC09YSVCSN</v>
          </cell>
        </row>
        <row r="1124">
          <cell r="T1124">
            <v>0</v>
          </cell>
          <cell r="V1124" t="str">
            <v>BL7TBIREC10YOTHLOCN</v>
          </cell>
        </row>
        <row r="1125">
          <cell r="T1125">
            <v>0</v>
          </cell>
          <cell r="V1125" t="str">
            <v>BL7TBIREC10YSVCSN</v>
          </cell>
        </row>
        <row r="1126">
          <cell r="T1126">
            <v>0</v>
          </cell>
          <cell r="V1126" t="str">
            <v>BL7TBIRFN</v>
          </cell>
        </row>
        <row r="1127">
          <cell r="T1127">
            <v>0</v>
          </cell>
          <cell r="V1127" t="str">
            <v>BL7TBISCN</v>
          </cell>
        </row>
        <row r="1128">
          <cell r="T1128">
            <v>0</v>
          </cell>
          <cell r="V1128" t="str">
            <v>BL7TBISPLN</v>
          </cell>
        </row>
        <row r="1129">
          <cell r="T1129">
            <v>0</v>
          </cell>
          <cell r="V1129" t="str">
            <v>BL7TBISSN</v>
          </cell>
        </row>
        <row r="1130">
          <cell r="T1130">
            <v>0</v>
          </cell>
          <cell r="V1130" t="str">
            <v>HI7TBIHN</v>
          </cell>
        </row>
        <row r="1131">
          <cell r="T1131">
            <v>0</v>
          </cell>
          <cell r="V1131" t="str">
            <v>HI7TBIREC09YOTHLOCN</v>
          </cell>
        </row>
        <row r="1132">
          <cell r="T1132">
            <v>0</v>
          </cell>
          <cell r="V1132" t="str">
            <v>HI7TBIREC09YSVCSN</v>
          </cell>
        </row>
        <row r="1133">
          <cell r="T1133">
            <v>0</v>
          </cell>
          <cell r="V1133" t="str">
            <v>HI7TBIREC10YOTHLOCN</v>
          </cell>
        </row>
        <row r="1134">
          <cell r="T1134">
            <v>0</v>
          </cell>
          <cell r="V1134" t="str">
            <v>HI7TBIREC10YSVCSN</v>
          </cell>
        </row>
        <row r="1135">
          <cell r="T1135">
            <v>0</v>
          </cell>
          <cell r="V1135" t="str">
            <v>HI7TBIRFN</v>
          </cell>
        </row>
        <row r="1136">
          <cell r="T1136">
            <v>0</v>
          </cell>
          <cell r="V1136" t="str">
            <v>HI7TBISCN</v>
          </cell>
        </row>
        <row r="1137">
          <cell r="T1137">
            <v>0</v>
          </cell>
          <cell r="V1137" t="str">
            <v>HI7TBISPLN</v>
          </cell>
        </row>
        <row r="1138">
          <cell r="T1138">
            <v>0</v>
          </cell>
          <cell r="V1138" t="str">
            <v>HI7TBISSN</v>
          </cell>
        </row>
        <row r="1139">
          <cell r="T1139">
            <v>0</v>
          </cell>
          <cell r="V1139" t="str">
            <v>MU7TBIHN</v>
          </cell>
        </row>
        <row r="1140">
          <cell r="T1140">
            <v>0</v>
          </cell>
          <cell r="V1140" t="str">
            <v>MU7TBIREC09YOTHLOCN</v>
          </cell>
        </row>
        <row r="1141">
          <cell r="T1141">
            <v>0</v>
          </cell>
          <cell r="V1141" t="str">
            <v>MU7TBIREC09YSVCSN</v>
          </cell>
        </row>
        <row r="1142">
          <cell r="T1142">
            <v>0</v>
          </cell>
          <cell r="V1142" t="str">
            <v>MU7TBIREC10YOTHLOCN</v>
          </cell>
        </row>
        <row r="1143">
          <cell r="T1143">
            <v>0</v>
          </cell>
          <cell r="V1143" t="str">
            <v>MU7TBIREC10YSVCSN</v>
          </cell>
        </row>
        <row r="1144">
          <cell r="T1144">
            <v>0</v>
          </cell>
          <cell r="V1144" t="str">
            <v>MU7TBIRFN</v>
          </cell>
        </row>
        <row r="1145">
          <cell r="T1145">
            <v>0</v>
          </cell>
          <cell r="V1145" t="str">
            <v>MU7TBISCN</v>
          </cell>
        </row>
        <row r="1146">
          <cell r="T1146">
            <v>0</v>
          </cell>
          <cell r="V1146" t="str">
            <v>MU7TBISPLN</v>
          </cell>
        </row>
        <row r="1147">
          <cell r="T1147">
            <v>0</v>
          </cell>
          <cell r="V1147" t="str">
            <v>MU7TBISSN</v>
          </cell>
        </row>
        <row r="1148">
          <cell r="T1148">
            <v>0</v>
          </cell>
          <cell r="V1148" t="str">
            <v>PI7TBIHN</v>
          </cell>
        </row>
        <row r="1149">
          <cell r="T1149">
            <v>0</v>
          </cell>
          <cell r="V1149" t="str">
            <v>PI7TBIREC09YOTHLOCN</v>
          </cell>
        </row>
        <row r="1150">
          <cell r="T1150">
            <v>0</v>
          </cell>
          <cell r="V1150" t="str">
            <v>PI7TBIREC09YSVCSN</v>
          </cell>
        </row>
        <row r="1151">
          <cell r="T1151">
            <v>0</v>
          </cell>
          <cell r="V1151" t="str">
            <v>PI7TBIREC10YOTHLOCN</v>
          </cell>
        </row>
        <row r="1152">
          <cell r="T1152">
            <v>0</v>
          </cell>
          <cell r="V1152" t="str">
            <v>PI7TBIREC10YSVCSN</v>
          </cell>
        </row>
        <row r="1153">
          <cell r="T1153">
            <v>0</v>
          </cell>
          <cell r="V1153" t="str">
            <v>PI7TBIRFN</v>
          </cell>
        </row>
        <row r="1154">
          <cell r="T1154">
            <v>0</v>
          </cell>
          <cell r="V1154" t="str">
            <v>PI7TBISCN</v>
          </cell>
        </row>
        <row r="1155">
          <cell r="T1155">
            <v>0</v>
          </cell>
          <cell r="V1155" t="str">
            <v>PI7TBISPLN</v>
          </cell>
        </row>
        <row r="1156">
          <cell r="T1156">
            <v>0</v>
          </cell>
          <cell r="V1156" t="str">
            <v>PI7TBISSN</v>
          </cell>
        </row>
        <row r="1157">
          <cell r="T1157">
            <v>0</v>
          </cell>
          <cell r="V1157" t="str">
            <v>WH7TBIHN</v>
          </cell>
        </row>
        <row r="1158">
          <cell r="T1158">
            <v>0</v>
          </cell>
          <cell r="V1158" t="str">
            <v>WH7TBIREC09YOTHLOCN</v>
          </cell>
        </row>
        <row r="1159">
          <cell r="T1159">
            <v>0</v>
          </cell>
          <cell r="V1159" t="str">
            <v>WH7TBIREC09YSVCSN</v>
          </cell>
        </row>
        <row r="1160">
          <cell r="T1160">
            <v>0</v>
          </cell>
          <cell r="V1160" t="str">
            <v>WH7TBIREC10YOTHLOCN</v>
          </cell>
        </row>
        <row r="1161">
          <cell r="T1161">
            <v>0</v>
          </cell>
          <cell r="V1161" t="str">
            <v>WH7TBIREC10YSVCSN</v>
          </cell>
        </row>
        <row r="1162">
          <cell r="T1162">
            <v>0</v>
          </cell>
          <cell r="V1162" t="str">
            <v>WH7TBIRFN</v>
          </cell>
        </row>
        <row r="1163">
          <cell r="T1163">
            <v>0</v>
          </cell>
          <cell r="V1163" t="str">
            <v>WH7TBISCN</v>
          </cell>
        </row>
        <row r="1164">
          <cell r="T1164">
            <v>0</v>
          </cell>
          <cell r="V1164" t="str">
            <v>WH7TBISPLN</v>
          </cell>
        </row>
        <row r="1165">
          <cell r="T1165">
            <v>0</v>
          </cell>
          <cell r="V1165" t="str">
            <v>WH7TBISSN</v>
          </cell>
        </row>
        <row r="1166">
          <cell r="T1166">
            <v>60</v>
          </cell>
          <cell r="V1166" t="str">
            <v>VIY</v>
          </cell>
        </row>
        <row r="1167">
          <cell r="T1167">
            <v>0</v>
          </cell>
          <cell r="V1167" t="str">
            <v>3VIHN</v>
          </cell>
        </row>
        <row r="1168">
          <cell r="T1168">
            <v>0</v>
          </cell>
          <cell r="V1168" t="str">
            <v>3VIREC09YOTHLOCN</v>
          </cell>
        </row>
        <row r="1169">
          <cell r="T1169">
            <v>1</v>
          </cell>
          <cell r="V1169" t="str">
            <v>3VIREC09YSVCSN</v>
          </cell>
        </row>
        <row r="1170">
          <cell r="T1170">
            <v>0</v>
          </cell>
          <cell r="V1170" t="str">
            <v>3VIREC10YOTHLOCN</v>
          </cell>
        </row>
        <row r="1171">
          <cell r="T1171">
            <v>1</v>
          </cell>
          <cell r="V1171" t="str">
            <v>3VIREC10YSVCSN</v>
          </cell>
        </row>
        <row r="1172">
          <cell r="T1172">
            <v>0</v>
          </cell>
          <cell r="V1172" t="str">
            <v>3VIRFN</v>
          </cell>
        </row>
        <row r="1173">
          <cell r="T1173">
            <v>12</v>
          </cell>
          <cell r="V1173" t="str">
            <v>3VISCN</v>
          </cell>
        </row>
        <row r="1174">
          <cell r="T1174">
            <v>1</v>
          </cell>
          <cell r="V1174" t="str">
            <v>3VISPLN</v>
          </cell>
        </row>
        <row r="1175">
          <cell r="T1175">
            <v>18</v>
          </cell>
          <cell r="V1175" t="str">
            <v>3VISSN</v>
          </cell>
        </row>
        <row r="1176">
          <cell r="T1176">
            <v>0</v>
          </cell>
          <cell r="V1176" t="str">
            <v>4VIHN</v>
          </cell>
        </row>
        <row r="1177">
          <cell r="T1177">
            <v>0</v>
          </cell>
          <cell r="V1177" t="str">
            <v>4VIREC09YOTHLOCN</v>
          </cell>
        </row>
        <row r="1178">
          <cell r="T1178">
            <v>0</v>
          </cell>
          <cell r="V1178" t="str">
            <v>4VIREC09YSVCSN</v>
          </cell>
        </row>
        <row r="1179">
          <cell r="T1179">
            <v>0</v>
          </cell>
          <cell r="V1179" t="str">
            <v>4VIREC10YOTHLOCN</v>
          </cell>
        </row>
        <row r="1180">
          <cell r="T1180">
            <v>2</v>
          </cell>
          <cell r="V1180" t="str">
            <v>4VIREC10YSVCSN</v>
          </cell>
        </row>
        <row r="1181">
          <cell r="T1181">
            <v>0</v>
          </cell>
          <cell r="V1181" t="str">
            <v>4VIRFN</v>
          </cell>
        </row>
        <row r="1182">
          <cell r="T1182">
            <v>7</v>
          </cell>
          <cell r="V1182" t="str">
            <v>4VISCN</v>
          </cell>
        </row>
        <row r="1183">
          <cell r="T1183">
            <v>1</v>
          </cell>
          <cell r="V1183" t="str">
            <v>4VISPLN</v>
          </cell>
        </row>
        <row r="1184">
          <cell r="T1184">
            <v>13</v>
          </cell>
          <cell r="V1184" t="str">
            <v>4VISSN</v>
          </cell>
        </row>
        <row r="1185">
          <cell r="T1185">
            <v>0</v>
          </cell>
          <cell r="V1185" t="str">
            <v>AGE05NOTKVIHN</v>
          </cell>
        </row>
        <row r="1186">
          <cell r="T1186">
            <v>0</v>
          </cell>
          <cell r="V1186" t="str">
            <v>AGE05NOTKVIREC09YOTHLOCN</v>
          </cell>
        </row>
        <row r="1187">
          <cell r="T1187">
            <v>0</v>
          </cell>
          <cell r="V1187" t="str">
            <v>AGE05NOTKVIREC09YSVCSN</v>
          </cell>
        </row>
        <row r="1188">
          <cell r="T1188">
            <v>0</v>
          </cell>
          <cell r="V1188" t="str">
            <v>AGE05NOTKVIREC10YOTHLOCN</v>
          </cell>
        </row>
        <row r="1189">
          <cell r="T1189">
            <v>1</v>
          </cell>
          <cell r="V1189" t="str">
            <v>AGE05NOTKVIREC10YSVCSN</v>
          </cell>
        </row>
        <row r="1190">
          <cell r="T1190">
            <v>0</v>
          </cell>
          <cell r="V1190" t="str">
            <v>AGE05NOTKVIRFN</v>
          </cell>
        </row>
        <row r="1191">
          <cell r="T1191">
            <v>1</v>
          </cell>
          <cell r="V1191" t="str">
            <v>AGE05NOTKVISCN</v>
          </cell>
        </row>
        <row r="1192">
          <cell r="T1192">
            <v>0</v>
          </cell>
          <cell r="V1192" t="str">
            <v>AGE05NOTKVISPLN</v>
          </cell>
        </row>
        <row r="1193">
          <cell r="T1193">
            <v>2</v>
          </cell>
          <cell r="V1193" t="str">
            <v>AGE05NOTKVISSN</v>
          </cell>
        </row>
        <row r="1194">
          <cell r="T1194">
            <v>0</v>
          </cell>
          <cell r="V1194" t="str">
            <v>AM7VIHN</v>
          </cell>
        </row>
        <row r="1195">
          <cell r="T1195">
            <v>0</v>
          </cell>
          <cell r="V1195" t="str">
            <v>AM7VIREC09YOTHLOCN</v>
          </cell>
        </row>
        <row r="1196">
          <cell r="T1196">
            <v>0</v>
          </cell>
          <cell r="V1196" t="str">
            <v>AM7VIREC09YSVCSN</v>
          </cell>
        </row>
        <row r="1197">
          <cell r="T1197">
            <v>0</v>
          </cell>
          <cell r="V1197" t="str">
            <v>AM7VIREC10YOTHLOCN</v>
          </cell>
        </row>
        <row r="1198">
          <cell r="T1198">
            <v>0</v>
          </cell>
          <cell r="V1198" t="str">
            <v>AM7VIREC10YSVCSN</v>
          </cell>
        </row>
        <row r="1199">
          <cell r="T1199">
            <v>0</v>
          </cell>
          <cell r="V1199" t="str">
            <v>AM7VIRFN</v>
          </cell>
        </row>
        <row r="1200">
          <cell r="T1200">
            <v>0</v>
          </cell>
          <cell r="V1200" t="str">
            <v>AM7VISCN</v>
          </cell>
        </row>
        <row r="1201">
          <cell r="T1201">
            <v>0</v>
          </cell>
          <cell r="V1201" t="str">
            <v>AM7VISPLN</v>
          </cell>
        </row>
        <row r="1202">
          <cell r="T1202">
            <v>0</v>
          </cell>
          <cell r="V1202" t="str">
            <v>AM7VISSN</v>
          </cell>
        </row>
        <row r="1203">
          <cell r="T1203">
            <v>0</v>
          </cell>
          <cell r="V1203" t="str">
            <v>AS7VIHN</v>
          </cell>
        </row>
        <row r="1204">
          <cell r="T1204">
            <v>0</v>
          </cell>
          <cell r="V1204" t="str">
            <v>AS7VIREC09YOTHLOCN</v>
          </cell>
        </row>
        <row r="1205">
          <cell r="T1205">
            <v>0</v>
          </cell>
          <cell r="V1205" t="str">
            <v>AS7VIREC09YSVCSN</v>
          </cell>
        </row>
        <row r="1206">
          <cell r="T1206">
            <v>0</v>
          </cell>
          <cell r="V1206" t="str">
            <v>AS7VIREC10YOTHLOCN</v>
          </cell>
        </row>
        <row r="1207">
          <cell r="T1207">
            <v>0</v>
          </cell>
          <cell r="V1207" t="str">
            <v>AS7VIREC10YSVCSN</v>
          </cell>
        </row>
        <row r="1208">
          <cell r="T1208">
            <v>0</v>
          </cell>
          <cell r="V1208" t="str">
            <v>AS7VIRFN</v>
          </cell>
        </row>
        <row r="1209">
          <cell r="T1209">
            <v>0</v>
          </cell>
          <cell r="V1209" t="str">
            <v>AS7VISCN</v>
          </cell>
        </row>
        <row r="1210">
          <cell r="T1210">
            <v>0</v>
          </cell>
          <cell r="V1210" t="str">
            <v>AS7VISPLN</v>
          </cell>
        </row>
        <row r="1211">
          <cell r="T1211">
            <v>1</v>
          </cell>
          <cell r="V1211" t="str">
            <v>AS7VISSN</v>
          </cell>
        </row>
        <row r="1212">
          <cell r="T1212">
            <v>0</v>
          </cell>
          <cell r="V1212" t="str">
            <v>BL7VIHN</v>
          </cell>
        </row>
        <row r="1213">
          <cell r="T1213">
            <v>0</v>
          </cell>
          <cell r="V1213" t="str">
            <v>BL7VIREC09YOTHLOCN</v>
          </cell>
        </row>
        <row r="1214">
          <cell r="T1214">
            <v>0</v>
          </cell>
          <cell r="V1214" t="str">
            <v>BL7VIREC09YSVCSN</v>
          </cell>
        </row>
        <row r="1215">
          <cell r="T1215">
            <v>0</v>
          </cell>
          <cell r="V1215" t="str">
            <v>BL7VIREC10YOTHLOCN</v>
          </cell>
        </row>
        <row r="1216">
          <cell r="T1216">
            <v>0</v>
          </cell>
          <cell r="V1216" t="str">
            <v>BL7VIREC10YSVCSN</v>
          </cell>
        </row>
        <row r="1217">
          <cell r="T1217">
            <v>0</v>
          </cell>
          <cell r="V1217" t="str">
            <v>BL7VIRFN</v>
          </cell>
        </row>
        <row r="1218">
          <cell r="T1218">
            <v>2</v>
          </cell>
          <cell r="V1218" t="str">
            <v>BL7VISCN</v>
          </cell>
        </row>
        <row r="1219">
          <cell r="T1219">
            <v>0</v>
          </cell>
          <cell r="V1219" t="str">
            <v>BL7VISPLN</v>
          </cell>
        </row>
        <row r="1220">
          <cell r="T1220">
            <v>2</v>
          </cell>
          <cell r="V1220" t="str">
            <v>BL7VISSN</v>
          </cell>
        </row>
        <row r="1221">
          <cell r="T1221">
            <v>0</v>
          </cell>
          <cell r="V1221" t="str">
            <v>HI7VIHN</v>
          </cell>
        </row>
        <row r="1222">
          <cell r="T1222">
            <v>0</v>
          </cell>
          <cell r="V1222" t="str">
            <v>HI7VIREC09YOTHLOCN</v>
          </cell>
        </row>
        <row r="1223">
          <cell r="T1223">
            <v>0</v>
          </cell>
          <cell r="V1223" t="str">
            <v>HI7VIREC09YSVCSN</v>
          </cell>
        </row>
        <row r="1224">
          <cell r="T1224">
            <v>0</v>
          </cell>
          <cell r="V1224" t="str">
            <v>HI7VIREC10YOTHLOCN</v>
          </cell>
        </row>
        <row r="1225">
          <cell r="T1225">
            <v>2</v>
          </cell>
          <cell r="V1225" t="str">
            <v>HI7VIREC10YSVCSN</v>
          </cell>
        </row>
        <row r="1226">
          <cell r="T1226">
            <v>0</v>
          </cell>
          <cell r="V1226" t="str">
            <v>HI7VIRFN</v>
          </cell>
        </row>
        <row r="1227">
          <cell r="T1227">
            <v>8</v>
          </cell>
          <cell r="V1227" t="str">
            <v>HI7VISCN</v>
          </cell>
        </row>
        <row r="1228">
          <cell r="T1228">
            <v>1</v>
          </cell>
          <cell r="V1228" t="str">
            <v>HI7VISPLN</v>
          </cell>
        </row>
        <row r="1229">
          <cell r="T1229">
            <v>18</v>
          </cell>
          <cell r="V1229" t="str">
            <v>HI7VISSN</v>
          </cell>
        </row>
        <row r="1230">
          <cell r="T1230">
            <v>0</v>
          </cell>
          <cell r="V1230" t="str">
            <v>MU7VIHN</v>
          </cell>
        </row>
        <row r="1231">
          <cell r="T1231">
            <v>0</v>
          </cell>
          <cell r="V1231" t="str">
            <v>MU7VIREC09YOTHLOCN</v>
          </cell>
        </row>
        <row r="1232">
          <cell r="T1232">
            <v>0</v>
          </cell>
          <cell r="V1232" t="str">
            <v>MU7VIREC09YSVCSN</v>
          </cell>
        </row>
        <row r="1233">
          <cell r="T1233">
            <v>0</v>
          </cell>
          <cell r="V1233" t="str">
            <v>MU7VIREC10YOTHLOCN</v>
          </cell>
        </row>
        <row r="1234">
          <cell r="T1234">
            <v>1</v>
          </cell>
          <cell r="V1234" t="str">
            <v>MU7VIREC10YSVCSN</v>
          </cell>
        </row>
        <row r="1235">
          <cell r="T1235">
            <v>0</v>
          </cell>
          <cell r="V1235" t="str">
            <v>MU7VIRFN</v>
          </cell>
        </row>
        <row r="1236">
          <cell r="T1236">
            <v>0</v>
          </cell>
          <cell r="V1236" t="str">
            <v>MU7VISCN</v>
          </cell>
        </row>
        <row r="1237">
          <cell r="T1237">
            <v>0</v>
          </cell>
          <cell r="V1237" t="str">
            <v>MU7VISPLN</v>
          </cell>
        </row>
        <row r="1238">
          <cell r="T1238">
            <v>0</v>
          </cell>
          <cell r="V1238" t="str">
            <v>MU7VISSN</v>
          </cell>
        </row>
        <row r="1239">
          <cell r="T1239">
            <v>0</v>
          </cell>
          <cell r="V1239" t="str">
            <v>PI7VIHN</v>
          </cell>
        </row>
        <row r="1240">
          <cell r="T1240">
            <v>0</v>
          </cell>
          <cell r="V1240" t="str">
            <v>PI7VIREC09YOTHLOCN</v>
          </cell>
        </row>
        <row r="1241">
          <cell r="T1241">
            <v>0</v>
          </cell>
          <cell r="V1241" t="str">
            <v>PI7VIREC09YSVCSN</v>
          </cell>
        </row>
        <row r="1242">
          <cell r="T1242">
            <v>0</v>
          </cell>
          <cell r="V1242" t="str">
            <v>PI7VIREC10YOTHLOCN</v>
          </cell>
        </row>
        <row r="1243">
          <cell r="T1243">
            <v>0</v>
          </cell>
          <cell r="V1243" t="str">
            <v>PI7VIREC10YSVCSN</v>
          </cell>
        </row>
        <row r="1244">
          <cell r="T1244">
            <v>0</v>
          </cell>
          <cell r="V1244" t="str">
            <v>PI7VIRFN</v>
          </cell>
        </row>
        <row r="1245">
          <cell r="T1245">
            <v>0</v>
          </cell>
          <cell r="V1245" t="str">
            <v>PI7VISCN</v>
          </cell>
        </row>
        <row r="1246">
          <cell r="T1246">
            <v>0</v>
          </cell>
          <cell r="V1246" t="str">
            <v>PI7VISPLN</v>
          </cell>
        </row>
        <row r="1247">
          <cell r="T1247">
            <v>0</v>
          </cell>
          <cell r="V1247" t="str">
            <v>PI7VISSN</v>
          </cell>
        </row>
        <row r="1248">
          <cell r="T1248">
            <v>0</v>
          </cell>
          <cell r="V1248" t="str">
            <v>WH7VIHN</v>
          </cell>
        </row>
        <row r="1249">
          <cell r="T1249">
            <v>0</v>
          </cell>
          <cell r="V1249" t="str">
            <v>WH7VIREC09YOTHLOCN</v>
          </cell>
        </row>
        <row r="1250">
          <cell r="T1250">
            <v>1</v>
          </cell>
          <cell r="V1250" t="str">
            <v>WH7VIREC09YSVCSN</v>
          </cell>
        </row>
        <row r="1251">
          <cell r="T1251">
            <v>0</v>
          </cell>
          <cell r="V1251" t="str">
            <v>WH7VIREC10YOTHLOCN</v>
          </cell>
        </row>
        <row r="1252">
          <cell r="T1252">
            <v>1</v>
          </cell>
          <cell r="V1252" t="str">
            <v>WH7VIREC10YSVCSN</v>
          </cell>
        </row>
        <row r="1253">
          <cell r="T1253">
            <v>0</v>
          </cell>
          <cell r="V1253" t="str">
            <v>WH7VIRFN</v>
          </cell>
        </row>
        <row r="1254">
          <cell r="T1254">
            <v>10</v>
          </cell>
          <cell r="V1254" t="str">
            <v>WH7VISCN</v>
          </cell>
        </row>
        <row r="1255">
          <cell r="T1255">
            <v>1</v>
          </cell>
          <cell r="V1255" t="str">
            <v>WH7VISPLN</v>
          </cell>
        </row>
        <row r="1256">
          <cell r="T1256">
            <v>12</v>
          </cell>
          <cell r="V1256" t="str">
            <v>WH7VISSN</v>
          </cell>
        </row>
      </sheetData>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9A2604A-9D89-4757-B35A-1123B1E68D16}" name="Table11" displayName="Table11" ref="A10:C23" headerRowDxfId="472" dataDxfId="470" totalsRowDxfId="468" headerRowBorderDxfId="471" tableBorderDxfId="469" totalsRowBorderDxfId="467">
  <autoFilter ref="A10:C23" xr:uid="{D9A2604A-9D89-4757-B35A-1123B1E68D16}">
    <filterColumn colId="0" hiddenButton="1"/>
    <filterColumn colId="1" hiddenButton="1"/>
    <filterColumn colId="2" hiddenButton="1"/>
  </autoFilter>
  <tableColumns count="3">
    <tableColumn id="1" xr3:uid="{72B2518D-F037-47DF-923E-07C15B506CE2}" name="Disability Category " totalsRowLabel="Total" dataDxfId="466" totalsRowDxfId="465" dataCellStyle="Normal 6 3 2"/>
    <tableColumn id="2" xr3:uid="{8F5DBD99-3938-4339-9F5E-CF3610A7269D}" name="Student_x000a_Count" dataDxfId="464" totalsRowDxfId="463"/>
    <tableColumn id="3" xr3:uid="{269FCDB3-F93A-48CB-889B-2A2EB89CC8F9}" name="Percentage" totalsRowFunction="sum" dataDxfId="462" dataCellStyle="Percent 2">
      <calculatedColumnFormula>B11/$B$24</calculatedColumnFormula>
    </tableColumn>
  </tableColumns>
  <tableStyleInfo name="TableFormatOc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49FB-3766-42FA-BF3D-66976592268E}" name="Table6" displayName="Table6" ref="A79:I93" totalsRowShown="0" headerRowDxfId="361" dataDxfId="359" headerRowBorderDxfId="360" tableBorderDxfId="358" totalsRowBorderDxfId="357" headerRowCellStyle="Normal 6 3 2" dataCellStyle="Percent 2">
  <tableColumns count="9">
    <tableColumn id="1" xr3:uid="{3FF87E59-D118-401D-BE2B-466669405B08}" name="Disability Category" dataDxfId="356" dataCellStyle="Normal 2"/>
    <tableColumn id="2" xr3:uid="{8F14B3A2-939D-4F73-8142-7945089D7379}" name="American Indian or Alaska Native" dataDxfId="355" dataCellStyle="Percent 2">
      <calculatedColumnFormula>B63/B$76</calculatedColumnFormula>
    </tableColumn>
    <tableColumn id="3" xr3:uid="{694614F7-DCDA-4135-9CF8-FAAA850BC83D}" name="Asian" dataDxfId="354" dataCellStyle="Percent 2">
      <calculatedColumnFormula>C63/C$76</calculatedColumnFormula>
    </tableColumn>
    <tableColumn id="4" xr3:uid="{AA4BB216-692F-42A2-B02D-E8AF1AEC7061}" name="Black or African American" dataDxfId="353" dataCellStyle="Percent 2">
      <calculatedColumnFormula>D63/D$76</calculatedColumnFormula>
    </tableColumn>
    <tableColumn id="5" xr3:uid="{F2B432CF-B547-4B84-876C-4AA785591BE5}" name="Hispanic/_x000a_Latino" dataDxfId="352" dataCellStyle="Percent 2">
      <calculatedColumnFormula>E63/E$76</calculatedColumnFormula>
    </tableColumn>
    <tableColumn id="6" xr3:uid="{F31A3EFF-F3A8-4ED4-81FA-A0616BE5F6E4}" name="Native Hawaiian or Other Pacific Islander" dataDxfId="351" dataCellStyle="Percent 2">
      <calculatedColumnFormula>F63/F$76</calculatedColumnFormula>
    </tableColumn>
    <tableColumn id="7" xr3:uid="{A6AD6B16-1CAD-4CAE-B165-2783A6932D16}" name="Two or more races" dataDxfId="350" dataCellStyle="Percent 2">
      <calculatedColumnFormula>G63/G$76</calculatedColumnFormula>
    </tableColumn>
    <tableColumn id="8" xr3:uid="{ACFC63BE-1365-4F57-A483-EADDA44FA642}" name="White" dataDxfId="349" dataCellStyle="Percent 2">
      <calculatedColumnFormula>H63/H$76</calculatedColumnFormula>
    </tableColumn>
    <tableColumn id="9" xr3:uid="{B42EA839-7224-41A1-9569-FBDD9C59D612}" name="Total Students" dataDxfId="348">
      <calculatedColumnFormula>I63/I$76</calculatedColumnFormula>
    </tableColumn>
  </tableColumns>
  <tableStyleInfo name="TableFormatOc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2DF2F5-1A1C-4089-8F6C-E7762F70A34C}" name="Table7" displayName="Table7" ref="A96:D110" totalsRowShown="0" headerRowDxfId="347" dataDxfId="345" headerRowBorderDxfId="346" tableBorderDxfId="344" totalsRowBorderDxfId="343" headerRowCellStyle="Normal 6 3 2">
  <tableColumns count="4">
    <tableColumn id="1" xr3:uid="{EFAC4856-37C9-44AB-A081-1CA91A210E76}" name="Disability Category" dataDxfId="342" dataCellStyle="Normal 2"/>
    <tableColumn id="2" xr3:uid="{33B8EE34-44B7-4E65-B985-162F43865AA3}" name="Female" dataDxfId="341"/>
    <tableColumn id="3" xr3:uid="{0378BE1E-FDFE-4945-8B1E-B49DF912C729}" name="Male" dataDxfId="340"/>
    <tableColumn id="4" xr3:uid="{812EAB21-F4A2-4912-ADDC-023D59414FC3}" name="Calculated Total" dataDxfId="339">
      <calculatedColumnFormula>SUM(Table7[[#This Row],[Female]:[Male]])</calculatedColumnFormula>
    </tableColumn>
  </tableColumns>
  <tableStyleInfo name="TableFormatOc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28B3DA-035B-4B0E-B4C0-E9F315F45885}" name="Table8" displayName="Table8" ref="A113:D127" totalsRowShown="0" headerRowDxfId="338" dataDxfId="336" headerRowBorderDxfId="337" tableBorderDxfId="335" totalsRowBorderDxfId="334" headerRowCellStyle="Normal 6 3 2">
  <tableColumns count="4">
    <tableColumn id="1" xr3:uid="{DF1CADB1-96F8-41DD-BCFD-70ACA22DB2B8}" name="Disability Category" dataDxfId="333" dataCellStyle="Normal 2"/>
    <tableColumn id="2" xr3:uid="{A8A42046-E29F-48FA-AD96-D4FC269F93E3}" name="Female" dataDxfId="332">
      <calculatedColumnFormula>B97/B$110</calculatedColumnFormula>
    </tableColumn>
    <tableColumn id="3" xr3:uid="{06BEEFCF-0E0A-45AD-886E-3DE9035ACCFB}" name="Male" dataDxfId="331">
      <calculatedColumnFormula>C97/C$110</calculatedColumnFormula>
    </tableColumn>
    <tableColumn id="4" xr3:uid="{BED4D819-EF7C-40B3-A226-3ED147C752EC}" name="Calculated Total" dataDxfId="330">
      <calculatedColumnFormula>D97/D$110</calculatedColumnFormula>
    </tableColumn>
  </tableColumns>
  <tableStyleInfo name="TableFormatOc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569B09-26C5-4BFF-AE14-09EB4072ABA8}" name="Table9" displayName="Table9" ref="A130:D144" totalsRowShown="0" headerRowDxfId="329" dataDxfId="327" headerRowBorderDxfId="328" tableBorderDxfId="326" totalsRowBorderDxfId="325" headerRowCellStyle="Normal 6 3 2">
  <tableColumns count="4">
    <tableColumn id="1" xr3:uid="{F83F108E-1D0B-4CD6-8B28-C0A249F9575F}" name="Disability Category" dataDxfId="324" dataCellStyle="Normal 2"/>
    <tableColumn id="2" xr3:uid="{F29E702D-D96C-4B52-BA9A-45B8A9F94108}" name="Yes" dataDxfId="323"/>
    <tableColumn id="3" xr3:uid="{DA160FCB-850D-459E-BCD0-0A314BCB25FA}" name="No" dataDxfId="322"/>
    <tableColumn id="4" xr3:uid="{7672538A-5195-438F-A133-12B68F6D35FA}" name="Calculated Total" dataDxfId="321">
      <calculatedColumnFormula>SUM(Table9[[#This Row],[Yes]:[No]])</calculatedColumnFormula>
    </tableColumn>
  </tableColumns>
  <tableStyleInfo name="TableFormatOc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AF047A3-6151-457D-AF6B-D00DEAAB8069}" name="Table10" displayName="Table10" ref="A147:D161" headerRowDxfId="320" dataDxfId="318" totalsRowDxfId="316" headerRowBorderDxfId="319" tableBorderDxfId="317" totalsRowBorderDxfId="315" headerRowCellStyle="Normal 6 3 2">
  <autoFilter ref="A147:D161" xr:uid="{AAF047A3-6151-457D-AF6B-D00DEAAB8069}">
    <filterColumn colId="0" hiddenButton="1"/>
    <filterColumn colId="1" hiddenButton="1"/>
    <filterColumn colId="2" hiddenButton="1"/>
    <filterColumn colId="3" hiddenButton="1"/>
  </autoFilter>
  <tableColumns count="4">
    <tableColumn id="1" xr3:uid="{E9B3F369-60BD-4BCE-950C-590799155297}" name="Disability" totalsRowLabel="Total" dataDxfId="314" totalsRowDxfId="313" dataCellStyle="Normal 2"/>
    <tableColumn id="2" xr3:uid="{69B625D1-2AEB-4223-A226-6DCCD7794576}" name="Yes" dataDxfId="312" totalsRowDxfId="311">
      <calculatedColumnFormula>B131/B$144</calculatedColumnFormula>
    </tableColumn>
    <tableColumn id="3" xr3:uid="{9858AE4D-9964-494C-9F40-B50D8D0B976F}" name="No" dataDxfId="310" totalsRowDxfId="309">
      <calculatedColumnFormula>C131/C$144</calculatedColumnFormula>
    </tableColumn>
    <tableColumn id="4" xr3:uid="{257698C0-DA9C-441D-B68A-876EC89C799F}" name="Calculated Total" totalsRowFunction="sum" dataDxfId="308" totalsRowDxfId="307">
      <calculatedColumnFormula>D131/D$144</calculatedColumnFormula>
    </tableColumn>
  </tableColumns>
  <tableStyleInfo name="TableFormatOc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CCC0303-6EAF-48C5-818F-46441D86082E}" name="Table23" displayName="Table23" ref="A8:S16" totalsRowShown="0" headerRowDxfId="306" dataDxfId="304" headerRowBorderDxfId="305" tableBorderDxfId="303" totalsRowBorderDxfId="302" headerRowCellStyle="Normal 6 3 2">
  <autoFilter ref="A8:S16" xr:uid="{0CCC0303-6EAF-48C5-818F-46441D8608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B315E7F4-1676-4133-ACEE-4B03CF909929}" name="Educational Environment" dataDxfId="301"/>
    <tableColumn id="2" xr3:uid="{BAB95E15-75D0-4576-B609-1697D29DB418}" name="5 (In Kindergarten)" dataDxfId="300" dataCellStyle="Percent 2"/>
    <tableColumn id="3" xr3:uid="{36118FC2-FD94-4169-BEF3-2EF7D8A77D2C}" name="6" dataDxfId="299" dataCellStyle="Percent 2"/>
    <tableColumn id="4" xr3:uid="{D5C2D44E-872D-413D-85A1-F0ADDC874581}" name="7" dataDxfId="298" dataCellStyle="Percent 2"/>
    <tableColumn id="5" xr3:uid="{91FC5A3F-F462-4E0E-9E2B-41793B93EA1A}" name="8" dataDxfId="297" dataCellStyle="Percent 2"/>
    <tableColumn id="6" xr3:uid="{C687B14A-1EDF-48A5-9DA4-086473C0F7FC}" name="9" dataDxfId="296" dataCellStyle="Percent 2"/>
    <tableColumn id="7" xr3:uid="{509571A2-5B0D-47B1-8235-5D07AE070148}" name="10" dataDxfId="295"/>
    <tableColumn id="8" xr3:uid="{535FAB2E-3B8A-4A0C-9B79-65D008FED9ED}" name="11" dataDxfId="294"/>
    <tableColumn id="9" xr3:uid="{88C162EF-3B53-44D2-B37A-A7E3594027C8}" name="12" dataDxfId="293"/>
    <tableColumn id="10" xr3:uid="{1A22238B-997A-4F40-A9CF-A52F1F908D62}" name="13" dataDxfId="292"/>
    <tableColumn id="11" xr3:uid="{78DCB6C0-4363-4C3B-82E6-4BF6F3AEC0E0}" name="14" dataDxfId="291"/>
    <tableColumn id="12" xr3:uid="{3F35C744-0150-48E5-9D06-16C8FBE3A865}" name="15" dataDxfId="290" dataCellStyle="Percent 2"/>
    <tableColumn id="13" xr3:uid="{FB9794C8-A0FF-47F4-A346-C7C62E893179}" name="16" dataDxfId="289" dataCellStyle="Percent 2"/>
    <tableColumn id="14" xr3:uid="{D0FDDF7E-79DA-4DBD-9CA0-4B19AF7692BD}" name="17" dataDxfId="288"/>
    <tableColumn id="15" xr3:uid="{9A4ACB83-A1EA-4A4E-A557-2E9483C34402}" name="18" dataDxfId="287"/>
    <tableColumn id="16" xr3:uid="{5713BFAD-CFC4-4834-85A7-035351AE307F}" name="19" dataDxfId="286" dataCellStyle="Percent 2"/>
    <tableColumn id="17" xr3:uid="{9D9C94D3-5C1B-4A80-9DB6-923CFC3B2672}" name="20" dataDxfId="285"/>
    <tableColumn id="18" xr3:uid="{A2731987-87DE-4924-943C-35C1BAF6889F}" name="21" dataDxfId="284"/>
    <tableColumn id="19" xr3:uid="{96232920-F697-4D31-8B5C-38802B43AB42}" name="Calculated Total" dataDxfId="283"/>
  </tableColumns>
  <tableStyleInfo name="TableFormatOc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E5EF5CB-F497-4BEF-96B6-0F13CC3EF570}" name="Table25" displayName="Table25" ref="A61:H69" totalsRowShown="0" headerRowDxfId="282" dataDxfId="280" headerRowBorderDxfId="281" tableBorderDxfId="279" totalsRowBorderDxfId="278" headerRowCellStyle="Normal 6 3 2" dataCellStyle="Percent 2">
  <autoFilter ref="A61:H69" xr:uid="{6E5EF5CB-F497-4BEF-96B6-0F13CC3EF57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C5D0FBA-E590-4D79-9DAF-7942B6767606}" name="Environment" dataDxfId="277"/>
    <tableColumn id="2" xr3:uid="{52678E71-6DCE-4A0F-A780-3EA708EC66BD}" name="American Indian or Alaska Native" dataDxfId="276" dataCellStyle="Percent 2"/>
    <tableColumn id="3" xr3:uid="{D1420861-7D6B-4AC1-BC45-9945F7C89B15}" name="Asian" dataDxfId="275" dataCellStyle="Percent 2"/>
    <tableColumn id="4" xr3:uid="{55E528BB-87F7-4AAF-896A-BA6C48307411}" name="Black or African American" dataDxfId="274" dataCellStyle="Percent 2"/>
    <tableColumn id="5" xr3:uid="{FAA60FF7-679F-4928-A636-04323BABF77C}" name="Hispanic/_x000a_Latino" dataDxfId="273" dataCellStyle="Percent 2"/>
    <tableColumn id="6" xr3:uid="{A21C2DAA-1943-4F85-ADF6-A2C8FEF43614}" name="Native Hawaiian or Other Pacific Islander" dataDxfId="272" dataCellStyle="Percent 2"/>
    <tableColumn id="7" xr3:uid="{D80D99ED-0206-49B9-9BE2-F0A641601506}" name="Two or more races" dataDxfId="271" dataCellStyle="Percent 2"/>
    <tableColumn id="8" xr3:uid="{A1D3F46F-02DE-4DDF-9BC2-9E7D6688041B}" name="White" dataDxfId="270" dataCellStyle="Percent 2"/>
  </tableColumns>
  <tableStyleInfo name="TableFormatOc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F6CCA4F-4FA1-4E63-B000-F26C53812052}" name="Table26" displayName="Table26" ref="A73:I81" totalsRowShown="0" headerRowDxfId="269" dataDxfId="267" headerRowBorderDxfId="268" tableBorderDxfId="266" totalsRowBorderDxfId="265" headerRowCellStyle="Normal 6 3 2" dataCellStyle="Percent 2">
  <tableColumns count="9">
    <tableColumn id="1" xr3:uid="{85799CF9-02FA-4D5C-B955-E38B2E6C8159}" name="Environment" dataDxfId="264"/>
    <tableColumn id="2" xr3:uid="{89F32226-1797-492D-855B-42B8D8753B47}" name="American Indian or Alaska Native" dataDxfId="263" dataCellStyle="Percent 2">
      <calculatedColumnFormula>B62/B$70</calculatedColumnFormula>
    </tableColumn>
    <tableColumn id="3" xr3:uid="{DE0185B2-5A43-4144-9340-295A722981AF}" name="Black or African American" dataDxfId="262" dataCellStyle="Percent 2">
      <calculatedColumnFormula>C62/C$70</calculatedColumnFormula>
    </tableColumn>
    <tableColumn id="4" xr3:uid="{17AD149D-FDBC-476E-8D67-67549C5FD9F1}" name="Asian" dataDxfId="261" dataCellStyle="Percent 2">
      <calculatedColumnFormula>D62/D$70</calculatedColumnFormula>
    </tableColumn>
    <tableColumn id="10" xr3:uid="{E5603432-F221-40A7-B3A7-7A239BB8A5C4}" name="Hispanic/_x000a_Latino" dataDxfId="260" dataCellStyle="Percent 2">
      <calculatedColumnFormula>E62/E$70</calculatedColumnFormula>
    </tableColumn>
    <tableColumn id="5" xr3:uid="{87CA3A70-8EBF-428D-A569-4701F6EA281C}" name="Native Hawaiian or Other Pacific Islander" dataDxfId="259" dataCellStyle="Percent 2">
      <calculatedColumnFormula>F62/F$70</calculatedColumnFormula>
    </tableColumn>
    <tableColumn id="7" xr3:uid="{7D838346-C1F4-4B85-A863-8DBDFD25F677}" name="Two or more races" dataDxfId="258" dataCellStyle="Percent 2">
      <calculatedColumnFormula>G62/G$70</calculatedColumnFormula>
    </tableColumn>
    <tableColumn id="8" xr3:uid="{4BA2F99D-BF24-48B1-BDEE-5E4611B257E3}" name="White" dataDxfId="257" dataCellStyle="Percent 2">
      <calculatedColumnFormula>H62/H$70</calculatedColumnFormula>
    </tableColumn>
    <tableColumn id="9" xr3:uid="{2BCA1EBE-8828-469F-B2CE-B76301D33A6C}" name="Calculated Total" dataDxfId="256" dataCellStyle="Percent 2">
      <calculatedColumnFormula>I62/I$70</calculatedColumnFormula>
    </tableColumn>
  </tableColumns>
  <tableStyleInfo name="TableFormatOc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AAEA420-9E9E-4ADA-BE01-ABEB1FD39A2C}" name="Table28" displayName="Table28" ref="A85:G93" totalsRowShown="0" headerRowDxfId="255" dataDxfId="253" headerRowBorderDxfId="254" tableBorderDxfId="252" totalsRowBorderDxfId="251" headerRowCellStyle="Normal 6 3 2" dataCellStyle="Percent 2">
  <tableColumns count="7">
    <tableColumn id="1" xr3:uid="{8D7C7761-4386-43A0-B901-F8984B7B9A91}" name="Environment" dataDxfId="250"/>
    <tableColumn id="2" xr3:uid="{2D7727E8-DCE9-46E6-8AA3-518DC4A9F29F}" name="Female Student Count" dataDxfId="249" dataCellStyle="Percent 2"/>
    <tableColumn id="3" xr3:uid="{5EF919AE-8941-4416-9EB7-89FEDF4183A9}" name="Male Student Count" dataDxfId="248" dataCellStyle="Percent 2"/>
    <tableColumn id="4" xr3:uid="{DFA19E21-E8D1-4933-B3E8-6BEE0EEF0F87}" name="Calculated Total" dataDxfId="247">
      <calculatedColumnFormula>SUM(Table28[[#This Row],[Female Student Count]:[Male Student Count]])</calculatedColumnFormula>
    </tableColumn>
    <tableColumn id="5" xr3:uid="{3F48AEAC-9931-4335-8A72-BF98CEB2966D}" name="Female Student Percentage" dataDxfId="246" dataCellStyle="Percent 2">
      <calculatedColumnFormula>B86/B$94</calculatedColumnFormula>
    </tableColumn>
    <tableColumn id="6" xr3:uid="{2FA35ABA-324B-463F-81B3-1531B7D0E4CF}" name="Male Student Percentage" dataDxfId="245" dataCellStyle="Percent 2">
      <calculatedColumnFormula>C86/C$94</calculatedColumnFormula>
    </tableColumn>
    <tableColumn id="7" xr3:uid="{09745071-1B9F-44D9-AB76-3E41CC4C8EFC}" name="Total" dataDxfId="244">
      <calculatedColumnFormula>D86/D$94</calculatedColumnFormula>
    </tableColumn>
  </tableColumns>
  <tableStyleInfo name="TableFormatOc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66A0D6F-BC88-483A-9FD8-8CD445016150}" name="Table29" displayName="Table29" ref="A97:G105" totalsRowShown="0" headerRowDxfId="243" dataDxfId="241" headerRowBorderDxfId="242" tableBorderDxfId="240" totalsRowBorderDxfId="239" headerRowCellStyle="Normal 6 3 2" dataCellStyle="Percent 2">
  <autoFilter ref="A97:G105" xr:uid="{266A0D6F-BC88-483A-9FD8-8CD44501615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DE67059-BB14-438A-ADFA-38373B0A5A71}" name="Environment" dataDxfId="238"/>
    <tableColumn id="2" xr3:uid="{1C155315-04F3-4AB1-AF1C-07EC979A7F3D}" name="English Learner " dataDxfId="237" dataCellStyle="Percent 2"/>
    <tableColumn id="3" xr3:uid="{D8A72C9D-EACE-4F0D-9D4A-36C01D9C8F67}" name="Non-English Learner" dataDxfId="236" dataCellStyle="Percent 2"/>
    <tableColumn id="4" xr3:uid="{8A63B11A-E826-45B2-9E7C-039CF8C4022C}" name="Calculated Total" dataDxfId="235"/>
    <tableColumn id="5" xr3:uid="{BF92FB3D-3EAA-470A-8F5C-BA090089C163}" name="English Learner Percentage" dataDxfId="234" dataCellStyle="Percent 2">
      <calculatedColumnFormula>B98/B$106</calculatedColumnFormula>
    </tableColumn>
    <tableColumn id="6" xr3:uid="{DAEC04EB-911E-41C6-8299-3E99CD884768}" name="Non-English Learner Percentage" dataDxfId="233" dataCellStyle="Percent 2">
      <calculatedColumnFormula>C98/C$106</calculatedColumnFormula>
    </tableColumn>
    <tableColumn id="7" xr3:uid="{10950060-437B-4194-991F-17DD7424F08C}" name="Calculated Percentage" dataDxfId="232">
      <calculatedColumnFormula>D98/D$106</calculatedColumnFormula>
    </tableColumn>
  </tableColumns>
  <tableStyleInfo name="TableFormatOc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26FB57C-6974-4AA4-BEFD-7CDE8B777EDC}" name="Table14" displayName="Table14" ref="A27:C34" totalsRowShown="0" headerRowDxfId="461" dataDxfId="460" tableBorderDxfId="459">
  <autoFilter ref="A27:C34" xr:uid="{926FB57C-6974-4AA4-BEFD-7CDE8B777EDC}">
    <filterColumn colId="0" hiddenButton="1"/>
    <filterColumn colId="1" hiddenButton="1"/>
    <filterColumn colId="2" hiddenButton="1"/>
  </autoFilter>
  <tableColumns count="3">
    <tableColumn id="1" xr3:uid="{5374F544-EFB7-4DE1-ACD4-F1D36DAFBADA}" name="Disability Category" dataDxfId="458" dataCellStyle="Normal 6 3 2"/>
    <tableColumn id="2" xr3:uid="{906C784E-D6C8-4303-9C3F-6FAA708162F3}" name="Student_x000a_Count" dataDxfId="457"/>
    <tableColumn id="3" xr3:uid="{5049ED96-FAC8-44BF-8A1A-813AF772EE5C}" name="Percentage" dataDxfId="456" dataCellStyle="Percent 2">
      <calculatedColumnFormula>B28/$B$35</calculatedColumnFormula>
    </tableColumn>
  </tableColumns>
  <tableStyleInfo name="TableFormatOc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C2078A7-605C-475C-A9B4-21747044F212}" name="Table30" displayName="Table30" ref="A109:O117" totalsRowShown="0" headerRowDxfId="231" dataDxfId="229" headerRowBorderDxfId="230" tableBorderDxfId="228" totalsRowBorderDxfId="227" headerRowCellStyle="Normal 2">
  <autoFilter ref="A109:O117" xr:uid="{9C2078A7-605C-475C-A9B4-21747044F2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A3A3DEE5-40A4-4183-9550-A19B6722D4BC}" name="Environment" dataDxfId="226"/>
    <tableColumn id="2" xr3:uid="{990BEFEB-F80F-43C7-A956-139472CC6AC0}" name="Autism" dataDxfId="225"/>
    <tableColumn id="3" xr3:uid="{BCAE7CAA-72E6-492D-99D0-AF5C9285A84C}" name="Deaf-Blindness" dataDxfId="224"/>
    <tableColumn id="4" xr3:uid="{3E1A92F3-ECDB-446F-A42D-96E481345232}" name="Developmental Delay" dataDxfId="223"/>
    <tableColumn id="5" xr3:uid="{EE4DE6DF-A8E5-4545-98C8-98A1089F8A2B}" name="Emotional Disturbance" dataDxfId="222"/>
    <tableColumn id="6" xr3:uid="{E9585941-ABA7-4533-A5DE-5D4EAABF788F}" name="Hearing Impairment" dataDxfId="221"/>
    <tableColumn id="7" xr3:uid="{7E05D65E-62BD-44A5-BD11-B7E5FD4E3E8C}" name="Intellectual Disability" dataDxfId="220"/>
    <tableColumn id="8" xr3:uid="{45BB3EBB-DCBB-4BD9-BB45-9128B4D947A8}" name="Multiple Disabilities" dataDxfId="219"/>
    <tableColumn id="9" xr3:uid="{6C8EF936-C6AD-42EC-BC53-485E0AF969E3}" name="Orthopedic Impairment" dataDxfId="218"/>
    <tableColumn id="10" xr3:uid="{BE21A3ED-0B01-460E-9C62-93ADA40B354A}" name="Other Health Impairment" dataDxfId="217"/>
    <tableColumn id="11" xr3:uid="{AECF51AE-14E6-48D2-A67B-154ED4F7B9B1}" name="Specific Learning Disability" dataDxfId="216"/>
    <tableColumn id="12" xr3:uid="{1581A493-AA44-49A4-9C16-EB88CD19B725}" name="Speech or Language Impairment" dataDxfId="215"/>
    <tableColumn id="13" xr3:uid="{296655DF-9A49-4169-A44A-3CCB560AD03A}" name="Traumatic Brain Injury" dataDxfId="214"/>
    <tableColumn id="14" xr3:uid="{0232D044-F161-47B1-8219-F2C5D9F40D7D}" name="Visual Impairment" dataDxfId="213"/>
    <tableColumn id="15" xr3:uid="{0FC743C7-9218-4BCD-A7C6-CA7B637E546E}" name="Calculated Total" dataDxfId="212"/>
  </tableColumns>
  <tableStyleInfo name="TableFormatOc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E6EA205-2D03-4622-8C93-B1FD08D737D1}" name="Table32" displayName="Table32" ref="A121:O129" totalsRowShown="0" headerRowDxfId="211" dataDxfId="209" headerRowBorderDxfId="210" tableBorderDxfId="208" totalsRowBorderDxfId="207" headerRowCellStyle="Normal 2">
  <tableColumns count="15">
    <tableColumn id="1" xr3:uid="{B3570E39-B354-4D14-98E5-47D29C5BF954}" name="Environment" dataDxfId="206"/>
    <tableColumn id="2" xr3:uid="{F3DC7EBC-F5A9-4FE7-A38B-4965875B587D}" name="Autism" dataDxfId="205">
      <calculatedColumnFormula>B110/B$118</calculatedColumnFormula>
    </tableColumn>
    <tableColumn id="3" xr3:uid="{D6038FFE-1264-43A7-9F63-739FD567D519}" name="Deaf-Blindness" dataDxfId="204">
      <calculatedColumnFormula>C110/C$118</calculatedColumnFormula>
    </tableColumn>
    <tableColumn id="4" xr3:uid="{37695A53-AF34-46E1-A518-D2851744B04F}" name="Developmental Delay" dataDxfId="203">
      <calculatedColumnFormula>D110/D$118</calculatedColumnFormula>
    </tableColumn>
    <tableColumn id="5" xr3:uid="{5B45E7B7-ACDA-4F92-BB38-18CE4A60B4A2}" name="Emotional Disturbance" dataDxfId="202">
      <calculatedColumnFormula>E110/E$118</calculatedColumnFormula>
    </tableColumn>
    <tableColumn id="6" xr3:uid="{0DC1E079-714A-437E-B55E-7A97C763900D}" name="Hearing Impairment" dataDxfId="201">
      <calculatedColumnFormula>F110/F$118</calculatedColumnFormula>
    </tableColumn>
    <tableColumn id="7" xr3:uid="{55168DFB-E1D3-423E-857A-91CF5D3CF696}" name="Intellectual Disability" dataDxfId="200">
      <calculatedColumnFormula>G110/G$118</calculatedColumnFormula>
    </tableColumn>
    <tableColumn id="8" xr3:uid="{F7EA8140-BF5C-4333-B40D-F1FCA064E674}" name="Multiple Disabilities" dataDxfId="199">
      <calculatedColumnFormula>H110/H$118</calculatedColumnFormula>
    </tableColumn>
    <tableColumn id="9" xr3:uid="{1E62FD11-1491-44F8-8130-3E5030E58373}" name="Orthopedic Impairment" dataDxfId="198">
      <calculatedColumnFormula>I110/I$118</calculatedColumnFormula>
    </tableColumn>
    <tableColumn id="10" xr3:uid="{5292472F-1B79-449B-BFE7-3CD675B8950B}" name="Other Health Impairment" dataDxfId="197">
      <calculatedColumnFormula>J110/J$118</calculatedColumnFormula>
    </tableColumn>
    <tableColumn id="11" xr3:uid="{174E4721-0979-4F2C-8D4F-605C8D8C47BA}" name="Specific Learning Disability" dataDxfId="196">
      <calculatedColumnFormula>K110/K$118</calculatedColumnFormula>
    </tableColumn>
    <tableColumn id="12" xr3:uid="{3EE07374-B114-4CA0-AAE2-7FE16B0013CF}" name="Speech or Language Impairment" dataDxfId="195">
      <calculatedColumnFormula>L110/L$118</calculatedColumnFormula>
    </tableColumn>
    <tableColumn id="13" xr3:uid="{3D7FEC68-DCB7-4E4E-9DC5-C523D7A16A56}" name="Traumatic Brain Injury" dataDxfId="194">
      <calculatedColumnFormula>M110/M$118</calculatedColumnFormula>
    </tableColumn>
    <tableColumn id="14" xr3:uid="{864D4399-DD49-49AC-BD15-17561EC24CDE}" name="Visual Impairment" dataDxfId="193">
      <calculatedColumnFormula>N110/N$118</calculatedColumnFormula>
    </tableColumn>
    <tableColumn id="15" xr3:uid="{91A5A1AF-3593-4A02-B276-EE366C71020E}" name="Calculated Total" dataDxfId="192">
      <calculatedColumnFormula>O110/O$118</calculatedColumnFormula>
    </tableColumn>
  </tableColumns>
  <tableStyleInfo name="TableFormatOc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1D724B6-4476-4ED7-8277-593E83D330ED}" name="Table24" displayName="Table24" ref="A20:S28" totalsRowShown="0" headerRowDxfId="191" dataDxfId="189" headerRowBorderDxfId="190" tableBorderDxfId="188" totalsRowBorderDxfId="187" headerRowCellStyle="Normal 6 3 2" dataCellStyle="Percent 2">
  <tableColumns count="19">
    <tableColumn id="1" xr3:uid="{5E65577C-A0D2-4E2A-B985-8215861D8E95}" name="Educational Environment" dataDxfId="186"/>
    <tableColumn id="2" xr3:uid="{C23FAAC9-34A7-4075-824E-BE9FF749EE3F}" name="5 in Kindergarten" dataDxfId="185" dataCellStyle="Percent 2">
      <calculatedColumnFormula>B9/B$17</calculatedColumnFormula>
    </tableColumn>
    <tableColumn id="3" xr3:uid="{8FF03E07-7D15-42C4-B21F-8F844478F12A}" name="6" dataDxfId="184" dataCellStyle="Percent 2">
      <calculatedColumnFormula>C9/C$17</calculatedColumnFormula>
    </tableColumn>
    <tableColumn id="4" xr3:uid="{986274E8-AB82-472B-9A49-91AB7A22E6E3}" name="7" dataDxfId="183" dataCellStyle="Percent 2">
      <calculatedColumnFormula>D9/D$17</calculatedColumnFormula>
    </tableColumn>
    <tableColumn id="5" xr3:uid="{F35D420F-2961-452B-8CC5-069B8983A103}" name="8" dataDxfId="182" dataCellStyle="Percent 2">
      <calculatedColumnFormula>E9/E$17</calculatedColumnFormula>
    </tableColumn>
    <tableColumn id="6" xr3:uid="{755DBDAA-BCCA-4A25-813F-9257218145DC}" name="9" dataDxfId="181" dataCellStyle="Percent 2">
      <calculatedColumnFormula>F9/F$17</calculatedColumnFormula>
    </tableColumn>
    <tableColumn id="7" xr3:uid="{01D52F3D-562E-41AC-B4D9-649A2E68B3CB}" name="10" dataDxfId="180" dataCellStyle="Percent 2">
      <calculatedColumnFormula>G9/G$17</calculatedColumnFormula>
    </tableColumn>
    <tableColumn id="8" xr3:uid="{F058A558-AB83-4CDD-9901-2124BBA64850}" name="11" dataDxfId="179" dataCellStyle="Percent 2">
      <calculatedColumnFormula>H9/H$17</calculatedColumnFormula>
    </tableColumn>
    <tableColumn id="9" xr3:uid="{611BF13D-47E5-4D7E-8577-4DC66FE565A1}" name="12" dataDxfId="178" dataCellStyle="Percent 2">
      <calculatedColumnFormula>I9/I$17</calculatedColumnFormula>
    </tableColumn>
    <tableColumn id="10" xr3:uid="{28567E26-AD00-43CB-AC31-9921349BD163}" name="13" dataDxfId="177" dataCellStyle="Percent 2">
      <calculatedColumnFormula>J9/J$17</calculatedColumnFormula>
    </tableColumn>
    <tableColumn id="11" xr3:uid="{697DD894-5AC4-4381-8D2F-3F15665CA358}" name="14" dataDxfId="176" dataCellStyle="Percent 2">
      <calculatedColumnFormula>K9/K$17</calculatedColumnFormula>
    </tableColumn>
    <tableColumn id="12" xr3:uid="{6B8BC7A3-F1E4-4B16-9CEC-DA9825345A20}" name="15" dataDxfId="175" dataCellStyle="Percent 2">
      <calculatedColumnFormula>L9/L$17</calculatedColumnFormula>
    </tableColumn>
    <tableColumn id="13" xr3:uid="{2F730B75-F1B4-48DF-99CD-F3CB31D91CA3}" name="16" dataDxfId="174" dataCellStyle="Percent 2">
      <calculatedColumnFormula>M9/M$17</calculatedColumnFormula>
    </tableColumn>
    <tableColumn id="14" xr3:uid="{217408DE-1D6F-47FA-9E45-7C6CEF985DA3}" name="17" dataDxfId="173" dataCellStyle="Percent 2">
      <calculatedColumnFormula>N9/N$17</calculatedColumnFormula>
    </tableColumn>
    <tableColumn id="15" xr3:uid="{B801263B-1E6E-4F1C-98DE-5C8D55370A0F}" name="18" dataDxfId="172" dataCellStyle="Percent 2">
      <calculatedColumnFormula>O9/O$17</calculatedColumnFormula>
    </tableColumn>
    <tableColumn id="16" xr3:uid="{E7E2D5B3-216B-4793-8F5C-AF6A3FC98703}" name="19" dataDxfId="171" dataCellStyle="Percent 2">
      <calculatedColumnFormula>P9/P$17</calculatedColumnFormula>
    </tableColumn>
    <tableColumn id="17" xr3:uid="{4AA563A8-6FA9-46F9-A17F-3619F4F45EAE}" name="20" dataDxfId="170" dataCellStyle="Percent 2">
      <calculatedColumnFormula>Q9/Q$17</calculatedColumnFormula>
    </tableColumn>
    <tableColumn id="18" xr3:uid="{C337A2C4-E081-4C82-9B93-BD449E65431C}" name="21" dataDxfId="169" dataCellStyle="Percent 2">
      <calculatedColumnFormula>R9/R$17</calculatedColumnFormula>
    </tableColumn>
    <tableColumn id="19" xr3:uid="{5C5F641F-4A0D-4CFE-9F22-C5812D89E7DF}" name="Calculated Total" dataDxfId="168">
      <calculatedColumnFormula>S9/S$17</calculatedColumnFormula>
    </tableColumn>
  </tableColumns>
  <tableStyleInfo name="TableFormatOc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D7760F6-044D-4B8F-86BD-692E34F95829}" name="Table27" displayName="Table27" ref="A8:C22" totalsRowShown="0" headerRowDxfId="167" dataDxfId="165" headerRowBorderDxfId="166" tableBorderDxfId="164">
  <autoFilter ref="A8:C22" xr:uid="{3D7760F6-044D-4B8F-86BD-692E34F95829}">
    <filterColumn colId="0" hiddenButton="1"/>
    <filterColumn colId="1" hiddenButton="1"/>
    <filterColumn colId="2" hiddenButton="1"/>
  </autoFilter>
  <tableColumns count="3">
    <tableColumn id="1" xr3:uid="{D9DEDD5B-D73C-421E-B881-DFAD7CA60D23}" name="Disability Category " dataDxfId="163" dataCellStyle="Normal 6 3 2"/>
    <tableColumn id="2" xr3:uid="{6AFC1026-D922-4D42-99ED-63F96CD8C964}" name="Student_x000a_Count" dataDxfId="162" dataCellStyle="Comma 2"/>
    <tableColumn id="3" xr3:uid="{F0D26339-33DA-4587-ACA8-21DC85AA8022}" name="Percentage" dataDxfId="161" dataCellStyle="Percent 2">
      <calculatedColumnFormula>B9/B$22</calculatedColumnFormula>
    </tableColumn>
  </tableColumns>
  <tableStyleInfo name="TableFormatOc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B535CD3-1AD6-47F3-A886-1EB82656D27A}" name="Table31" displayName="Table31" ref="A25:C33" totalsRowShown="0" headerRowDxfId="160" dataDxfId="159" tableBorderDxfId="158">
  <autoFilter ref="A25:C33" xr:uid="{EB535CD3-1AD6-47F3-A886-1EB82656D27A}">
    <filterColumn colId="0" hiddenButton="1"/>
    <filterColumn colId="1" hiddenButton="1"/>
    <filterColumn colId="2" hiddenButton="1"/>
  </autoFilter>
  <tableColumns count="3">
    <tableColumn id="1" xr3:uid="{3FC1A4FB-3A04-4EC2-9449-6A51929869CB}" name="Racial Ethnic" dataDxfId="157" dataCellStyle="Normal 6 3 2"/>
    <tableColumn id="2" xr3:uid="{B622C9C8-9473-4C6A-985B-6DA034549892}" name="Student_x000a_Count" dataDxfId="156" dataCellStyle="Comma 2"/>
    <tableColumn id="3" xr3:uid="{4D86130B-20BC-45A3-9B03-C32B7AEF0AD6}" name="Percentage" dataDxfId="155" dataCellStyle="Percent 2">
      <calculatedColumnFormula>B26/B$33</calculatedColumnFormula>
    </tableColumn>
  </tableColumns>
  <tableStyleInfo name="TableFormatOc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B9AE049-3F6A-4973-B130-BEFAF80DEE86}" name="Table39" displayName="Table39" ref="A36:C46" totalsRowShown="0" headerRowDxfId="154" dataDxfId="152" headerRowBorderDxfId="153" tableBorderDxfId="151" totalsRowBorderDxfId="150" headerRowCellStyle="Normal 6 3 2">
  <autoFilter ref="A36:C46" xr:uid="{FB9AE049-3F6A-4973-B130-BEFAF80DEE86}">
    <filterColumn colId="0" hiddenButton="1"/>
    <filterColumn colId="1" hiddenButton="1"/>
    <filterColumn colId="2" hiddenButton="1"/>
  </autoFilter>
  <tableColumns count="3">
    <tableColumn id="1" xr3:uid="{67CF8752-5336-41CF-A941-8D9D622F2279}" name="Educational Environment" dataDxfId="149"/>
    <tableColumn id="2" xr3:uid="{24FF83C2-6320-4532-B31F-76F2983C9BFC}" name="Student_x000a_Count" dataDxfId="148" dataCellStyle="Comma"/>
    <tableColumn id="3" xr3:uid="{D2E49A18-45FE-4B36-916F-34C34B1BDA09}" name="Percentage" dataDxfId="147" dataCellStyle="Percent">
      <calculatedColumnFormula>B37/B$46</calculatedColumnFormula>
    </tableColumn>
  </tableColumns>
  <tableStyleInfo name="TableFormatOc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77C42C06-1C8A-4467-AB89-28D8B71B8F2D}" name="Table41" displayName="Table41" ref="A49:C53" totalsRowShown="0" headerRowDxfId="146" dataDxfId="144" headerRowBorderDxfId="145" tableBorderDxfId="143">
  <autoFilter ref="A49:C53" xr:uid="{77C42C06-1C8A-4467-AB89-28D8B71B8F2D}">
    <filterColumn colId="0" hiddenButton="1"/>
    <filterColumn colId="1" hiddenButton="1"/>
    <filterColumn colId="2" hiddenButton="1"/>
  </autoFilter>
  <tableColumns count="3">
    <tableColumn id="1" xr3:uid="{F9C6BE01-6405-4D3C-AC9E-815BD0EB11A8}" name="Age" dataDxfId="142"/>
    <tableColumn id="3" xr3:uid="{861A4123-A5F0-4203-94B2-F31821CA81AC}" name="Student_x000a_Count" dataDxfId="141" dataCellStyle="Comma"/>
    <tableColumn id="4" xr3:uid="{97033599-C5DD-4C3A-92EA-8262106C2E0D}" name="Percentage" dataDxfId="140" dataCellStyle="Percent">
      <calculatedColumnFormula>B50/B$53</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9BB1949-5433-48B8-9D8B-EB67528262A4}" name="Table42" displayName="Table42" ref="A56:C59" totalsRowShown="0" headerRowDxfId="139" dataDxfId="138" tableBorderDxfId="137">
  <autoFilter ref="A56:C59" xr:uid="{F9BB1949-5433-48B8-9D8B-EB67528262A4}">
    <filterColumn colId="0" hiddenButton="1"/>
    <filterColumn colId="1" hiddenButton="1"/>
    <filterColumn colId="2" hiddenButton="1"/>
  </autoFilter>
  <tableColumns count="3">
    <tableColumn id="1" xr3:uid="{74160841-812E-44D7-ACE0-B232C58849A9}" name="Sex" dataDxfId="136"/>
    <tableColumn id="3" xr3:uid="{4A773305-0599-473B-99F7-D5C5AC89487B}" name="Student _x000a_Count" dataDxfId="135"/>
    <tableColumn id="4" xr3:uid="{49DDD1D7-D7F0-4D31-8CEA-D8A20ADAC16D}" name="Percentage" dataDxfId="134">
      <calculatedColumnFormula>B57/B$59</calculatedColumnFormula>
    </tableColumn>
  </tableColumns>
  <tableStyleInfo name="TableFormatOc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12CC2C4-FDD5-45B8-8E1B-028F1BAA968B}" name="Table19" displayName="Table19" ref="A8:E21" totalsRowShown="0" headerRowDxfId="133" dataDxfId="132" tableBorderDxfId="131" headerRowCellStyle="Normal 6 3 2" dataCellStyle="Percent 2">
  <autoFilter ref="A8:E21" xr:uid="{B12CC2C4-FDD5-45B8-8E1B-028F1BAA968B}">
    <filterColumn colId="0" hiddenButton="1"/>
    <filterColumn colId="1" hiddenButton="1"/>
    <filterColumn colId="2" hiddenButton="1"/>
    <filterColumn colId="3" hiddenButton="1"/>
    <filterColumn colId="4" hiddenButton="1"/>
  </autoFilter>
  <tableColumns count="5">
    <tableColumn id="1" xr3:uid="{70389477-A84C-4C18-BF76-77C93E6D33D0}" name="Disability Category" dataDxfId="130" dataCellStyle="Normal 2"/>
    <tableColumn id="2" xr3:uid="{63786D7D-A675-46DA-BF19-AFB07DDF41E7}" name="3" dataDxfId="129" dataCellStyle="Percent 2"/>
    <tableColumn id="3" xr3:uid="{FB24AAF3-3FB1-43C1-8DEC-2EFEE7A61DC0}" name="4" dataDxfId="128" dataCellStyle="Percent 2"/>
    <tableColumn id="4" xr3:uid="{6B70964B-4B58-44DD-83FE-4E71C7C195A2}" name="5 in Preschool" dataDxfId="127" dataCellStyle="Percent 2"/>
    <tableColumn id="5" xr3:uid="{C7D6CBA1-8169-4A0A-997A-9E42E3444446}" name="Calculated Total" dataDxfId="126" dataCellStyle="Percent 2"/>
  </tableColumns>
  <tableStyleInfo name="TableFormatOc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83B7F70-4896-4875-BD90-73BB47492069}" name="Table20" displayName="Table20" ref="A25:E38" totalsRowShown="0" headerRowDxfId="125" dataDxfId="124" tableBorderDxfId="123" headerRowCellStyle="Normal 6 3 2" dataCellStyle="Percent 2">
  <autoFilter ref="A25:E38" xr:uid="{783B7F70-4896-4875-BD90-73BB47492069}"/>
  <tableColumns count="5">
    <tableColumn id="1" xr3:uid="{D9B799B8-320D-4448-91C9-8C4C79E06FE9}" name="Disability Category" dataDxfId="122" dataCellStyle="Normal 2"/>
    <tableColumn id="2" xr3:uid="{DEB6111F-DAAF-429D-9F85-51B7E0414E59}" name="3" dataDxfId="121" dataCellStyle="Percent 2">
      <calculatedColumnFormula>B9/$E$22</calculatedColumnFormula>
    </tableColumn>
    <tableColumn id="3" xr3:uid="{909C059D-729B-4445-A1B4-B1CAE5ACAA01}" name="4" dataDxfId="120" dataCellStyle="Percent 2">
      <calculatedColumnFormula>C9/$E$22</calculatedColumnFormula>
    </tableColumn>
    <tableColumn id="4" xr3:uid="{0756701E-017F-4070-93BE-109C00E50421}" name="5 In Preschool" dataDxfId="119" dataCellStyle="Percent 2">
      <calculatedColumnFormula>D9/$E$22</calculatedColumnFormula>
    </tableColumn>
    <tableColumn id="5" xr3:uid="{FFEB8427-F914-4A24-8A98-5314CA5D980D}" name="Calculated Total" dataDxfId="118" dataCellStyle="Percent 2">
      <calculatedColumnFormula>E9/$E$22</calculatedColumnFormula>
    </tableColumn>
  </tableColumns>
  <tableStyleInfo name="TableFormatOc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0F89050-C5FC-492D-9B40-6F2D27752D28}" name="Table15" displayName="Table15" ref="A38:C40" totalsRowShown="0" headerRowDxfId="455" dataDxfId="453" headerRowBorderDxfId="454" tableBorderDxfId="452" totalsRowBorderDxfId="451">
  <tableColumns count="3">
    <tableColumn id="1" xr3:uid="{07DBA255-7DF6-4E42-99C1-43DD34E46760}" name="English Learner Status" dataDxfId="450"/>
    <tableColumn id="2" xr3:uid="{0658DFD2-7483-4E40-9A3F-687BD583E88D}" name="Student_x000a_Count" dataDxfId="449"/>
    <tableColumn id="3" xr3:uid="{BB5A8A6F-2E67-4B35-9839-E10EE4FBDE3B}" name="Percentage" dataDxfId="448"/>
  </tableColumns>
  <tableStyleInfo name="TableFormatOc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F5BD78C-2EA8-445D-9E0D-A267DB97E243}" name="Table13" displayName="Table13" ref="A42:I55" totalsRowShown="0" headerRowDxfId="117" dataDxfId="116" tableBorderDxfId="115" headerRowCellStyle="Normal 6 3 2">
  <autoFilter ref="A42:I55" xr:uid="{9F5BD78C-2EA8-445D-9E0D-A267DB97E2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8D780D7-33F3-4B20-8400-BE1481AB2E2E}" name="Disability Category" dataDxfId="114" dataCellStyle="Normal 2"/>
    <tableColumn id="2" xr3:uid="{54E27B09-EBEB-4CF3-8782-E67DBE3F2AA2}" name="American Indian or Alaska Native" dataDxfId="113" dataCellStyle="Percent 2"/>
    <tableColumn id="3" xr3:uid="{1C3DF1AB-8308-4D4A-A6CE-5285CA8F3F6C}" name="Asian" dataDxfId="112" dataCellStyle="Percent 2"/>
    <tableColumn id="4" xr3:uid="{4639D38B-4294-40A4-9BF8-9F9F68A69130}" name="Black or African American" dataDxfId="111" dataCellStyle="Normal 6 3 2"/>
    <tableColumn id="5" xr3:uid="{6921BF76-CCE1-47AA-822A-7AF5414B36E5}" name="Hispanic/_x000a_Latino" dataDxfId="110" dataCellStyle="Percent 2"/>
    <tableColumn id="6" xr3:uid="{D6F0FE8A-6FC6-43BE-BF37-CCE98DC37A99}" name="Native Hawaiian or Other Pacific Islander" dataDxfId="109"/>
    <tableColumn id="8" xr3:uid="{546CBB85-56ED-49B7-9556-E6E159D52900}" name="Two or more races" dataDxfId="108" dataCellStyle="Percent 2"/>
    <tableColumn id="7" xr3:uid="{132EC64E-389A-4A57-9DC0-2EF16FD552E5}" name="White" dataDxfId="107" dataCellStyle="Normal 6 3 2"/>
    <tableColumn id="9" xr3:uid="{5CCD6D0D-4F07-4140-A619-E1673874E3EB}" name="Calculated Total" dataDxfId="106" dataCellStyle="Percent 2"/>
  </tableColumns>
  <tableStyleInfo name="TableFormatOc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2A739FE-F3B2-41A5-82F0-EA324FA64939}" name="Table21" displayName="Table21" ref="A59:I72" totalsRowShown="0" headerRowDxfId="105" dataDxfId="103" headerRowBorderDxfId="104" tableBorderDxfId="102" totalsRowBorderDxfId="101" headerRowCellStyle="Normal 6 3 2" dataCellStyle="Percent 2">
  <autoFilter ref="A59:I72" xr:uid="{62A739FE-F3B2-41A5-82F0-EA324FA649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6FA206D-F656-42D2-ADF7-53E18CF27D73}" name="Disability Category" dataDxfId="100" dataCellStyle="Normal 2"/>
    <tableColumn id="2" xr3:uid="{54F63C8C-7E2B-4B17-96B5-90517E8457FB}" name="American Indian or Alaska Native" dataDxfId="99" dataCellStyle="Percent 2">
      <calculatedColumnFormula>B43/$I43</calculatedColumnFormula>
    </tableColumn>
    <tableColumn id="3" xr3:uid="{A0EE84A7-2EF0-4053-9B8D-850604849174}" name="Asian" dataDxfId="98" dataCellStyle="Percent 2">
      <calculatedColumnFormula>C43/$I43</calculatedColumnFormula>
    </tableColumn>
    <tableColumn id="4" xr3:uid="{A9EF59D0-50F3-4932-B519-2F7FAF74A78C}" name="Black or African American" dataDxfId="97" dataCellStyle="Percent 2">
      <calculatedColumnFormula>D43/$I43</calculatedColumnFormula>
    </tableColumn>
    <tableColumn id="5" xr3:uid="{A395F64C-7296-43FF-85BE-B03E1C0AC2E1}" name="Hispanic/_x000a_Latino" dataDxfId="96" dataCellStyle="Percent 2">
      <calculatedColumnFormula>E43/$I43</calculatedColumnFormula>
    </tableColumn>
    <tableColumn id="6" xr3:uid="{E9AE7E9E-282A-4983-8974-FD5C8453BAFF}" name="Native Hawaiian or Other Pacific Islander" dataDxfId="95" dataCellStyle="Percent 2">
      <calculatedColumnFormula>F43/$I43</calculatedColumnFormula>
    </tableColumn>
    <tableColumn id="8" xr3:uid="{C4E5DAED-4DA0-4D48-929C-3F83CF687CD2}" name="Two or more races" dataDxfId="94" dataCellStyle="Percent 2">
      <calculatedColumnFormula>G43/$I43</calculatedColumnFormula>
    </tableColumn>
    <tableColumn id="7" xr3:uid="{4CCDF26C-E7B6-4842-AA2D-A3AF2B760652}" name="White" dataDxfId="93" dataCellStyle="Percent 2">
      <calculatedColumnFormula>H43/$I43</calculatedColumnFormula>
    </tableColumn>
    <tableColumn id="9" xr3:uid="{289D52D5-0BA8-4455-9CA1-7B21068DBC5D}" name="Calculated Total" dataDxfId="92" dataCellStyle="Percent 2">
      <calculatedColumnFormula>I43/I$56</calculatedColumnFormula>
    </tableColumn>
  </tableColumns>
  <tableStyleInfo name="TableFormatOc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1D8B6F0A-7224-41EE-9D93-17E496F54295}" name="Table33" displayName="Table33" ref="A9:E18" totalsRowShown="0" headerRowDxfId="91" dataDxfId="90">
  <autoFilter ref="A9:E18" xr:uid="{1D8B6F0A-7224-41EE-9D93-17E496F54295}">
    <filterColumn colId="0" hiddenButton="1"/>
    <filterColumn colId="1" hiddenButton="1"/>
    <filterColumn colId="2" hiddenButton="1"/>
    <filterColumn colId="3" hiddenButton="1"/>
    <filterColumn colId="4" hiddenButton="1"/>
  </autoFilter>
  <tableColumns count="5">
    <tableColumn id="1" xr3:uid="{CC1CF1BD-F7AE-4E13-911F-99181CCA6CA0}" name="Educational Environment" dataDxfId="89"/>
    <tableColumn id="2" xr3:uid="{B37D31AF-C8A3-42BD-A421-F2ED5DEE48C2}" name="3" dataDxfId="88"/>
    <tableColumn id="3" xr3:uid="{BBF57BF2-E68F-4E1D-900D-D0002C37FCC5}" name="4" dataDxfId="87"/>
    <tableColumn id="4" xr3:uid="{62E68FD2-D852-4321-9A96-290FC477710D}" name="5 in Preschool" dataDxfId="86"/>
    <tableColumn id="5" xr3:uid="{D879F8B3-84DF-4C6E-B494-6450E999D974}" name="Calculated Total" dataDxfId="85"/>
  </tableColumns>
  <tableStyleInfo name="TableFormatOc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08AFAA5-835A-4C4C-A4C8-3A5F3FE01F4C}" name="Table34" displayName="Table34" ref="A22:E31" totalsRowShown="0" headerRowDxfId="84" dataDxfId="83">
  <autoFilter ref="A22:E31" xr:uid="{808AFAA5-835A-4C4C-A4C8-3A5F3FE01F4C}">
    <filterColumn colId="0" hiddenButton="1"/>
    <filterColumn colId="1" hiddenButton="1"/>
    <filterColumn colId="2" hiddenButton="1"/>
    <filterColumn colId="3" hiddenButton="1"/>
    <filterColumn colId="4" hiddenButton="1"/>
  </autoFilter>
  <tableColumns count="5">
    <tableColumn id="1" xr3:uid="{3002EB1B-E4F4-4231-83A9-A8EE8391ADF7}" name="Educational Environment" dataDxfId="82"/>
    <tableColumn id="2" xr3:uid="{82BAA799-566E-45B8-8811-88AFCFDB1A04}" name="3" dataDxfId="81">
      <calculatedColumnFormula>B10/B$19</calculatedColumnFormula>
    </tableColumn>
    <tableColumn id="3" xr3:uid="{6470E5A5-94BA-4DFB-87BC-300B3D314414}" name="4" dataDxfId="80">
      <calculatedColumnFormula>C10/C$19</calculatedColumnFormula>
    </tableColumn>
    <tableColumn id="4" xr3:uid="{9BCF7F28-1FC1-4FBB-A1F4-332986C2CF54}" name="5 in Preschool" dataDxfId="79">
      <calculatedColumnFormula>D10/D$19</calculatedColumnFormula>
    </tableColumn>
    <tableColumn id="5" xr3:uid="{970FA327-FF76-4C91-AD6C-1EC5C858B398}" name="Calculated Total" dataDxfId="78">
      <calculatedColumnFormula>E10/E$19</calculatedColumnFormula>
    </tableColumn>
  </tableColumns>
  <tableStyleInfo name="TableFormatOc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2073EE0-6D68-4602-A5F3-FFEAD54FE721}" name="Table36" displayName="Table36" ref="A48:I57" totalsRowShown="0" headerRowDxfId="77" dataDxfId="76" tableBorderDxfId="75" headerRowCellStyle="Normal 6 3 2">
  <autoFilter ref="A48:I57" xr:uid="{22073EE0-6D68-4602-A5F3-FFEAD54FE7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665C33C-2DE4-4F73-BF4C-E162E7E67E42}" name="Educational Environment" dataDxfId="74"/>
    <tableColumn id="2" xr3:uid="{870DF297-CEA6-456F-89C2-079EE421E6F5}" name="American Indian or Alaska Native" dataDxfId="73">
      <calculatedColumnFormula>B36/B$45</calculatedColumnFormula>
    </tableColumn>
    <tableColumn id="3" xr3:uid="{1DA76AAB-8275-42E3-86CC-443CD4EB7767}" name="Asian" dataDxfId="72">
      <calculatedColumnFormula>C36/C$45</calculatedColumnFormula>
    </tableColumn>
    <tableColumn id="4" xr3:uid="{5700567A-ECBA-4F27-9866-1E2793CA8B25}" name="Black or African American" dataDxfId="71">
      <calculatedColumnFormula>D36/D$45</calculatedColumnFormula>
    </tableColumn>
    <tableColumn id="5" xr3:uid="{2BB09BDE-E7B0-4FFE-ADFE-4D527A993857}" name="Hispanic/_x000a_Latino" dataDxfId="70">
      <calculatedColumnFormula>E36/E$45</calculatedColumnFormula>
    </tableColumn>
    <tableColumn id="6" xr3:uid="{B0BB93B0-BFBF-45B2-902E-FA26510631D0}" name="Native Hawaiian or Other Pacific Islander" dataDxfId="69">
      <calculatedColumnFormula>F36/F$45</calculatedColumnFormula>
    </tableColumn>
    <tableColumn id="7" xr3:uid="{7B2A26E9-D8F2-46D9-8B2D-5616C6380712}" name="Two or more races" dataDxfId="68">
      <calculatedColumnFormula>G36/G$45</calculatedColumnFormula>
    </tableColumn>
    <tableColumn id="8" xr3:uid="{92FFB0D7-92A3-4846-9951-C5835CDD59C6}" name="White" dataDxfId="67">
      <calculatedColumnFormula>H36/H$45</calculatedColumnFormula>
    </tableColumn>
    <tableColumn id="12" xr3:uid="{933FEBD4-FA08-4C4B-90F0-E43E6B2FF6A7}" name="Calculated Total" dataDxfId="66">
      <calculatedColumnFormula>I36/I$45</calculatedColumnFormula>
    </tableColumn>
  </tableColumns>
  <tableStyleInfo name="TableFormatOc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F1A567C4-A602-4B37-AFA1-14C93E873DF3}" name="Table37" displayName="Table37" ref="A61:D70" totalsRowShown="0" headerRowDxfId="65" dataDxfId="64" tableBorderDxfId="63">
  <autoFilter ref="A61:D70" xr:uid="{F1A567C4-A602-4B37-AFA1-14C93E873DF3}">
    <filterColumn colId="0" hiddenButton="1"/>
    <filterColumn colId="1" hiddenButton="1"/>
    <filterColumn colId="2" hiddenButton="1"/>
    <filterColumn colId="3" hiddenButton="1"/>
  </autoFilter>
  <tableColumns count="4">
    <tableColumn id="1" xr3:uid="{14B0F406-8D7F-404B-BF94-1E53F818F8C2}" name="Educational Environment" dataDxfId="62"/>
    <tableColumn id="2" xr3:uid="{64224D48-ED74-4DDE-BF20-325EFBDCF348}" name="Male" dataDxfId="61" dataCellStyle="Normal 6 3 2"/>
    <tableColumn id="3" xr3:uid="{035EE934-54EF-41A2-B7C9-28CF5EE7FFE2}" name="Female" dataDxfId="60" dataCellStyle="Normal 6 3 2"/>
    <tableColumn id="4" xr3:uid="{BCC24B02-C7C1-4F94-95A8-0B549E2711F7}" name="Calculated _x000a_Total" dataDxfId="59" dataCellStyle="Normal 6 3 2"/>
  </tableColumns>
  <tableStyleInfo name="TableFormatOc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8BE5954-971D-430C-9551-1604FE938456}" name="Table38" displayName="Table38" ref="A74:D83" totalsRowShown="0" headerRowDxfId="58" dataDxfId="57" tableBorderDxfId="56" headerRowCellStyle="Normal 6 3 2">
  <autoFilter ref="A74:D83" xr:uid="{58BE5954-971D-430C-9551-1604FE938456}">
    <filterColumn colId="0" hiddenButton="1"/>
    <filterColumn colId="1" hiddenButton="1"/>
    <filterColumn colId="2" hiddenButton="1"/>
    <filterColumn colId="3" hiddenButton="1"/>
  </autoFilter>
  <tableColumns count="4">
    <tableColumn id="1" xr3:uid="{AEE76E32-922E-466E-9965-4450ED003D97}" name="Educational Environment" dataDxfId="55"/>
    <tableColumn id="2" xr3:uid="{B5DDC51D-DCD8-46AC-931D-FA74C3674BA9}" name="Male" dataDxfId="54" dataCellStyle="Normal 6 3 2">
      <calculatedColumnFormula>B62/B$71</calculatedColumnFormula>
    </tableColumn>
    <tableColumn id="3" xr3:uid="{F7B2AAA6-652A-46ED-995E-69C7161B5E54}" name="Female" dataDxfId="53" dataCellStyle="Normal 6 3 2">
      <calculatedColumnFormula>C62/C$71</calculatedColumnFormula>
    </tableColumn>
    <tableColumn id="4" xr3:uid="{2324107B-A244-49C1-9288-23FBF403AC5B}" name="Calculated _x000a_Total" dataDxfId="52" dataCellStyle="Normal 6 3 2">
      <calculatedColumnFormula>D62/D$71</calculatedColumnFormula>
    </tableColumn>
  </tableColumns>
  <tableStyleInfo name="TableFormatOc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081247E-1561-4AA6-8EC9-F48B668D05FA}" name="Table12" displayName="Table12" ref="A87:O97" totalsRowShown="0" headerRowDxfId="51" dataDxfId="50" headerRowCellStyle="Normal 2">
  <autoFilter ref="A87:O97" xr:uid="{5081247E-1561-4AA6-8EC9-F48B668D05F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FD4E236-8B51-40EF-8DB6-77BF64A704FA}" name="Educational Environment" dataDxfId="49"/>
    <tableColumn id="12" xr3:uid="{5DFC8893-CB51-4536-A440-E21155B76BE0}" name="Autism" dataDxfId="48"/>
    <tableColumn id="10" xr3:uid="{46170A14-2C70-4465-B56A-F9374FEA68EF}" name="Deaf-Blindness" dataDxfId="47"/>
    <tableColumn id="14" xr3:uid="{037210A9-AE5C-4A5C-BB25-0ADC957D131C}" name="Developmental Delay" dataDxfId="46"/>
    <tableColumn id="6" xr3:uid="{D4DC89D7-D6D5-47C9-A685-3475A0A2DF46}" name="Emotional Disturbance" dataDxfId="45"/>
    <tableColumn id="3" xr3:uid="{4B8541A5-FA08-4D92-B9E6-82490E74931D}" name="Hearing Impairment" dataDxfId="44"/>
    <tableColumn id="2" xr3:uid="{00DB4B9A-0CA2-4813-A0EF-BACD70EC3F3E}" name="Intellectual Disability" dataDxfId="43"/>
    <tableColumn id="11" xr3:uid="{0D07BCF4-EBB8-4EE2-B6CF-506206BD38E2}" name="Multiple Disabilities" dataDxfId="42"/>
    <tableColumn id="7" xr3:uid="{61A2F487-378B-45C5-99CC-AF8215C99F57}" name="Orthopedic Impairment" dataDxfId="41"/>
    <tableColumn id="8" xr3:uid="{F5B71F36-D2C5-4843-B9E6-621B4A4DF869}" name="Other Health Impairment" dataDxfId="40"/>
    <tableColumn id="9" xr3:uid="{EEFBF132-808D-4878-A5CC-34EC87A0C90F}" name="Specific Learning Disability" dataDxfId="39"/>
    <tableColumn id="4" xr3:uid="{A04CA301-8A3A-4A7E-A697-1F8E8FC68174}" name="Speech or Language Impairment" dataDxfId="38"/>
    <tableColumn id="13" xr3:uid="{E9A44AA2-DF53-4283-B60B-217C0DC6EC50}" name="Traumatic Brain Injury" dataDxfId="37"/>
    <tableColumn id="5" xr3:uid="{2A7115DB-2319-4805-89C2-07CD58EB3053}" name="Visual Impairment" dataDxfId="36"/>
    <tableColumn id="15" xr3:uid="{1B2AE1B5-69C6-4015-A5CE-A33755AE0494}" name="Calculated Total" dataDxfId="35"/>
  </tableColumns>
  <tableStyleInfo name="TableFormatOc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4E4FD30-8305-4249-966B-A6EA74A5ABB2}" name="Table22" displayName="Table22" ref="A100:O110" totalsRowShown="0" headerRowDxfId="34" dataDxfId="33" headerRowCellStyle="Normal 2">
  <autoFilter ref="A100:O110" xr:uid="{94E4FD30-8305-4249-966B-A6EA74A5AB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DED91E38-964A-4F06-B65F-863EBD2F74AF}" name="Educational Environment" dataDxfId="32"/>
    <tableColumn id="12" xr3:uid="{C3D38DC7-660E-4DE3-9E7C-6A8E43AEFB21}" name="Autism" dataDxfId="31">
      <calculatedColumnFormula>B88/B$97</calculatedColumnFormula>
    </tableColumn>
    <tableColumn id="10" xr3:uid="{AA277B4A-1652-47C9-9B9F-83708FB36769}" name="Deaf-Blindness" dataDxfId="30"/>
    <tableColumn id="14" xr3:uid="{DBAA2D19-C07A-4385-ABC6-14FF6FC61651}" name="Developmental Delay" dataDxfId="29">
      <calculatedColumnFormula>D88/D$97</calculatedColumnFormula>
    </tableColumn>
    <tableColumn id="6" xr3:uid="{061611F4-4206-4716-83BD-A50F7B6A5DDD}" name="Emotional Disturbance" dataDxfId="28"/>
    <tableColumn id="2" xr3:uid="{5135E6DC-E27F-4CD5-AAB4-3BAA668E0D46}" name="Hearing Impairment" dataDxfId="27">
      <calculatedColumnFormula>F88/F$97</calculatedColumnFormula>
    </tableColumn>
    <tableColumn id="3" xr3:uid="{FD196EAF-9E2A-45CC-87A8-54E34994B0D2}" name="Intellectual Disability" dataDxfId="26"/>
    <tableColumn id="11" xr3:uid="{63282728-5015-4F74-8245-5A83904474A9}" name="Multiple Disabilities" dataDxfId="25"/>
    <tableColumn id="7" xr3:uid="{B344A0D5-6294-46C7-B896-F5FD83F363D8}" name="Orthopedic Impairment" dataDxfId="24"/>
    <tableColumn id="8" xr3:uid="{AFE9E691-EB7E-496F-B5B8-987EFC2F1943}" name="Other Health Impairment" dataDxfId="23"/>
    <tableColumn id="9" xr3:uid="{E46835E4-DB35-4DE0-8262-E2B44D385E23}" name="Specific Learning Disability" dataDxfId="22"/>
    <tableColumn id="4" xr3:uid="{2C23A381-EBA1-4FF7-ABED-AF60F2C8427C}" name="Speech or Language Impairment" dataDxfId="21">
      <calculatedColumnFormula>L88/L$97</calculatedColumnFormula>
    </tableColumn>
    <tableColumn id="13" xr3:uid="{99AE44EB-E2BE-4094-B221-46DD1AD9DED7}" name="Traumatic Brain Injury" dataDxfId="20"/>
    <tableColumn id="5" xr3:uid="{08D0B02A-0E00-4060-A94E-6013D698A42E}" name="Visual Impairment" dataDxfId="19">
      <calculatedColumnFormula>N88/N$97</calculatedColumnFormula>
    </tableColumn>
    <tableColumn id="15" xr3:uid="{70ACE63D-9947-453F-84DD-EDBAB4AC94D5}" name="Calculated Total" dataDxfId="18">
      <calculatedColumnFormula>O88/O$97</calculatedColumnFormula>
    </tableColumn>
  </tableColumns>
  <tableStyleInfo name="TableFormatOc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7AD4E41-2302-4563-B088-FC2E30CC72E3}" name="Table16" displayName="Table16" ref="A44:C52" totalsRowShown="0" headerRowDxfId="447" dataDxfId="445" headerRowBorderDxfId="446" tableBorderDxfId="444" totalsRowBorderDxfId="443">
  <autoFilter ref="A44:C52" xr:uid="{F7AD4E41-2302-4563-B088-FC2E30CC72E3}">
    <filterColumn colId="0" hiddenButton="1"/>
    <filterColumn colId="1" hiddenButton="1"/>
    <filterColumn colId="2" hiddenButton="1"/>
  </autoFilter>
  <tableColumns count="3">
    <tableColumn id="1" xr3:uid="{D80DA5CF-F344-4D96-A08C-64AFE529AE12}" name="Education Environment" dataDxfId="442"/>
    <tableColumn id="2" xr3:uid="{00D712C6-ACD0-4394-9A9B-850FE7B7D779}" name="Student_x000a_Count" dataDxfId="441" dataCellStyle="Normal 2"/>
    <tableColumn id="3" xr3:uid="{C502B464-11CF-4252-AC0B-4A968F0E6623}" name="Percentage" dataDxfId="440" dataCellStyle="Percent 2">
      <calculatedColumnFormula>B45/$B$53</calculatedColumnFormula>
    </tableColumn>
  </tableColumns>
  <tableStyleInfo name="TableFormatOc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853B1BC-1CE1-4143-B7A9-902BD85C4E5F}" name="Table17" displayName="Table17" ref="A56:C73" totalsRowShown="0" headerRowDxfId="439" dataDxfId="437" headerRowBorderDxfId="438" tableBorderDxfId="436" totalsRowBorderDxfId="435">
  <autoFilter ref="A56:C73" xr:uid="{0853B1BC-1CE1-4143-B7A9-902BD85C4E5F}">
    <filterColumn colId="0" hiddenButton="1"/>
    <filterColumn colId="1" hiddenButton="1"/>
    <filterColumn colId="2" hiddenButton="1"/>
  </autoFilter>
  <tableColumns count="3">
    <tableColumn id="1" xr3:uid="{A4379E88-7054-498F-A9D2-008255196C84}" name="Age" dataDxfId="434" dataCellStyle="Normal 6 3 2"/>
    <tableColumn id="2" xr3:uid="{F60CB464-B587-4FF4-9091-29C342CD3723}" name="Student_x000a_Count" dataDxfId="433" dataCellStyle="Normal 2"/>
    <tableColumn id="3" xr3:uid="{1C637AE6-AC80-445B-B61F-313E2BDE94C2}" name="Percentage" dataDxfId="432" dataCellStyle="Percent 2">
      <calculatedColumnFormula>B57/$B$74</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014B6D6-D0F0-4603-B470-A4464157E143}" name="Table18" displayName="Table18" ref="A77:C79" totalsRowShown="0" headerRowDxfId="431" dataDxfId="429" headerRowBorderDxfId="430" tableBorderDxfId="428" totalsRowBorderDxfId="427">
  <autoFilter ref="A77:C79" xr:uid="{C014B6D6-D0F0-4603-B470-A4464157E143}">
    <filterColumn colId="0" hiddenButton="1"/>
    <filterColumn colId="1" hiddenButton="1"/>
    <filterColumn colId="2" hiddenButton="1"/>
  </autoFilter>
  <tableColumns count="3">
    <tableColumn id="1" xr3:uid="{F594B541-31D1-4D24-A7AC-AB57B63270AA}" name="Sex" dataDxfId="426" dataCellStyle="Normal 6 3 2"/>
    <tableColumn id="2" xr3:uid="{3292EDF6-54E5-4627-9BD7-E2D584FD6397}" name="Student_x000a_Count" dataDxfId="425"/>
    <tableColumn id="3" xr3:uid="{F77408AA-94C2-4A3F-9655-094E6F98C11C}" name="Percentage" dataDxfId="424" dataCellStyle="Percent 2"/>
  </tableColumns>
  <tableStyleInfo name="TableFormatOc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E25EEB-8C21-4135-BD19-8E237D890694}" name="Table3" displayName="Table3" ref="A4:S18" totalsRowShown="0" headerRowDxfId="423" dataDxfId="421" headerRowBorderDxfId="422" tableBorderDxfId="420" totalsRowBorderDxfId="419" headerRowCellStyle="Normal 6 3 2" dataCellStyle="Percent 2">
  <tableColumns count="19">
    <tableColumn id="1" xr3:uid="{6D47725F-2960-4818-925E-586068E2C563}" name="Disability Category" dataDxfId="418" dataCellStyle="Normal 2"/>
    <tableColumn id="2" xr3:uid="{BE82D98A-65A4-4C4A-BD74-EA984165927E}" name="5 (In Kindergarten)" dataDxfId="417" dataCellStyle="Percent 2"/>
    <tableColumn id="3" xr3:uid="{333EA522-D14C-4B38-9795-27D941B86CD4}" name="6" dataDxfId="416" dataCellStyle="Percent 2"/>
    <tableColumn id="4" xr3:uid="{ABB49E37-984E-48E1-A93A-BAE3541835B8}" name="7" dataDxfId="415" dataCellStyle="Percent 2"/>
    <tableColumn id="5" xr3:uid="{617E5786-E3DE-4E86-8A68-222761136A68}" name="8" dataDxfId="414" dataCellStyle="Percent 2"/>
    <tableColumn id="6" xr3:uid="{ADA73E15-D049-4FF8-A2AC-8B03D95265B1}" name="9" dataDxfId="413" dataCellStyle="Percent 2"/>
    <tableColumn id="7" xr3:uid="{77177668-44A0-48C3-9EA4-51609C3BEFEF}" name="10" dataDxfId="412" dataCellStyle="Percent 2"/>
    <tableColumn id="8" xr3:uid="{D1080487-AA4B-4408-B0A9-99EF7209C992}" name="11" dataDxfId="411" dataCellStyle="Percent 2"/>
    <tableColumn id="9" xr3:uid="{8E0CD4C5-2AA5-4FC6-8AF1-8D2BB5B2B087}" name="12" dataDxfId="410" dataCellStyle="Percent 2"/>
    <tableColumn id="10" xr3:uid="{A2C4EB98-A4A0-4B63-8D19-446B8AF1DE68}" name="13" dataDxfId="409" dataCellStyle="Percent 2"/>
    <tableColumn id="11" xr3:uid="{ED694976-09A4-4964-BB06-1171CFA5C7CC}" name="14" dataDxfId="408" dataCellStyle="Percent 2"/>
    <tableColumn id="12" xr3:uid="{31701DCF-3F4C-4F54-8596-1A8A0319ECAA}" name="15" dataDxfId="407" dataCellStyle="Percent 2"/>
    <tableColumn id="13" xr3:uid="{44B1885E-27C1-40D4-9876-68EDE416451B}" name="16" dataDxfId="406" dataCellStyle="Percent 2"/>
    <tableColumn id="14" xr3:uid="{9BA483D4-2562-49FC-807A-AE377F4DB36F}" name="17" dataDxfId="405" dataCellStyle="Percent 2"/>
    <tableColumn id="15" xr3:uid="{5646725F-E485-4DE2-9BD0-6940338F62B2}" name="18" dataDxfId="404" dataCellStyle="Percent 2"/>
    <tableColumn id="16" xr3:uid="{1A00E092-62EC-4486-B490-25E28263D23D}" name="19" dataDxfId="403" dataCellStyle="Percent 2"/>
    <tableColumn id="17" xr3:uid="{8CFFDEBF-168C-42ED-AFD5-26541C00C20F}" name="20" dataDxfId="402" dataCellStyle="Percent 2"/>
    <tableColumn id="18" xr3:uid="{265133ED-D707-443D-8DBE-80C892D8A408}" name="21" dataDxfId="401" dataCellStyle="Percent 2"/>
    <tableColumn id="19" xr3:uid="{ED761239-308C-493A-B697-47A5D7BD4647}" name=" Calculated_x000a_Total" dataDxfId="400" dataCellStyle="Percent 2">
      <calculatedColumnFormula>SUM(Table3[[#This Row],[5 (In Kindergarten)]:[21]])</calculatedColumnFormula>
    </tableColumn>
  </tableColumns>
  <tableStyleInfo name="TableFormatOc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A35AFB-F816-4A39-9175-BDFE30B2CDB7}" name="Table4" displayName="Table4" ref="A21:S35" totalsRowShown="0" headerRowDxfId="399" dataDxfId="397" headerRowBorderDxfId="398" tableBorderDxfId="396" totalsRowBorderDxfId="395" headerRowCellStyle="Normal 6 3 2">
  <tableColumns count="19">
    <tableColumn id="1" xr3:uid="{2250321A-1A26-4651-82E2-387E96E30086}" name="Disability" dataDxfId="394" dataCellStyle="Normal 2"/>
    <tableColumn id="2" xr3:uid="{079ED58E-751E-45C3-8FFA-7B00FD0B7047}" name="5 (In Kindergarten)" dataDxfId="393">
      <calculatedColumnFormula>B5/B$18</calculatedColumnFormula>
    </tableColumn>
    <tableColumn id="3" xr3:uid="{FDDCA231-CB77-46C2-99E0-C339D1745730}" name="6" dataDxfId="392"/>
    <tableColumn id="4" xr3:uid="{551A2C5E-266B-4731-AF8A-C242DF83AE7F}" name="7" dataDxfId="391"/>
    <tableColumn id="5" xr3:uid="{F6E37766-D52D-47E1-BB38-B0EB54229F66}" name="8" dataDxfId="390">
      <calculatedColumnFormula>E5/E$18</calculatedColumnFormula>
    </tableColumn>
    <tableColumn id="6" xr3:uid="{D1E15D5C-D348-4382-BA15-E59D3292523C}" name="9" dataDxfId="389">
      <calculatedColumnFormula>F5/F$18</calculatedColumnFormula>
    </tableColumn>
    <tableColumn id="7" xr3:uid="{E427D0C0-5E80-4C7B-ABF7-4F8F17FF522B}" name="10" dataDxfId="388">
      <calculatedColumnFormula>G5/G$18</calculatedColumnFormula>
    </tableColumn>
    <tableColumn id="8" xr3:uid="{B463DC84-1BFE-4E65-BFE4-6ED56D3EDB15}" name="11" dataDxfId="387">
      <calculatedColumnFormula>H5/H$18</calculatedColumnFormula>
    </tableColumn>
    <tableColumn id="9" xr3:uid="{D70B4E78-2919-4D85-850A-1893AABC46C0}" name="12" dataDxfId="386"/>
    <tableColumn id="10" xr3:uid="{50CA66FA-EA2D-4073-9102-9FB366855081}" name="13" dataDxfId="385"/>
    <tableColumn id="11" xr3:uid="{A9A05573-0F80-44B6-BEAC-07D9FD1EB6F8}" name="14" dataDxfId="384"/>
    <tableColumn id="12" xr3:uid="{78385949-B602-4BED-95EA-D2F987E3E021}" name="15" dataDxfId="383"/>
    <tableColumn id="13" xr3:uid="{B12DF57F-575D-4C59-9E2B-7E1B646272C6}" name="16" dataDxfId="382"/>
    <tableColumn id="14" xr3:uid="{0B5ED88C-86BD-49A4-82B4-CF0EF8BE6142}" name="17" dataDxfId="381"/>
    <tableColumn id="15" xr3:uid="{9D32DDA5-8BF9-4634-B330-4894D2578AC1}" name="18" dataDxfId="380"/>
    <tableColumn id="16" xr3:uid="{67E6C116-CCE1-4B16-95A2-E91430254B77}" name="19" dataDxfId="379"/>
    <tableColumn id="17" xr3:uid="{4E9C0AA6-8D8D-4040-B45C-21CEA3FB54FA}" name="20" dataDxfId="378"/>
    <tableColumn id="18" xr3:uid="{D61B75C4-1E3C-4C33-A725-4C382976B51A}" name="21" dataDxfId="377"/>
    <tableColumn id="19" xr3:uid="{9DDF0A9B-6F7B-4B12-9B7F-04B2E09826E0}" name=" Calculated_x000a_Total" dataDxfId="376" dataCellStyle="Percent 2">
      <calculatedColumnFormula>S5/S$18</calculatedColumnFormula>
    </tableColumn>
  </tableColumns>
  <tableStyleInfo name="TableFormatOc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2687A3-75F5-4E2A-9B02-7E77F59ABBC1}" name="Table5" displayName="Table5" ref="A62:I76" totalsRowShown="0" headerRowDxfId="375" dataDxfId="373" headerRowBorderDxfId="374" tableBorderDxfId="372" totalsRowBorderDxfId="371" headerRowCellStyle="Normal 6 3 2" dataCellStyle="Percent 2">
  <tableColumns count="9">
    <tableColumn id="1" xr3:uid="{AB5E613F-E59C-4308-870B-E6C78D33FA19}" name="Disability" dataDxfId="370" dataCellStyle="Normal 2"/>
    <tableColumn id="2" xr3:uid="{CC4749F0-6E1B-4118-973A-663C9B9D1D51}" name="American Indian or Alaska Native" dataDxfId="369" dataCellStyle="Percent 2"/>
    <tableColumn id="3" xr3:uid="{7469FC2D-506F-4FD3-A077-13DF6875D297}" name="Asian" dataDxfId="368" dataCellStyle="Percent 2"/>
    <tableColumn id="4" xr3:uid="{4DD74596-E6E2-428C-9F1C-EF2839A2FB97}" name="Black or African American" dataDxfId="367" dataCellStyle="Percent 2"/>
    <tableColumn id="5" xr3:uid="{C26CACA2-FF6C-4E20-BFB9-C3C735A5B0D1}" name="Hispanic/_x000a_Latino" dataDxfId="366" dataCellStyle="Percent 2"/>
    <tableColumn id="6" xr3:uid="{B93BC7B6-B52F-4E97-B3E7-18C94ABB8385}" name="Native Hawaiian or Other Pacific Islander" dataDxfId="365" dataCellStyle="Percent 2"/>
    <tableColumn id="7" xr3:uid="{6ECA7BA9-462F-47F5-8603-42EE378E1852}" name="White" dataDxfId="364" dataCellStyle="Percent 2"/>
    <tableColumn id="8" xr3:uid="{B32FDC38-863B-4FEE-A807-DED4F1A1D2BC}" name="Two or more races" dataDxfId="363" dataCellStyle="Percent 2"/>
    <tableColumn id="9" xr3:uid="{6D9967F8-1952-4AA2-96E9-42B069414360}" name="Total Students" dataDxfId="362"/>
  </tableColumns>
  <tableStyleInfo name="TableFormatOct1" showFirstColumn="0" showLastColumn="0" showRowStripes="1" showColumnStripes="0"/>
</table>
</file>

<file path=xl/theme/theme1.xml><?xml version="1.0" encoding="utf-8"?>
<a:theme xmlns:a="http://schemas.openxmlformats.org/drawingml/2006/main" name="Office Theme">
  <a:themeElements>
    <a:clrScheme name="ADE Branding">
      <a:dk1>
        <a:sysClr val="windowText" lastClr="000000"/>
      </a:dk1>
      <a:lt1>
        <a:srgbClr val="FFFFFF"/>
      </a:lt1>
      <a:dk2>
        <a:srgbClr val="FFFFFF"/>
      </a:dk2>
      <a:lt2>
        <a:srgbClr val="012169"/>
      </a:lt2>
      <a:accent1>
        <a:srgbClr val="002D72"/>
      </a:accent1>
      <a:accent2>
        <a:srgbClr val="910048"/>
      </a:accent2>
      <a:accent3>
        <a:srgbClr val="CB6015"/>
      </a:accent3>
      <a:accent4>
        <a:srgbClr val="003E9A"/>
      </a:accent4>
      <a:accent5>
        <a:srgbClr val="B00058"/>
      </a:accent5>
      <a:accent6>
        <a:srgbClr val="E87120"/>
      </a:accent6>
      <a:hlink>
        <a:srgbClr val="8090B4"/>
      </a:hlink>
      <a:folHlink>
        <a:srgbClr val="AEC7FE"/>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table" Target="../tables/table10.xml"/><Relationship Id="rId5" Type="http://schemas.openxmlformats.org/officeDocument/2006/relationships/table" Target="../tables/table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table" Target="../tables/table18.xml"/><Relationship Id="rId5" Type="http://schemas.openxmlformats.org/officeDocument/2006/relationships/table" Target="../tables/table17.xml"/><Relationship Id="rId10" Type="http://schemas.openxmlformats.org/officeDocument/2006/relationships/table" Target="../tables/table22.xml"/><Relationship Id="rId4" Type="http://schemas.openxmlformats.org/officeDocument/2006/relationships/table" Target="../tables/table16.xml"/><Relationship Id="rId9" Type="http://schemas.openxmlformats.org/officeDocument/2006/relationships/table" Target="../tables/table2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3.xml"/><Relationship Id="rId7" Type="http://schemas.openxmlformats.org/officeDocument/2006/relationships/table" Target="../tables/table27.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table" Target="../tables/table26.xml"/><Relationship Id="rId5" Type="http://schemas.openxmlformats.org/officeDocument/2006/relationships/table" Target="../tables/table25.xml"/><Relationship Id="rId4" Type="http://schemas.openxmlformats.org/officeDocument/2006/relationships/table" Target="../tables/table2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7.xml"/><Relationship Id="rId3" Type="http://schemas.openxmlformats.org/officeDocument/2006/relationships/table" Target="../tables/table32.xml"/><Relationship Id="rId7" Type="http://schemas.openxmlformats.org/officeDocument/2006/relationships/table" Target="../tables/table36.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table" Target="../tables/table35.xml"/><Relationship Id="rId5" Type="http://schemas.openxmlformats.org/officeDocument/2006/relationships/table" Target="../tables/table34.xml"/><Relationship Id="rId4" Type="http://schemas.openxmlformats.org/officeDocument/2006/relationships/table" Target="../tables/table33.xml"/><Relationship Id="rId9" Type="http://schemas.openxmlformats.org/officeDocument/2006/relationships/table" Target="../tables/table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5836-ADF3-4580-A9C8-581B0EBE53C3}">
  <dimension ref="A1"/>
  <sheetViews>
    <sheetView tabSelected="1" workbookViewId="0">
      <selection activeCell="K33" sqref="K33"/>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61A85-83A7-4239-87EF-F83EEDBE6EEA}">
  <dimension ref="A1:F83"/>
  <sheetViews>
    <sheetView showGridLines="0" zoomScale="110" zoomScaleNormal="110" workbookViewId="0">
      <selection activeCell="A9" sqref="A9:C9"/>
    </sheetView>
  </sheetViews>
  <sheetFormatPr defaultColWidth="8.75" defaultRowHeight="14.25"/>
  <cols>
    <col min="1" max="1" width="37.5" style="108" customWidth="1"/>
    <col min="2" max="2" width="17.375" style="108" customWidth="1"/>
    <col min="3" max="3" width="18.5" style="108" customWidth="1"/>
    <col min="4" max="4" width="8.625" style="108" customWidth="1"/>
    <col min="5" max="5" width="98.5" style="108" customWidth="1"/>
    <col min="6" max="7" width="8.625" style="108" customWidth="1"/>
    <col min="8" max="11" width="7.625" style="108" customWidth="1"/>
    <col min="12" max="12" width="2.875" style="108" customWidth="1"/>
    <col min="13" max="13" width="10.25" style="108" customWidth="1"/>
    <col min="14" max="16384" width="8.75" style="108"/>
  </cols>
  <sheetData>
    <row r="1" spans="1:6" ht="15" customHeight="1">
      <c r="A1" s="211"/>
      <c r="B1" s="212"/>
      <c r="C1" s="231" t="s">
        <v>139</v>
      </c>
      <c r="D1" s="231"/>
      <c r="E1" s="231"/>
      <c r="F1" s="231"/>
    </row>
    <row r="2" spans="1:6" ht="15" customHeight="1">
      <c r="A2" s="213"/>
      <c r="C2" s="231"/>
      <c r="D2" s="231"/>
      <c r="E2" s="231"/>
      <c r="F2" s="231"/>
    </row>
    <row r="3" spans="1:6" ht="18" customHeight="1">
      <c r="A3" s="3"/>
      <c r="B3" s="4"/>
      <c r="C3" s="231"/>
      <c r="D3" s="231"/>
      <c r="E3" s="231"/>
      <c r="F3" s="231"/>
    </row>
    <row r="4" spans="1:6" ht="15" customHeight="1">
      <c r="A4" s="213"/>
      <c r="C4" s="231"/>
      <c r="D4" s="231"/>
      <c r="E4" s="231"/>
      <c r="F4" s="231"/>
    </row>
    <row r="5" spans="1:6" ht="15" customHeight="1">
      <c r="A5" s="213"/>
      <c r="C5" s="231"/>
      <c r="D5" s="231"/>
      <c r="E5" s="231"/>
      <c r="F5" s="231"/>
    </row>
    <row r="6" spans="1:6" ht="15" customHeight="1">
      <c r="A6" s="213"/>
      <c r="C6" s="231"/>
      <c r="D6" s="231"/>
      <c r="E6" s="231"/>
      <c r="F6" s="231"/>
    </row>
    <row r="7" spans="1:6" ht="15" customHeight="1">
      <c r="A7" s="213"/>
      <c r="C7" s="231"/>
      <c r="D7" s="231"/>
      <c r="E7" s="231"/>
      <c r="F7" s="231"/>
    </row>
    <row r="8" spans="1:6" ht="15" customHeight="1">
      <c r="A8" s="213"/>
      <c r="C8" s="231"/>
      <c r="D8" s="231"/>
      <c r="E8" s="231"/>
      <c r="F8" s="231"/>
    </row>
    <row r="9" spans="1:6" ht="16.5" customHeight="1">
      <c r="A9" s="227" t="s">
        <v>0</v>
      </c>
      <c r="B9" s="227"/>
      <c r="C9" s="227"/>
    </row>
    <row r="10" spans="1:6" ht="31.5">
      <c r="A10" s="14" t="s">
        <v>1</v>
      </c>
      <c r="B10" s="15" t="s">
        <v>2</v>
      </c>
      <c r="C10" s="16" t="s">
        <v>3</v>
      </c>
    </row>
    <row r="11" spans="1:6" ht="15">
      <c r="A11" s="17" t="s">
        <v>4</v>
      </c>
      <c r="B11" s="18">
        <v>19257</v>
      </c>
      <c r="C11" s="222">
        <f>B11/$B$24</f>
        <v>0.13330149104954936</v>
      </c>
    </row>
    <row r="12" spans="1:6" ht="15">
      <c r="A12" s="17" t="s">
        <v>5</v>
      </c>
      <c r="B12" s="18">
        <v>147</v>
      </c>
      <c r="C12" s="222">
        <f t="shared" ref="C12:C23" si="0">B12/$B$24</f>
        <v>1.0175686339660257E-3</v>
      </c>
    </row>
    <row r="13" spans="1:6" ht="15">
      <c r="A13" s="17" t="s">
        <v>6</v>
      </c>
      <c r="B13" s="18">
        <v>11097</v>
      </c>
      <c r="C13" s="222">
        <f t="shared" si="0"/>
        <v>7.6816048511027121E-2</v>
      </c>
    </row>
    <row r="14" spans="1:6" ht="15">
      <c r="A14" s="17" t="s">
        <v>7</v>
      </c>
      <c r="B14" s="18">
        <v>6622</v>
      </c>
      <c r="C14" s="222">
        <f t="shared" si="0"/>
        <v>4.5839044177707636E-2</v>
      </c>
    </row>
    <row r="15" spans="1:6" ht="15">
      <c r="A15" s="17" t="s">
        <v>8</v>
      </c>
      <c r="B15" s="18">
        <v>1197</v>
      </c>
      <c r="C15" s="222">
        <f t="shared" si="0"/>
        <v>8.2859160194376381E-3</v>
      </c>
    </row>
    <row r="16" spans="1:6" ht="15">
      <c r="A16" s="17" t="s">
        <v>9</v>
      </c>
      <c r="B16" s="18">
        <v>7217</v>
      </c>
      <c r="C16" s="222">
        <f t="shared" si="0"/>
        <v>4.995777436280821E-2</v>
      </c>
    </row>
    <row r="17" spans="1:4" ht="15">
      <c r="A17" s="17" t="s">
        <v>10</v>
      </c>
      <c r="B17" s="18">
        <v>1792</v>
      </c>
      <c r="C17" s="222">
        <f t="shared" si="0"/>
        <v>1.2404646204538218E-2</v>
      </c>
    </row>
    <row r="18" spans="1:4" ht="15">
      <c r="A18" s="17" t="s">
        <v>11</v>
      </c>
      <c r="B18" s="18">
        <v>474</v>
      </c>
      <c r="C18" s="222">
        <f t="shared" si="0"/>
        <v>3.281139676870042E-3</v>
      </c>
    </row>
    <row r="19" spans="1:4" ht="15">
      <c r="A19" s="17" t="s">
        <v>12</v>
      </c>
      <c r="B19" s="18">
        <v>18735</v>
      </c>
      <c r="C19" s="222">
        <f t="shared" si="0"/>
        <v>0.12968808406362919</v>
      </c>
    </row>
    <row r="20" spans="1:4" ht="15">
      <c r="A20" s="17" t="s">
        <v>13</v>
      </c>
      <c r="B20" s="18">
        <v>55357</v>
      </c>
      <c r="C20" s="222">
        <f t="shared" si="0"/>
        <v>0.38319419639766861</v>
      </c>
    </row>
    <row r="21" spans="1:4" ht="15">
      <c r="A21" s="17" t="s">
        <v>14</v>
      </c>
      <c r="B21" s="18">
        <v>21904</v>
      </c>
      <c r="C21" s="222">
        <f t="shared" si="0"/>
        <v>0.15162464869654305</v>
      </c>
    </row>
    <row r="22" spans="1:4" ht="15">
      <c r="A22" s="17" t="s">
        <v>15</v>
      </c>
      <c r="B22" s="18">
        <v>234</v>
      </c>
      <c r="C22" s="222">
        <f t="shared" si="0"/>
        <v>1.6198031316193879E-3</v>
      </c>
    </row>
    <row r="23" spans="1:4" ht="15">
      <c r="A23" s="19" t="s">
        <v>16</v>
      </c>
      <c r="B23" s="20">
        <v>429</v>
      </c>
      <c r="C23" s="222">
        <f t="shared" si="0"/>
        <v>2.9696390746355443E-3</v>
      </c>
    </row>
    <row r="24" spans="1:4" ht="15.75" thickBot="1">
      <c r="A24" s="21" t="s">
        <v>17</v>
      </c>
      <c r="B24" s="22">
        <f>SUM(Table11[Student
Count])</f>
        <v>144462</v>
      </c>
      <c r="C24" s="23">
        <v>1</v>
      </c>
    </row>
    <row r="25" spans="1:4" ht="15.75" thickBot="1">
      <c r="A25" s="214"/>
    </row>
    <row r="26" spans="1:4" ht="22.5" customHeight="1">
      <c r="A26" s="235" t="s">
        <v>18</v>
      </c>
      <c r="B26" s="236"/>
      <c r="C26" s="237"/>
    </row>
    <row r="27" spans="1:4" ht="31.5">
      <c r="A27" s="24" t="s">
        <v>19</v>
      </c>
      <c r="B27" s="25" t="s">
        <v>2</v>
      </c>
      <c r="C27" s="26" t="s">
        <v>3</v>
      </c>
      <c r="D27" s="215"/>
    </row>
    <row r="28" spans="1:4" ht="22.5" customHeight="1">
      <c r="A28" s="27" t="s">
        <v>20</v>
      </c>
      <c r="B28" s="18">
        <v>7649</v>
      </c>
      <c r="C28" s="223">
        <f t="shared" ref="C28:C34" si="1">B28/$B$35</f>
        <v>5.2948180144259387E-2</v>
      </c>
      <c r="D28" s="215"/>
    </row>
    <row r="29" spans="1:4" ht="22.5" customHeight="1">
      <c r="A29" s="28" t="s">
        <v>21</v>
      </c>
      <c r="B29" s="18">
        <v>2021</v>
      </c>
      <c r="C29" s="223">
        <f t="shared" si="1"/>
        <v>1.398983815813155E-2</v>
      </c>
      <c r="D29" s="216"/>
    </row>
    <row r="30" spans="1:4" ht="22.5" customHeight="1">
      <c r="A30" s="28" t="s">
        <v>22</v>
      </c>
      <c r="B30" s="18">
        <v>9543</v>
      </c>
      <c r="C30" s="223">
        <f t="shared" si="1"/>
        <v>6.6058894380529129E-2</v>
      </c>
      <c r="D30" s="215"/>
    </row>
    <row r="31" spans="1:4" ht="22.5" customHeight="1">
      <c r="A31" s="28" t="s">
        <v>23</v>
      </c>
      <c r="B31" s="18">
        <v>69055</v>
      </c>
      <c r="C31" s="223">
        <f t="shared" si="1"/>
        <v>0.47801497971784968</v>
      </c>
      <c r="D31" s="215"/>
    </row>
    <row r="32" spans="1:4" ht="15">
      <c r="A32" s="27" t="s">
        <v>24</v>
      </c>
      <c r="B32" s="18">
        <v>412</v>
      </c>
      <c r="C32" s="223">
        <f t="shared" si="1"/>
        <v>2.8519610693469562E-3</v>
      </c>
      <c r="D32" s="215"/>
    </row>
    <row r="33" spans="1:4" ht="22.5" customHeight="1">
      <c r="A33" s="29" t="s">
        <v>25</v>
      </c>
      <c r="B33" s="18">
        <v>6238</v>
      </c>
      <c r="C33" s="223">
        <f t="shared" si="1"/>
        <v>4.3180905705306583E-2</v>
      </c>
      <c r="D33" s="215"/>
    </row>
    <row r="34" spans="1:4" ht="15">
      <c r="A34" s="30" t="s">
        <v>26</v>
      </c>
      <c r="B34" s="18">
        <v>49544</v>
      </c>
      <c r="C34" s="223">
        <f t="shared" si="1"/>
        <v>0.34295524082457668</v>
      </c>
      <c r="D34" s="215"/>
    </row>
    <row r="35" spans="1:4" ht="22.5" customHeight="1" thickBot="1">
      <c r="A35" s="31" t="s">
        <v>17</v>
      </c>
      <c r="B35" s="22">
        <f>SUM(Table14[Student
Count])</f>
        <v>144462</v>
      </c>
      <c r="C35" s="23">
        <v>1</v>
      </c>
      <c r="D35" s="215"/>
    </row>
    <row r="36" spans="1:4" ht="21" customHeight="1" thickBot="1">
      <c r="A36" s="213"/>
      <c r="C36" s="215"/>
      <c r="D36" s="215"/>
    </row>
    <row r="37" spans="1:4" ht="16.5">
      <c r="A37" s="235" t="s">
        <v>27</v>
      </c>
      <c r="B37" s="236"/>
      <c r="C37" s="237"/>
      <c r="D37" s="215"/>
    </row>
    <row r="38" spans="1:4" ht="36" customHeight="1">
      <c r="A38" s="32" t="s">
        <v>28</v>
      </c>
      <c r="B38" s="15" t="s">
        <v>2</v>
      </c>
      <c r="C38" s="16" t="s">
        <v>3</v>
      </c>
      <c r="D38" s="215"/>
    </row>
    <row r="39" spans="1:4" ht="36" customHeight="1">
      <c r="A39" s="143" t="s">
        <v>29</v>
      </c>
      <c r="B39" s="144">
        <v>18414</v>
      </c>
      <c r="C39" s="222">
        <f>Table15[[#This Row],[Student
Count]]/B41</f>
        <v>0.12746604643435644</v>
      </c>
      <c r="D39" s="215"/>
    </row>
    <row r="40" spans="1:4" ht="24" customHeight="1">
      <c r="A40" s="145" t="s">
        <v>30</v>
      </c>
      <c r="B40" s="146">
        <v>126048</v>
      </c>
      <c r="C40" s="224">
        <f>Table15[[#This Row],[Student
Count]]/B41</f>
        <v>0.87253395356564356</v>
      </c>
    </row>
    <row r="41" spans="1:4" ht="36" customHeight="1" thickBot="1">
      <c r="A41" s="38" t="s">
        <v>31</v>
      </c>
      <c r="B41" s="166">
        <f>SUM(Table15[Student
Count])</f>
        <v>144462</v>
      </c>
      <c r="C41" s="147">
        <v>1</v>
      </c>
    </row>
    <row r="42" spans="1:4" ht="36" customHeight="1" thickBot="1">
      <c r="A42" s="217"/>
      <c r="B42" s="2"/>
      <c r="C42" s="1"/>
    </row>
    <row r="43" spans="1:4" ht="16.5">
      <c r="A43" s="232" t="s">
        <v>32</v>
      </c>
      <c r="B43" s="233"/>
      <c r="C43" s="234"/>
    </row>
    <row r="44" spans="1:4" ht="31.5">
      <c r="A44" s="32" t="s">
        <v>33</v>
      </c>
      <c r="B44" s="15" t="s">
        <v>2</v>
      </c>
      <c r="C44" s="16" t="s">
        <v>3</v>
      </c>
    </row>
    <row r="45" spans="1:4" ht="29.25" customHeight="1">
      <c r="A45" s="33" t="s">
        <v>34</v>
      </c>
      <c r="B45" s="18">
        <v>100261</v>
      </c>
      <c r="C45" s="225">
        <f>B45/$B$53</f>
        <v>0.69403026401406598</v>
      </c>
    </row>
    <row r="46" spans="1:4" ht="29.25" customHeight="1">
      <c r="A46" s="33" t="s">
        <v>35</v>
      </c>
      <c r="B46" s="34">
        <v>20030</v>
      </c>
      <c r="C46" s="225">
        <f t="shared" ref="C46:C52" si="2">B46/$B$53</f>
        <v>0.13865237917237752</v>
      </c>
    </row>
    <row r="47" spans="1:4" ht="29.25" customHeight="1">
      <c r="A47" s="35" t="s">
        <v>36</v>
      </c>
      <c r="B47" s="34">
        <v>19833</v>
      </c>
      <c r="C47" s="225">
        <f t="shared" si="2"/>
        <v>0.13728869875815095</v>
      </c>
    </row>
    <row r="48" spans="1:4" ht="29.25" customHeight="1">
      <c r="A48" s="33" t="s">
        <v>37</v>
      </c>
      <c r="B48" s="34">
        <v>3424</v>
      </c>
      <c r="C48" s="225">
        <f t="shared" si="2"/>
        <v>2.3701734712242666E-2</v>
      </c>
    </row>
    <row r="49" spans="1:3" ht="29.25" customHeight="1">
      <c r="A49" s="35" t="s">
        <v>38</v>
      </c>
      <c r="B49" s="34">
        <v>113</v>
      </c>
      <c r="C49" s="225">
        <f t="shared" si="2"/>
        <v>7.8221262338884967E-4</v>
      </c>
    </row>
    <row r="50" spans="1:3" ht="29.25" customHeight="1">
      <c r="A50" s="33" t="s">
        <v>39</v>
      </c>
      <c r="B50" s="34">
        <v>244</v>
      </c>
      <c r="C50" s="225">
        <f t="shared" si="2"/>
        <v>1.6890254876714985E-3</v>
      </c>
    </row>
    <row r="51" spans="1:3" ht="29.25" customHeight="1">
      <c r="A51" s="33" t="s">
        <v>40</v>
      </c>
      <c r="B51" s="34">
        <v>161</v>
      </c>
      <c r="C51" s="225">
        <f t="shared" si="2"/>
        <v>1.1144799324389804E-3</v>
      </c>
    </row>
    <row r="52" spans="1:3" ht="29.25" customHeight="1">
      <c r="A52" s="36" t="s">
        <v>41</v>
      </c>
      <c r="B52" s="37">
        <v>396</v>
      </c>
      <c r="C52" s="225">
        <f t="shared" si="2"/>
        <v>2.7412052996635791E-3</v>
      </c>
    </row>
    <row r="53" spans="1:3" ht="29.25" customHeight="1" thickBot="1">
      <c r="A53" s="38" t="s">
        <v>31</v>
      </c>
      <c r="B53" s="39">
        <f>SUM(Table16[Student
Count])</f>
        <v>144462</v>
      </c>
      <c r="C53" s="40">
        <v>1</v>
      </c>
    </row>
    <row r="54" spans="1:3" ht="29.25" customHeight="1" thickBot="1">
      <c r="A54" s="213"/>
    </row>
    <row r="55" spans="1:3" ht="16.5">
      <c r="A55" s="235" t="s">
        <v>42</v>
      </c>
      <c r="B55" s="236"/>
      <c r="C55" s="237"/>
    </row>
    <row r="56" spans="1:3" ht="31.5">
      <c r="A56" s="41" t="s">
        <v>43</v>
      </c>
      <c r="B56" s="42" t="s">
        <v>2</v>
      </c>
      <c r="C56" s="43" t="s">
        <v>3</v>
      </c>
    </row>
    <row r="57" spans="1:3" ht="15">
      <c r="A57" s="47" t="s">
        <v>44</v>
      </c>
      <c r="B57" s="48">
        <v>6514</v>
      </c>
      <c r="C57" s="226">
        <f>B57/$B$74</f>
        <v>4.509144273234484E-2</v>
      </c>
    </row>
    <row r="58" spans="1:3" ht="15">
      <c r="A58" s="44">
        <v>6</v>
      </c>
      <c r="B58" s="34">
        <v>9705</v>
      </c>
      <c r="C58" s="222">
        <f t="shared" ref="C58:C73" si="3">B58/$B$74</f>
        <v>6.7180296548573326E-2</v>
      </c>
    </row>
    <row r="59" spans="1:3" ht="15">
      <c r="A59" s="47">
        <v>7</v>
      </c>
      <c r="B59" s="170">
        <v>10812</v>
      </c>
      <c r="C59" s="226">
        <f t="shared" si="3"/>
        <v>7.4843211363541967E-2</v>
      </c>
    </row>
    <row r="60" spans="1:3" ht="15">
      <c r="A60" s="44">
        <v>8</v>
      </c>
      <c r="B60" s="34">
        <v>12048</v>
      </c>
      <c r="C60" s="222">
        <f t="shared" si="3"/>
        <v>8.3399094571582844E-2</v>
      </c>
    </row>
    <row r="61" spans="1:3" ht="15">
      <c r="A61" s="47">
        <v>9</v>
      </c>
      <c r="B61" s="170">
        <v>12818</v>
      </c>
      <c r="C61" s="226">
        <f t="shared" si="3"/>
        <v>8.8729215987595353E-2</v>
      </c>
    </row>
    <row r="62" spans="1:3" ht="15">
      <c r="A62" s="44">
        <v>10</v>
      </c>
      <c r="B62" s="34">
        <v>12490</v>
      </c>
      <c r="C62" s="222">
        <f t="shared" si="3"/>
        <v>8.6458722709086125E-2</v>
      </c>
    </row>
    <row r="63" spans="1:3" ht="15">
      <c r="A63" s="47">
        <v>11</v>
      </c>
      <c r="B63" s="170">
        <v>11955</v>
      </c>
      <c r="C63" s="226">
        <f t="shared" si="3"/>
        <v>8.2755326660298209E-2</v>
      </c>
    </row>
    <row r="64" spans="1:3" ht="15">
      <c r="A64" s="44">
        <v>12</v>
      </c>
      <c r="B64" s="37">
        <v>11245</v>
      </c>
      <c r="C64" s="222">
        <f t="shared" si="3"/>
        <v>7.7840539380598359E-2</v>
      </c>
    </row>
    <row r="65" spans="1:3" ht="15">
      <c r="A65" s="47">
        <v>13</v>
      </c>
      <c r="B65" s="48">
        <v>11114</v>
      </c>
      <c r="C65" s="226">
        <f t="shared" si="3"/>
        <v>7.6933726516315706E-2</v>
      </c>
    </row>
    <row r="66" spans="1:3" ht="15">
      <c r="A66" s="44">
        <v>14</v>
      </c>
      <c r="B66" s="34">
        <v>10528</v>
      </c>
      <c r="C66" s="222">
        <f t="shared" si="3"/>
        <v>7.2877296451662035E-2</v>
      </c>
    </row>
    <row r="67" spans="1:3" ht="15">
      <c r="A67" s="47">
        <v>15</v>
      </c>
      <c r="B67" s="170">
        <v>10728</v>
      </c>
      <c r="C67" s="226">
        <f t="shared" si="3"/>
        <v>7.4261743572704236E-2</v>
      </c>
    </row>
    <row r="68" spans="1:3" ht="15">
      <c r="A68" s="44">
        <v>16</v>
      </c>
      <c r="B68" s="34">
        <v>10262</v>
      </c>
      <c r="C68" s="222">
        <f t="shared" si="3"/>
        <v>7.1035981780675883E-2</v>
      </c>
    </row>
    <row r="69" spans="1:3" ht="15">
      <c r="A69" s="47">
        <v>17</v>
      </c>
      <c r="B69" s="170">
        <v>9093</v>
      </c>
      <c r="C69" s="226">
        <f t="shared" si="3"/>
        <v>6.2943888358184152E-2</v>
      </c>
    </row>
    <row r="70" spans="1:3" ht="15">
      <c r="A70" s="44">
        <v>18</v>
      </c>
      <c r="B70" s="34">
        <v>3538</v>
      </c>
      <c r="C70" s="222">
        <f t="shared" si="3"/>
        <v>2.4490869571236727E-2</v>
      </c>
    </row>
    <row r="71" spans="1:3" ht="15">
      <c r="A71" s="47">
        <v>19</v>
      </c>
      <c r="B71" s="170">
        <v>956</v>
      </c>
      <c r="C71" s="226">
        <f t="shared" si="3"/>
        <v>6.6176572385817723E-3</v>
      </c>
    </row>
    <row r="72" spans="1:3" ht="15">
      <c r="A72" s="44">
        <v>20</v>
      </c>
      <c r="B72" s="37">
        <v>428</v>
      </c>
      <c r="C72" s="222">
        <f t="shared" si="3"/>
        <v>2.9627168390303333E-3</v>
      </c>
    </row>
    <row r="73" spans="1:3" ht="15">
      <c r="A73" s="49">
        <v>21</v>
      </c>
      <c r="B73" s="48">
        <v>228</v>
      </c>
      <c r="C73" s="226">
        <f t="shared" si="3"/>
        <v>1.5782697179881214E-3</v>
      </c>
    </row>
    <row r="74" spans="1:3" ht="15.75" thickBot="1">
      <c r="A74" s="38" t="s">
        <v>31</v>
      </c>
      <c r="B74" s="39">
        <f>SUM(Table17[Student
Count])</f>
        <v>144462</v>
      </c>
      <c r="C74" s="46">
        <v>1</v>
      </c>
    </row>
    <row r="75" spans="1:3" ht="15" thickBot="1">
      <c r="A75" s="213"/>
    </row>
    <row r="76" spans="1:3" ht="16.5">
      <c r="A76" s="228" t="s">
        <v>45</v>
      </c>
      <c r="B76" s="229"/>
      <c r="C76" s="230"/>
    </row>
    <row r="77" spans="1:3" ht="31.5">
      <c r="A77" s="32" t="s">
        <v>46</v>
      </c>
      <c r="B77" s="50" t="s">
        <v>2</v>
      </c>
      <c r="C77" s="51" t="s">
        <v>3</v>
      </c>
    </row>
    <row r="78" spans="1:3" ht="30" customHeight="1">
      <c r="A78" s="44" t="s">
        <v>47</v>
      </c>
      <c r="B78" s="18">
        <v>51025</v>
      </c>
      <c r="C78" s="222">
        <f>B78/B80</f>
        <v>0.35320707175589428</v>
      </c>
    </row>
    <row r="79" spans="1:3" ht="30" customHeight="1">
      <c r="A79" s="45" t="s">
        <v>48</v>
      </c>
      <c r="B79" s="20">
        <v>93437</v>
      </c>
      <c r="C79" s="224">
        <f>B79/B80</f>
        <v>0.64679292824410572</v>
      </c>
    </row>
    <row r="80" spans="1:3" ht="30" customHeight="1" thickBot="1">
      <c r="A80" s="38" t="s">
        <v>31</v>
      </c>
      <c r="B80" s="39">
        <f>SUM(Table18[Student
Count])</f>
        <v>144462</v>
      </c>
      <c r="C80" s="46">
        <v>1</v>
      </c>
    </row>
    <row r="81" spans="1:3" ht="30" customHeight="1">
      <c r="A81" s="213"/>
    </row>
    <row r="82" spans="1:3" ht="30" customHeight="1">
      <c r="A82" s="213"/>
    </row>
    <row r="83" spans="1:3">
      <c r="C83" s="108" t="s">
        <v>49</v>
      </c>
    </row>
  </sheetData>
  <mergeCells count="7">
    <mergeCell ref="A9:C9"/>
    <mergeCell ref="A76:C76"/>
    <mergeCell ref="C1:F8"/>
    <mergeCell ref="A43:C43"/>
    <mergeCell ref="A55:C55"/>
    <mergeCell ref="A37:C37"/>
    <mergeCell ref="A26:C26"/>
  </mergeCells>
  <phoneticPr fontId="23" type="noConversion"/>
  <conditionalFormatting sqref="B12:B23">
    <cfRule type="expression" dxfId="17" priority="32">
      <formula>ADDRESS(ROW(),COLUMN())=CELL("address")</formula>
    </cfRule>
  </conditionalFormatting>
  <conditionalFormatting sqref="B23:B24">
    <cfRule type="expression" dxfId="16" priority="33">
      <formula>B23=#REF!</formula>
    </cfRule>
    <cfRule type="expression" dxfId="15" priority="34">
      <formula>B23&lt;&gt;#REF!</formula>
    </cfRule>
  </conditionalFormatting>
  <conditionalFormatting sqref="B24">
    <cfRule type="expression" dxfId="14" priority="35">
      <formula>ADDRESS(ROW(),COLUMN())=CELL("address")</formula>
    </cfRule>
  </conditionalFormatting>
  <conditionalFormatting sqref="B40">
    <cfRule type="expression" dxfId="13" priority="18">
      <formula>ADDRESS(ROW(),COLUMN())=CELL("address")</formula>
    </cfRule>
  </conditionalFormatting>
  <conditionalFormatting sqref="B42">
    <cfRule type="expression" dxfId="12" priority="15">
      <formula>ADDRESS(ROW(),COLUMN())=CELL("address")</formula>
    </cfRule>
    <cfRule type="expression" dxfId="11" priority="16">
      <formula>B42=#REF!</formula>
    </cfRule>
    <cfRule type="expression" dxfId="10" priority="17">
      <formula>B42&lt;&gt;#REF!</formula>
    </cfRule>
  </conditionalFormatting>
  <conditionalFormatting sqref="B46:B53">
    <cfRule type="expression" dxfId="9" priority="12">
      <formula>ADDRESS(ROW(),COLUMN())=CELL("address")</formula>
    </cfRule>
  </conditionalFormatting>
  <conditionalFormatting sqref="B53">
    <cfRule type="expression" dxfId="8" priority="13">
      <formula>B53=#REF!</formula>
    </cfRule>
    <cfRule type="expression" dxfId="7" priority="14">
      <formula>B53&lt;&gt;#REF!</formula>
    </cfRule>
  </conditionalFormatting>
  <conditionalFormatting sqref="B58:B64 B66:B72">
    <cfRule type="expression" dxfId="6" priority="1">
      <formula>ADDRESS(ROW(),COLUMN())=CELL("address")</formula>
    </cfRule>
  </conditionalFormatting>
  <conditionalFormatting sqref="B74">
    <cfRule type="expression" dxfId="5" priority="9">
      <formula>ADDRESS(ROW(),COLUMN())=CELL("address")</formula>
    </cfRule>
    <cfRule type="expression" dxfId="4" priority="10">
      <formula>B74=#REF!</formula>
    </cfRule>
    <cfRule type="expression" dxfId="3" priority="11">
      <formula>B74&lt;&gt;#REF!</formula>
    </cfRule>
  </conditionalFormatting>
  <conditionalFormatting sqref="B79">
    <cfRule type="expression" dxfId="2" priority="5">
      <formula>ADDRESS(ROW(),COLUMN())=CELL("address")</formula>
    </cfRule>
    <cfRule type="expression" dxfId="1" priority="6">
      <formula>B79=#REF!</formula>
    </cfRule>
    <cfRule type="expression" dxfId="0" priority="7">
      <formula>B79&lt;&gt;#REF!</formula>
    </cfRule>
  </conditionalFormatting>
  <pageMargins left="0.7" right="0.7" top="0.75" bottom="0.75" header="0.3" footer="0.3"/>
  <pageSetup orientation="portrait" horizontalDpi="300" verticalDpi="300" r:id="rId1"/>
  <drawing r:id="rId2"/>
  <tableParts count="6">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6B4AD-B008-419D-A57A-F0B893DCB74C}">
  <dimension ref="A1:S161"/>
  <sheetViews>
    <sheetView showGridLines="0" zoomScale="110" zoomScaleNormal="110" workbookViewId="0">
      <selection activeCell="A3" sqref="A3:S3"/>
    </sheetView>
  </sheetViews>
  <sheetFormatPr defaultColWidth="13.75" defaultRowHeight="14.25"/>
  <cols>
    <col min="1" max="1" width="13.75" style="107"/>
    <col min="2" max="2" width="16.875" style="107" customWidth="1"/>
    <col min="3" max="16384" width="13.75" style="107"/>
  </cols>
  <sheetData>
    <row r="1" spans="1:19" ht="90" customHeight="1">
      <c r="A1" s="250"/>
      <c r="B1" s="250"/>
      <c r="C1" s="250"/>
      <c r="D1" s="250"/>
      <c r="E1" s="231" t="s">
        <v>140</v>
      </c>
      <c r="F1" s="231"/>
      <c r="G1" s="231"/>
      <c r="H1" s="231"/>
      <c r="I1" s="231"/>
      <c r="J1" s="231"/>
      <c r="K1" s="231"/>
      <c r="L1" s="231"/>
      <c r="M1" s="231"/>
      <c r="N1" s="231"/>
      <c r="O1" s="231"/>
      <c r="P1" s="209"/>
      <c r="Q1" s="209"/>
      <c r="R1" s="209"/>
      <c r="S1" s="209"/>
    </row>
    <row r="2" spans="1:19" ht="15" thickBot="1"/>
    <row r="3" spans="1:19" ht="16.5">
      <c r="A3" s="251" t="s">
        <v>50</v>
      </c>
      <c r="B3" s="252"/>
      <c r="C3" s="252"/>
      <c r="D3" s="252"/>
      <c r="E3" s="252"/>
      <c r="F3" s="252"/>
      <c r="G3" s="252"/>
      <c r="H3" s="252"/>
      <c r="I3" s="252"/>
      <c r="J3" s="252"/>
      <c r="K3" s="252"/>
      <c r="L3" s="252"/>
      <c r="M3" s="252"/>
      <c r="N3" s="252"/>
      <c r="O3" s="252"/>
      <c r="P3" s="252"/>
      <c r="Q3" s="252"/>
      <c r="R3" s="252"/>
      <c r="S3" s="252"/>
    </row>
    <row r="4" spans="1:19" ht="31.5">
      <c r="A4" s="52" t="s">
        <v>19</v>
      </c>
      <c r="B4" s="50" t="s">
        <v>51</v>
      </c>
      <c r="C4" s="50" t="s">
        <v>52</v>
      </c>
      <c r="D4" s="50" t="s">
        <v>53</v>
      </c>
      <c r="E4" s="50" t="s">
        <v>54</v>
      </c>
      <c r="F4" s="50" t="s">
        <v>55</v>
      </c>
      <c r="G4" s="50" t="s">
        <v>56</v>
      </c>
      <c r="H4" s="50" t="s">
        <v>57</v>
      </c>
      <c r="I4" s="50" t="s">
        <v>58</v>
      </c>
      <c r="J4" s="50" t="s">
        <v>59</v>
      </c>
      <c r="K4" s="50" t="s">
        <v>60</v>
      </c>
      <c r="L4" s="50" t="s">
        <v>61</v>
      </c>
      <c r="M4" s="50" t="s">
        <v>62</v>
      </c>
      <c r="N4" s="50" t="s">
        <v>63</v>
      </c>
      <c r="O4" s="50" t="s">
        <v>64</v>
      </c>
      <c r="P4" s="50" t="s">
        <v>65</v>
      </c>
      <c r="Q4" s="50" t="s">
        <v>66</v>
      </c>
      <c r="R4" s="50" t="s">
        <v>67</v>
      </c>
      <c r="S4" s="53" t="s">
        <v>68</v>
      </c>
    </row>
    <row r="5" spans="1:19" ht="15">
      <c r="A5" s="54" t="s">
        <v>4</v>
      </c>
      <c r="B5" s="55">
        <v>1121</v>
      </c>
      <c r="C5" s="55">
        <v>1583</v>
      </c>
      <c r="D5" s="55">
        <v>1626</v>
      </c>
      <c r="E5" s="55">
        <v>1687</v>
      </c>
      <c r="F5" s="55">
        <v>1635</v>
      </c>
      <c r="G5" s="55">
        <v>1604</v>
      </c>
      <c r="H5" s="55">
        <v>1467</v>
      </c>
      <c r="I5" s="55">
        <v>1357</v>
      </c>
      <c r="J5" s="55">
        <v>1398</v>
      </c>
      <c r="K5" s="55">
        <v>1259</v>
      </c>
      <c r="L5" s="55">
        <v>1310</v>
      </c>
      <c r="M5" s="55">
        <v>1262</v>
      </c>
      <c r="N5" s="55">
        <v>1105</v>
      </c>
      <c r="O5" s="55">
        <v>503</v>
      </c>
      <c r="P5" s="55">
        <v>194</v>
      </c>
      <c r="Q5" s="55">
        <v>94</v>
      </c>
      <c r="R5" s="55">
        <v>52</v>
      </c>
      <c r="S5" s="57">
        <v>19257</v>
      </c>
    </row>
    <row r="6" spans="1:19" ht="15">
      <c r="A6" s="54" t="s">
        <v>5</v>
      </c>
      <c r="B6" s="55">
        <v>11</v>
      </c>
      <c r="C6" s="55">
        <v>12</v>
      </c>
      <c r="D6" s="55" t="s">
        <v>69</v>
      </c>
      <c r="E6" s="55" t="s">
        <v>69</v>
      </c>
      <c r="F6" s="55" t="s">
        <v>69</v>
      </c>
      <c r="G6" s="55" t="s">
        <v>69</v>
      </c>
      <c r="H6" s="55">
        <v>11</v>
      </c>
      <c r="I6" s="55" t="s">
        <v>69</v>
      </c>
      <c r="J6" s="55" t="s">
        <v>69</v>
      </c>
      <c r="K6" s="55">
        <v>12</v>
      </c>
      <c r="L6" s="55">
        <v>11</v>
      </c>
      <c r="M6" s="55">
        <v>11</v>
      </c>
      <c r="N6" s="55" t="s">
        <v>69</v>
      </c>
      <c r="O6" s="55" t="s">
        <v>69</v>
      </c>
      <c r="P6" s="55" t="s">
        <v>69</v>
      </c>
      <c r="Q6" s="55" t="s">
        <v>69</v>
      </c>
      <c r="R6" s="55" t="s">
        <v>69</v>
      </c>
      <c r="S6" s="57">
        <v>147</v>
      </c>
    </row>
    <row r="7" spans="1:19" ht="29.25">
      <c r="A7" s="54" t="s">
        <v>6</v>
      </c>
      <c r="B7" s="55">
        <v>2659</v>
      </c>
      <c r="C7" s="55">
        <v>3065</v>
      </c>
      <c r="D7" s="55">
        <v>2635</v>
      </c>
      <c r="E7" s="55">
        <v>1877</v>
      </c>
      <c r="F7" s="55">
        <v>861</v>
      </c>
      <c r="G7" s="56"/>
      <c r="H7" s="56"/>
      <c r="I7" s="56"/>
      <c r="J7" s="56"/>
      <c r="K7" s="56"/>
      <c r="L7" s="56"/>
      <c r="M7" s="56"/>
      <c r="N7" s="56"/>
      <c r="O7" s="56"/>
      <c r="P7" s="56"/>
      <c r="Q7" s="56"/>
      <c r="R7" s="56"/>
      <c r="S7" s="57">
        <v>11097</v>
      </c>
    </row>
    <row r="8" spans="1:19" ht="29.25">
      <c r="A8" s="54" t="s">
        <v>7</v>
      </c>
      <c r="B8" s="55">
        <v>21</v>
      </c>
      <c r="C8" s="55">
        <v>105</v>
      </c>
      <c r="D8" s="55">
        <v>215</v>
      </c>
      <c r="E8" s="55">
        <v>276</v>
      </c>
      <c r="F8" s="55">
        <v>375</v>
      </c>
      <c r="G8" s="55">
        <v>430</v>
      </c>
      <c r="H8" s="55">
        <v>558</v>
      </c>
      <c r="I8" s="55">
        <v>614</v>
      </c>
      <c r="J8" s="55">
        <v>714</v>
      </c>
      <c r="K8" s="55">
        <v>768</v>
      </c>
      <c r="L8" s="55">
        <v>749</v>
      </c>
      <c r="M8" s="55">
        <v>738</v>
      </c>
      <c r="N8" s="55">
        <v>677</v>
      </c>
      <c r="O8" s="55">
        <v>266</v>
      </c>
      <c r="P8" s="55">
        <v>61</v>
      </c>
      <c r="Q8" s="55">
        <v>30</v>
      </c>
      <c r="R8" s="55">
        <v>25</v>
      </c>
      <c r="S8" s="57">
        <v>6939</v>
      </c>
    </row>
    <row r="9" spans="1:19" ht="29.25">
      <c r="A9" s="54" t="s">
        <v>8</v>
      </c>
      <c r="B9" s="55">
        <v>58</v>
      </c>
      <c r="C9" s="55">
        <v>88</v>
      </c>
      <c r="D9" s="55">
        <v>105</v>
      </c>
      <c r="E9" s="55">
        <v>110</v>
      </c>
      <c r="F9" s="55">
        <v>96</v>
      </c>
      <c r="G9" s="55">
        <v>79</v>
      </c>
      <c r="H9" s="55">
        <v>89</v>
      </c>
      <c r="I9" s="55">
        <v>94</v>
      </c>
      <c r="J9" s="55">
        <v>97</v>
      </c>
      <c r="K9" s="55">
        <v>90</v>
      </c>
      <c r="L9" s="55">
        <v>89</v>
      </c>
      <c r="M9" s="55">
        <v>79</v>
      </c>
      <c r="N9" s="55">
        <v>81</v>
      </c>
      <c r="O9" s="55">
        <v>33</v>
      </c>
      <c r="P9" s="55" t="s">
        <v>69</v>
      </c>
      <c r="Q9" s="55" t="s">
        <v>69</v>
      </c>
      <c r="R9" s="55" t="s">
        <v>69</v>
      </c>
      <c r="S9" s="57">
        <v>1252</v>
      </c>
    </row>
    <row r="10" spans="1:19" ht="29.25">
      <c r="A10" s="54" t="s">
        <v>9</v>
      </c>
      <c r="B10" s="55">
        <v>107</v>
      </c>
      <c r="C10" s="55">
        <v>199</v>
      </c>
      <c r="D10" s="55">
        <v>270</v>
      </c>
      <c r="E10" s="55">
        <v>318</v>
      </c>
      <c r="F10" s="55">
        <v>467</v>
      </c>
      <c r="G10" s="55">
        <v>626</v>
      </c>
      <c r="H10" s="55">
        <v>640</v>
      </c>
      <c r="I10" s="55">
        <v>634</v>
      </c>
      <c r="J10" s="55">
        <v>653</v>
      </c>
      <c r="K10" s="55">
        <v>636</v>
      </c>
      <c r="L10" s="55">
        <v>683</v>
      </c>
      <c r="M10" s="55">
        <v>681</v>
      </c>
      <c r="N10" s="55">
        <v>625</v>
      </c>
      <c r="O10" s="55">
        <v>345</v>
      </c>
      <c r="P10" s="55">
        <v>178</v>
      </c>
      <c r="Q10" s="55">
        <v>103</v>
      </c>
      <c r="R10" s="55">
        <v>52</v>
      </c>
      <c r="S10" s="57">
        <v>7217</v>
      </c>
    </row>
    <row r="11" spans="1:19" ht="29.25">
      <c r="A11" s="54" t="s">
        <v>10</v>
      </c>
      <c r="B11" s="55">
        <v>59</v>
      </c>
      <c r="C11" s="55">
        <v>83</v>
      </c>
      <c r="D11" s="55">
        <v>75</v>
      </c>
      <c r="E11" s="55">
        <v>97</v>
      </c>
      <c r="F11" s="55">
        <v>116</v>
      </c>
      <c r="G11" s="55">
        <v>117</v>
      </c>
      <c r="H11" s="55">
        <v>118</v>
      </c>
      <c r="I11" s="55">
        <v>143</v>
      </c>
      <c r="J11" s="55">
        <v>129</v>
      </c>
      <c r="K11" s="55">
        <v>163</v>
      </c>
      <c r="L11" s="55">
        <v>172</v>
      </c>
      <c r="M11" s="55">
        <v>137</v>
      </c>
      <c r="N11" s="55">
        <v>162</v>
      </c>
      <c r="O11" s="55">
        <v>99</v>
      </c>
      <c r="P11" s="55">
        <v>61</v>
      </c>
      <c r="Q11" s="55">
        <v>41</v>
      </c>
      <c r="R11" s="55">
        <v>20</v>
      </c>
      <c r="S11" s="57">
        <v>1792</v>
      </c>
    </row>
    <row r="12" spans="1:19" ht="29.25">
      <c r="A12" s="54" t="s">
        <v>11</v>
      </c>
      <c r="B12" s="55">
        <v>24</v>
      </c>
      <c r="C12" s="55">
        <v>38</v>
      </c>
      <c r="D12" s="55">
        <v>31</v>
      </c>
      <c r="E12" s="55">
        <v>49</v>
      </c>
      <c r="F12" s="55">
        <v>34</v>
      </c>
      <c r="G12" s="55">
        <v>41</v>
      </c>
      <c r="H12" s="55">
        <v>29</v>
      </c>
      <c r="I12" s="55">
        <v>30</v>
      </c>
      <c r="J12" s="55">
        <v>43</v>
      </c>
      <c r="K12" s="55">
        <v>36</v>
      </c>
      <c r="L12" s="55">
        <v>26</v>
      </c>
      <c r="M12" s="55">
        <v>38</v>
      </c>
      <c r="N12" s="55">
        <v>33</v>
      </c>
      <c r="O12" s="55">
        <v>11</v>
      </c>
      <c r="P12" s="55" t="s">
        <v>69</v>
      </c>
      <c r="Q12" s="55" t="s">
        <v>69</v>
      </c>
      <c r="R12" s="55" t="s">
        <v>69</v>
      </c>
      <c r="S12" s="57">
        <v>474</v>
      </c>
    </row>
    <row r="13" spans="1:19" ht="29.25">
      <c r="A13" s="54" t="s">
        <v>70</v>
      </c>
      <c r="B13" s="55">
        <v>100</v>
      </c>
      <c r="C13" s="55">
        <v>375</v>
      </c>
      <c r="D13" s="55">
        <v>781</v>
      </c>
      <c r="E13" s="55">
        <v>1210</v>
      </c>
      <c r="F13" s="55">
        <v>1575</v>
      </c>
      <c r="G13" s="55">
        <v>1821</v>
      </c>
      <c r="H13" s="55">
        <v>1852</v>
      </c>
      <c r="I13" s="55">
        <v>1846</v>
      </c>
      <c r="J13" s="55">
        <v>1866</v>
      </c>
      <c r="K13" s="55">
        <v>1703</v>
      </c>
      <c r="L13" s="55">
        <v>1858</v>
      </c>
      <c r="M13" s="55">
        <v>1672</v>
      </c>
      <c r="N13" s="55">
        <v>1412</v>
      </c>
      <c r="O13" s="55">
        <v>487</v>
      </c>
      <c r="P13" s="55">
        <v>114</v>
      </c>
      <c r="Q13" s="55">
        <v>40</v>
      </c>
      <c r="R13" s="55">
        <v>23</v>
      </c>
      <c r="S13" s="57">
        <v>18735</v>
      </c>
    </row>
    <row r="14" spans="1:19" ht="43.5">
      <c r="A14" s="54" t="s">
        <v>13</v>
      </c>
      <c r="B14" s="55">
        <v>26</v>
      </c>
      <c r="C14" s="55">
        <v>201</v>
      </c>
      <c r="D14" s="55">
        <v>1014</v>
      </c>
      <c r="E14" s="55">
        <v>2944</v>
      </c>
      <c r="F14" s="55">
        <v>4939</v>
      </c>
      <c r="G14" s="55">
        <v>5740</v>
      </c>
      <c r="H14" s="55">
        <v>5772</v>
      </c>
      <c r="I14" s="55">
        <v>5621</v>
      </c>
      <c r="J14" s="55">
        <v>5625</v>
      </c>
      <c r="K14" s="55">
        <v>5496</v>
      </c>
      <c r="L14" s="55">
        <v>5522</v>
      </c>
      <c r="M14" s="55">
        <v>5437</v>
      </c>
      <c r="N14" s="55">
        <v>4814</v>
      </c>
      <c r="O14" s="55">
        <v>1725</v>
      </c>
      <c r="P14" s="55">
        <v>322</v>
      </c>
      <c r="Q14" s="55">
        <v>108</v>
      </c>
      <c r="R14" s="55">
        <v>51</v>
      </c>
      <c r="S14" s="57">
        <v>22359</v>
      </c>
    </row>
    <row r="15" spans="1:19" ht="43.5">
      <c r="A15" s="54" t="s">
        <v>14</v>
      </c>
      <c r="B15" s="55">
        <v>2194</v>
      </c>
      <c r="C15" s="55">
        <v>3968</v>
      </c>
      <c r="D15" s="55">
        <v>3990</v>
      </c>
      <c r="E15" s="55">
        <v>3420</v>
      </c>
      <c r="F15" s="55">
        <v>2559</v>
      </c>
      <c r="G15" s="55">
        <v>2004</v>
      </c>
      <c r="H15" s="55">
        <v>1355</v>
      </c>
      <c r="I15" s="55">
        <v>827</v>
      </c>
      <c r="J15" s="55">
        <v>546</v>
      </c>
      <c r="K15" s="55">
        <v>337</v>
      </c>
      <c r="L15" s="55">
        <v>202</v>
      </c>
      <c r="M15" s="55">
        <v>138</v>
      </c>
      <c r="N15" s="55">
        <v>89</v>
      </c>
      <c r="O15" s="55">
        <v>30</v>
      </c>
      <c r="P15" s="55" t="s">
        <v>69</v>
      </c>
      <c r="Q15" s="55" t="s">
        <v>69</v>
      </c>
      <c r="R15" s="55" t="s">
        <v>69</v>
      </c>
      <c r="S15" s="57">
        <v>21665</v>
      </c>
    </row>
    <row r="16" spans="1:19" ht="29.25">
      <c r="A16" s="54" t="s">
        <v>15</v>
      </c>
      <c r="B16" s="55" t="s">
        <v>69</v>
      </c>
      <c r="C16" s="55" t="s">
        <v>69</v>
      </c>
      <c r="D16" s="55" t="s">
        <v>69</v>
      </c>
      <c r="E16" s="55">
        <v>11</v>
      </c>
      <c r="F16" s="55">
        <v>13</v>
      </c>
      <c r="G16" s="55">
        <v>27</v>
      </c>
      <c r="H16" s="55">
        <v>21</v>
      </c>
      <c r="I16" s="55">
        <v>22</v>
      </c>
      <c r="J16" s="55">
        <v>12</v>
      </c>
      <c r="K16" s="55">
        <v>18</v>
      </c>
      <c r="L16" s="55">
        <v>28</v>
      </c>
      <c r="M16" s="55">
        <v>21</v>
      </c>
      <c r="N16" s="55">
        <v>28</v>
      </c>
      <c r="O16" s="55">
        <v>11</v>
      </c>
      <c r="P16" s="55" t="s">
        <v>69</v>
      </c>
      <c r="Q16" s="55" t="s">
        <v>69</v>
      </c>
      <c r="R16" s="55" t="s">
        <v>69</v>
      </c>
      <c r="S16" s="57">
        <v>234</v>
      </c>
    </row>
    <row r="17" spans="1:19" ht="29.25">
      <c r="A17" s="54" t="s">
        <v>16</v>
      </c>
      <c r="B17" s="55" t="s">
        <v>69</v>
      </c>
      <c r="C17" s="55">
        <v>23</v>
      </c>
      <c r="D17" s="55">
        <v>33</v>
      </c>
      <c r="E17" s="55">
        <v>28</v>
      </c>
      <c r="F17" s="55">
        <v>26</v>
      </c>
      <c r="G17" s="55">
        <v>37</v>
      </c>
      <c r="H17" s="55">
        <v>45</v>
      </c>
      <c r="I17" s="55">
        <v>32</v>
      </c>
      <c r="J17" s="55">
        <v>36</v>
      </c>
      <c r="K17" s="55">
        <v>40</v>
      </c>
      <c r="L17" s="55">
        <v>40</v>
      </c>
      <c r="M17" s="55">
        <v>29</v>
      </c>
      <c r="N17" s="55">
        <v>31</v>
      </c>
      <c r="O17" s="55">
        <v>14</v>
      </c>
      <c r="P17" s="55" t="s">
        <v>69</v>
      </c>
      <c r="Q17" s="55" t="s">
        <v>69</v>
      </c>
      <c r="R17" s="55" t="s">
        <v>69</v>
      </c>
      <c r="S17" s="57">
        <v>506</v>
      </c>
    </row>
    <row r="18" spans="1:19" ht="30">
      <c r="A18" s="58" t="s">
        <v>17</v>
      </c>
      <c r="B18" s="59">
        <v>6514</v>
      </c>
      <c r="C18" s="59">
        <v>9705</v>
      </c>
      <c r="D18" s="59">
        <v>10812</v>
      </c>
      <c r="E18" s="59">
        <v>12048</v>
      </c>
      <c r="F18" s="59">
        <v>12818</v>
      </c>
      <c r="G18" s="59">
        <v>12490</v>
      </c>
      <c r="H18" s="59">
        <v>11955</v>
      </c>
      <c r="I18" s="59">
        <v>11245</v>
      </c>
      <c r="J18" s="59">
        <v>11114</v>
      </c>
      <c r="K18" s="59">
        <v>10528</v>
      </c>
      <c r="L18" s="59">
        <v>10728</v>
      </c>
      <c r="M18" s="59">
        <v>10262</v>
      </c>
      <c r="N18" s="59">
        <v>9093</v>
      </c>
      <c r="O18" s="59">
        <v>3538</v>
      </c>
      <c r="P18" s="59">
        <v>957</v>
      </c>
      <c r="Q18" s="59">
        <v>428</v>
      </c>
      <c r="R18" s="59">
        <v>228</v>
      </c>
      <c r="S18" s="57">
        <v>154029</v>
      </c>
    </row>
    <row r="20" spans="1:19" ht="16.5">
      <c r="A20" s="238" t="s">
        <v>71</v>
      </c>
      <c r="B20" s="239"/>
      <c r="C20" s="239"/>
      <c r="D20" s="239"/>
      <c r="E20" s="239"/>
      <c r="F20" s="239"/>
      <c r="G20" s="239"/>
      <c r="H20" s="239"/>
      <c r="I20" s="239"/>
      <c r="J20" s="239"/>
      <c r="K20" s="239"/>
      <c r="L20" s="239"/>
      <c r="M20" s="239"/>
      <c r="N20" s="239"/>
      <c r="O20" s="239"/>
      <c r="P20" s="239"/>
      <c r="Q20" s="239"/>
      <c r="R20" s="239"/>
      <c r="S20" s="240"/>
    </row>
    <row r="21" spans="1:19" ht="31.5">
      <c r="A21" s="52" t="s">
        <v>72</v>
      </c>
      <c r="B21" s="50" t="s">
        <v>51</v>
      </c>
      <c r="C21" s="50" t="s">
        <v>52</v>
      </c>
      <c r="D21" s="50" t="s">
        <v>53</v>
      </c>
      <c r="E21" s="50" t="s">
        <v>54</v>
      </c>
      <c r="F21" s="50" t="s">
        <v>55</v>
      </c>
      <c r="G21" s="50" t="s">
        <v>56</v>
      </c>
      <c r="H21" s="50" t="s">
        <v>57</v>
      </c>
      <c r="I21" s="50" t="s">
        <v>58</v>
      </c>
      <c r="J21" s="50" t="s">
        <v>59</v>
      </c>
      <c r="K21" s="50" t="s">
        <v>60</v>
      </c>
      <c r="L21" s="50" t="s">
        <v>61</v>
      </c>
      <c r="M21" s="50" t="s">
        <v>62</v>
      </c>
      <c r="N21" s="50" t="s">
        <v>63</v>
      </c>
      <c r="O21" s="50" t="s">
        <v>64</v>
      </c>
      <c r="P21" s="50" t="s">
        <v>65</v>
      </c>
      <c r="Q21" s="50" t="s">
        <v>66</v>
      </c>
      <c r="R21" s="50" t="s">
        <v>67</v>
      </c>
      <c r="S21" s="53" t="s">
        <v>68</v>
      </c>
    </row>
    <row r="22" spans="1:19" ht="15">
      <c r="A22" s="54" t="s">
        <v>4</v>
      </c>
      <c r="B22" s="61">
        <f t="shared" ref="B22:Q35" si="0">B5/B$18</f>
        <v>0.17209088117899907</v>
      </c>
      <c r="C22" s="61">
        <f t="shared" si="0"/>
        <v>0.16311179804224626</v>
      </c>
      <c r="D22" s="61">
        <f t="shared" si="0"/>
        <v>0.15038845726970032</v>
      </c>
      <c r="E22" s="61">
        <f t="shared" si="0"/>
        <v>0.14002324037184594</v>
      </c>
      <c r="F22" s="61">
        <f t="shared" si="0"/>
        <v>0.12755500078015292</v>
      </c>
      <c r="G22" s="61">
        <f t="shared" si="0"/>
        <v>0.12842273819055244</v>
      </c>
      <c r="H22" s="61">
        <f t="shared" si="0"/>
        <v>0.12271016311166875</v>
      </c>
      <c r="I22" s="61">
        <f t="shared" si="0"/>
        <v>0.12067585593597155</v>
      </c>
      <c r="J22" s="61">
        <f t="shared" si="0"/>
        <v>0.12578729530322116</v>
      </c>
      <c r="K22" s="61">
        <f t="shared" si="0"/>
        <v>0.11958586626139818</v>
      </c>
      <c r="L22" s="61">
        <f t="shared" si="0"/>
        <v>0.12211036539895601</v>
      </c>
      <c r="M22" s="61">
        <f t="shared" si="0"/>
        <v>0.12297797700253361</v>
      </c>
      <c r="N22" s="61">
        <f t="shared" si="0"/>
        <v>0.12152204992851644</v>
      </c>
      <c r="O22" s="61">
        <f t="shared" si="0"/>
        <v>0.14217071791972866</v>
      </c>
      <c r="P22" s="61">
        <f t="shared" si="0"/>
        <v>0.20271682340647859</v>
      </c>
      <c r="Q22" s="61">
        <f t="shared" si="0"/>
        <v>0.21962616822429906</v>
      </c>
      <c r="R22" s="61">
        <f t="shared" ref="R22:S34" si="1">R5/R$18</f>
        <v>0.22807017543859648</v>
      </c>
      <c r="S22" s="169">
        <f>S5/S$18</f>
        <v>0.12502191145823188</v>
      </c>
    </row>
    <row r="23" spans="1:19" ht="15">
      <c r="A23" s="54" t="s">
        <v>5</v>
      </c>
      <c r="B23" s="61" t="s">
        <v>69</v>
      </c>
      <c r="C23" s="61" t="s">
        <v>69</v>
      </c>
      <c r="D23" s="61" t="s">
        <v>69</v>
      </c>
      <c r="E23" s="61" t="s">
        <v>69</v>
      </c>
      <c r="F23" s="61" t="s">
        <v>69</v>
      </c>
      <c r="G23" s="61" t="s">
        <v>69</v>
      </c>
      <c r="H23" s="61" t="s">
        <v>69</v>
      </c>
      <c r="I23" s="61" t="s">
        <v>69</v>
      </c>
      <c r="J23" s="61" t="s">
        <v>69</v>
      </c>
      <c r="K23" s="61" t="s">
        <v>69</v>
      </c>
      <c r="L23" s="61" t="s">
        <v>69</v>
      </c>
      <c r="M23" s="61" t="s">
        <v>69</v>
      </c>
      <c r="N23" s="61" t="s">
        <v>69</v>
      </c>
      <c r="O23" s="61" t="s">
        <v>69</v>
      </c>
      <c r="P23" s="61" t="s">
        <v>69</v>
      </c>
      <c r="Q23" s="61" t="s">
        <v>69</v>
      </c>
      <c r="R23" s="61" t="s">
        <v>69</v>
      </c>
      <c r="S23" s="178">
        <f t="shared" si="1"/>
        <v>9.5436573632238088E-4</v>
      </c>
    </row>
    <row r="24" spans="1:19" ht="29.25">
      <c r="A24" s="54" t="s">
        <v>6</v>
      </c>
      <c r="B24" s="61">
        <f t="shared" si="0"/>
        <v>0.408197727970525</v>
      </c>
      <c r="C24" s="61">
        <f t="shared" ref="C24:F24" si="2">C7/C$18</f>
        <v>0.31581658938691398</v>
      </c>
      <c r="D24" s="61">
        <f t="shared" si="2"/>
        <v>0.24371069182389937</v>
      </c>
      <c r="E24" s="61">
        <f t="shared" si="2"/>
        <v>0.15579349269588313</v>
      </c>
      <c r="F24" s="61">
        <f t="shared" si="2"/>
        <v>6.7171165548447501E-2</v>
      </c>
      <c r="G24" s="208"/>
      <c r="H24" s="208"/>
      <c r="I24" s="208"/>
      <c r="J24" s="208"/>
      <c r="K24" s="208"/>
      <c r="L24" s="208"/>
      <c r="M24" s="208"/>
      <c r="N24" s="208"/>
      <c r="O24" s="208"/>
      <c r="P24" s="208"/>
      <c r="Q24" s="208"/>
      <c r="R24" s="208"/>
      <c r="S24" s="169">
        <f t="shared" si="1"/>
        <v>7.2044874666458911E-2</v>
      </c>
    </row>
    <row r="25" spans="1:19" ht="29.25">
      <c r="A25" s="54" t="s">
        <v>7</v>
      </c>
      <c r="B25" s="61">
        <f t="shared" si="0"/>
        <v>3.2238256063862451E-3</v>
      </c>
      <c r="C25" s="61">
        <f t="shared" ref="C25:Q25" si="3">C8/C$18</f>
        <v>1.0819165378670788E-2</v>
      </c>
      <c r="D25" s="61">
        <f t="shared" si="3"/>
        <v>1.9885312615612282E-2</v>
      </c>
      <c r="E25" s="61">
        <f t="shared" si="3"/>
        <v>2.2908366533864542E-2</v>
      </c>
      <c r="F25" s="61">
        <f t="shared" si="3"/>
        <v>2.9255734123888284E-2</v>
      </c>
      <c r="G25" s="61">
        <f t="shared" si="3"/>
        <v>3.4427542033626898E-2</v>
      </c>
      <c r="H25" s="61">
        <f t="shared" si="3"/>
        <v>4.6675031367628607E-2</v>
      </c>
      <c r="I25" s="61">
        <f t="shared" si="3"/>
        <v>5.460204535349044E-2</v>
      </c>
      <c r="J25" s="61">
        <f t="shared" si="3"/>
        <v>6.4243296742846859E-2</v>
      </c>
      <c r="K25" s="61">
        <f t="shared" si="3"/>
        <v>7.29483282674772E-2</v>
      </c>
      <c r="L25" s="61">
        <f t="shared" si="3"/>
        <v>6.9817300521998513E-2</v>
      </c>
      <c r="M25" s="61">
        <f t="shared" si="3"/>
        <v>7.1915805885792244E-2</v>
      </c>
      <c r="N25" s="61">
        <f t="shared" si="3"/>
        <v>7.4452875838557128E-2</v>
      </c>
      <c r="O25" s="61">
        <f t="shared" si="3"/>
        <v>7.5183719615602038E-2</v>
      </c>
      <c r="P25" s="61">
        <f t="shared" si="3"/>
        <v>6.3740856844305124E-2</v>
      </c>
      <c r="Q25" s="61">
        <f t="shared" si="3"/>
        <v>7.0093457943925228E-2</v>
      </c>
      <c r="R25" s="61">
        <f t="shared" si="1"/>
        <v>0.10964912280701754</v>
      </c>
      <c r="S25" s="169">
        <f t="shared" si="1"/>
        <v>4.504995812476871E-2</v>
      </c>
    </row>
    <row r="26" spans="1:19" ht="29.25">
      <c r="A26" s="54" t="s">
        <v>8</v>
      </c>
      <c r="B26" s="61">
        <f t="shared" si="0"/>
        <v>8.9038992938286765E-3</v>
      </c>
      <c r="C26" s="61">
        <f t="shared" ref="C26:O26" si="4">C9/C$18</f>
        <v>9.0674909840288507E-3</v>
      </c>
      <c r="D26" s="61">
        <f t="shared" si="4"/>
        <v>9.7114317425083235E-3</v>
      </c>
      <c r="E26" s="61">
        <f t="shared" si="4"/>
        <v>9.130146082337318E-3</v>
      </c>
      <c r="F26" s="61">
        <f t="shared" si="4"/>
        <v>7.4894679357154006E-3</v>
      </c>
      <c r="G26" s="61">
        <f t="shared" si="4"/>
        <v>6.3250600480384304E-3</v>
      </c>
      <c r="H26" s="61">
        <f t="shared" si="4"/>
        <v>7.4445838561271434E-3</v>
      </c>
      <c r="I26" s="61">
        <f t="shared" si="4"/>
        <v>8.3592707870164523E-3</v>
      </c>
      <c r="J26" s="61">
        <f t="shared" si="4"/>
        <v>8.7277307899946022E-3</v>
      </c>
      <c r="K26" s="61">
        <f t="shared" si="4"/>
        <v>8.5486322188449843E-3</v>
      </c>
      <c r="L26" s="61">
        <f t="shared" si="4"/>
        <v>8.2960477255779267E-3</v>
      </c>
      <c r="M26" s="61">
        <f t="shared" si="4"/>
        <v>7.6983044240888712E-3</v>
      </c>
      <c r="N26" s="61">
        <f t="shared" si="4"/>
        <v>8.9079511712306172E-3</v>
      </c>
      <c r="O26" s="61">
        <f t="shared" si="4"/>
        <v>9.3273035613340872E-3</v>
      </c>
      <c r="P26" s="61" t="s">
        <v>69</v>
      </c>
      <c r="Q26" s="61" t="s">
        <v>69</v>
      </c>
      <c r="R26" s="61" t="s">
        <v>69</v>
      </c>
      <c r="S26" s="169">
        <f t="shared" si="1"/>
        <v>8.1283394685416378E-3</v>
      </c>
    </row>
    <row r="27" spans="1:19" ht="29.25">
      <c r="A27" s="54" t="s">
        <v>9</v>
      </c>
      <c r="B27" s="61">
        <f t="shared" si="0"/>
        <v>1.6426159042063248E-2</v>
      </c>
      <c r="C27" s="61">
        <f t="shared" ref="C27:Q27" si="5">C10/C$18</f>
        <v>2.050489438433797E-2</v>
      </c>
      <c r="D27" s="61">
        <f t="shared" si="5"/>
        <v>2.4972253052164262E-2</v>
      </c>
      <c r="E27" s="61">
        <f t="shared" si="5"/>
        <v>2.6394422310756973E-2</v>
      </c>
      <c r="F27" s="61">
        <f t="shared" si="5"/>
        <v>3.6433140895615543E-2</v>
      </c>
      <c r="G27" s="61">
        <f t="shared" si="5"/>
        <v>5.0120096076861492E-2</v>
      </c>
      <c r="H27" s="61">
        <f t="shared" si="5"/>
        <v>5.3534086156419906E-2</v>
      </c>
      <c r="I27" s="61">
        <f t="shared" si="5"/>
        <v>5.6380613606047132E-2</v>
      </c>
      <c r="J27" s="61">
        <f t="shared" si="5"/>
        <v>5.8754723771819325E-2</v>
      </c>
      <c r="K27" s="61">
        <f t="shared" si="5"/>
        <v>6.0410334346504557E-2</v>
      </c>
      <c r="L27" s="61">
        <f t="shared" si="5"/>
        <v>6.3665175242356445E-2</v>
      </c>
      <c r="M27" s="61">
        <f t="shared" si="5"/>
        <v>6.6361333073474957E-2</v>
      </c>
      <c r="N27" s="61">
        <f t="shared" si="5"/>
        <v>6.8734191136038708E-2</v>
      </c>
      <c r="O27" s="61">
        <f t="shared" si="5"/>
        <v>9.7512719050310906E-2</v>
      </c>
      <c r="P27" s="61">
        <f t="shared" si="5"/>
        <v>0.18599791013584116</v>
      </c>
      <c r="Q27" s="61">
        <f t="shared" si="5"/>
        <v>0.24065420560747663</v>
      </c>
      <c r="R27" s="61">
        <f t="shared" si="1"/>
        <v>0.22807017543859648</v>
      </c>
      <c r="S27" s="169">
        <f t="shared" si="1"/>
        <v>4.6854813054684509E-2</v>
      </c>
    </row>
    <row r="28" spans="1:19" ht="29.25">
      <c r="A28" s="54" t="s">
        <v>10</v>
      </c>
      <c r="B28" s="61">
        <f t="shared" si="0"/>
        <v>9.057414798894688E-3</v>
      </c>
      <c r="C28" s="61">
        <f t="shared" ref="C28:Q28" si="6">C11/C$18</f>
        <v>8.5522926326635756E-3</v>
      </c>
      <c r="D28" s="61">
        <f t="shared" si="6"/>
        <v>6.9367369589345175E-3</v>
      </c>
      <c r="E28" s="61">
        <f t="shared" si="6"/>
        <v>8.0511288180610888E-3</v>
      </c>
      <c r="F28" s="61">
        <f t="shared" si="6"/>
        <v>9.0497737556561094E-3</v>
      </c>
      <c r="G28" s="61">
        <f t="shared" si="6"/>
        <v>9.3674939951961574E-3</v>
      </c>
      <c r="H28" s="61">
        <f t="shared" si="6"/>
        <v>9.87034713508992E-3</v>
      </c>
      <c r="I28" s="61">
        <f t="shared" si="6"/>
        <v>1.2716763005780347E-2</v>
      </c>
      <c r="J28" s="61">
        <f t="shared" si="6"/>
        <v>1.1606982184631996E-2</v>
      </c>
      <c r="K28" s="61">
        <f t="shared" si="6"/>
        <v>1.5482522796352583E-2</v>
      </c>
      <c r="L28" s="61">
        <f t="shared" si="6"/>
        <v>1.6032811334824759E-2</v>
      </c>
      <c r="M28" s="61">
        <f t="shared" si="6"/>
        <v>1.3350224127850321E-2</v>
      </c>
      <c r="N28" s="61">
        <f t="shared" si="6"/>
        <v>1.7815902342461234E-2</v>
      </c>
      <c r="O28" s="61">
        <f t="shared" si="6"/>
        <v>2.798191068400226E-2</v>
      </c>
      <c r="P28" s="61">
        <f t="shared" si="6"/>
        <v>6.3740856844305124E-2</v>
      </c>
      <c r="Q28" s="61">
        <f t="shared" si="6"/>
        <v>9.5794392523364483E-2</v>
      </c>
      <c r="R28" s="61">
        <f t="shared" si="1"/>
        <v>8.771929824561403E-2</v>
      </c>
      <c r="S28" s="169">
        <f t="shared" si="1"/>
        <v>1.1634172785644261E-2</v>
      </c>
    </row>
    <row r="29" spans="1:19" ht="29.25">
      <c r="A29" s="54" t="s">
        <v>11</v>
      </c>
      <c r="B29" s="179">
        <f t="shared" si="0"/>
        <v>3.68437212158428E-3</v>
      </c>
      <c r="C29" s="179">
        <f t="shared" ref="C29:O29" si="7">C12/C$18</f>
        <v>3.9155074703760952E-3</v>
      </c>
      <c r="D29" s="179">
        <f t="shared" si="7"/>
        <v>2.8671846096929338E-3</v>
      </c>
      <c r="E29" s="179">
        <f t="shared" si="7"/>
        <v>4.0670650730411685E-3</v>
      </c>
      <c r="F29" s="179">
        <f t="shared" si="7"/>
        <v>2.6525198938992041E-3</v>
      </c>
      <c r="G29" s="179">
        <f t="shared" si="7"/>
        <v>3.2826261008807047E-3</v>
      </c>
      <c r="H29" s="179">
        <f t="shared" si="7"/>
        <v>2.425763278962777E-3</v>
      </c>
      <c r="I29" s="179">
        <f t="shared" si="7"/>
        <v>2.6678523788350376E-3</v>
      </c>
      <c r="J29" s="179">
        <f t="shared" si="7"/>
        <v>3.8689940615439984E-3</v>
      </c>
      <c r="K29" s="179">
        <f t="shared" si="7"/>
        <v>3.419452887537994E-3</v>
      </c>
      <c r="L29" s="179">
        <f t="shared" si="7"/>
        <v>2.4235645041014169E-3</v>
      </c>
      <c r="M29" s="179">
        <f t="shared" si="7"/>
        <v>3.7029818748781913E-3</v>
      </c>
      <c r="N29" s="179">
        <f t="shared" si="7"/>
        <v>3.6291652919828439E-3</v>
      </c>
      <c r="O29" s="179">
        <f t="shared" si="7"/>
        <v>3.1091011871113624E-3</v>
      </c>
      <c r="P29" s="61" t="s">
        <v>69</v>
      </c>
      <c r="Q29" s="61" t="s">
        <v>69</v>
      </c>
      <c r="R29" s="61" t="s">
        <v>69</v>
      </c>
      <c r="S29" s="178">
        <f t="shared" si="1"/>
        <v>3.0773425783456364E-3</v>
      </c>
    </row>
    <row r="30" spans="1:19" ht="29.25">
      <c r="A30" s="54" t="s">
        <v>70</v>
      </c>
      <c r="B30" s="61">
        <f t="shared" si="0"/>
        <v>1.5351550506601168E-2</v>
      </c>
      <c r="C30" s="61">
        <f t="shared" ref="C30:Q30" si="8">C13/C$18</f>
        <v>3.8639876352395672E-2</v>
      </c>
      <c r="D30" s="61">
        <f t="shared" si="8"/>
        <v>7.2234554199038112E-2</v>
      </c>
      <c r="E30" s="61">
        <f t="shared" si="8"/>
        <v>0.10043160690571049</v>
      </c>
      <c r="F30" s="61">
        <f t="shared" si="8"/>
        <v>0.12287408332033078</v>
      </c>
      <c r="G30" s="61">
        <f t="shared" si="8"/>
        <v>0.14579663730984788</v>
      </c>
      <c r="H30" s="61">
        <f t="shared" si="8"/>
        <v>0.15491426181514012</v>
      </c>
      <c r="I30" s="61">
        <f t="shared" si="8"/>
        <v>0.16416184971098266</v>
      </c>
      <c r="J30" s="61">
        <f t="shared" si="8"/>
        <v>0.16789634694979305</v>
      </c>
      <c r="K30" s="61">
        <f t="shared" si="8"/>
        <v>0.16175911854103345</v>
      </c>
      <c r="L30" s="61">
        <f t="shared" si="8"/>
        <v>0.17319164802386278</v>
      </c>
      <c r="M30" s="61">
        <f t="shared" si="8"/>
        <v>0.16293120249464041</v>
      </c>
      <c r="N30" s="61">
        <f t="shared" si="8"/>
        <v>0.15528428461453866</v>
      </c>
      <c r="O30" s="61">
        <f t="shared" si="8"/>
        <v>0.13764838892029396</v>
      </c>
      <c r="P30" s="61">
        <f t="shared" si="8"/>
        <v>0.11912225705329153</v>
      </c>
      <c r="Q30" s="61">
        <f t="shared" si="8"/>
        <v>9.3457943925233641E-2</v>
      </c>
      <c r="R30" s="61">
        <f t="shared" si="1"/>
        <v>0.10087719298245613</v>
      </c>
      <c r="S30" s="169">
        <f t="shared" si="1"/>
        <v>0.12163293925169935</v>
      </c>
    </row>
    <row r="31" spans="1:19" ht="43.5">
      <c r="A31" s="54" t="s">
        <v>13</v>
      </c>
      <c r="B31" s="179">
        <f t="shared" si="0"/>
        <v>3.9914031317163029E-3</v>
      </c>
      <c r="C31" s="61">
        <f t="shared" ref="C31:Q31" si="9">C14/C$18</f>
        <v>2.071097372488408E-2</v>
      </c>
      <c r="D31" s="61">
        <f t="shared" si="9"/>
        <v>9.3784683684794673E-2</v>
      </c>
      <c r="E31" s="61">
        <f t="shared" si="9"/>
        <v>0.24435590969455512</v>
      </c>
      <c r="F31" s="61">
        <f t="shared" si="9"/>
        <v>0.38531752223435795</v>
      </c>
      <c r="G31" s="61">
        <f t="shared" si="9"/>
        <v>0.45956765412329864</v>
      </c>
      <c r="H31" s="61">
        <f t="shared" si="9"/>
        <v>0.48281053952321207</v>
      </c>
      <c r="I31" s="61">
        <f t="shared" si="9"/>
        <v>0.49986660738105826</v>
      </c>
      <c r="J31" s="61">
        <f t="shared" si="9"/>
        <v>0.50611840921360451</v>
      </c>
      <c r="K31" s="61">
        <f t="shared" si="9"/>
        <v>0.52203647416413379</v>
      </c>
      <c r="L31" s="61">
        <f t="shared" si="9"/>
        <v>0.5147278150633855</v>
      </c>
      <c r="M31" s="61">
        <f t="shared" si="9"/>
        <v>0.52981874878191382</v>
      </c>
      <c r="N31" s="61">
        <f t="shared" si="9"/>
        <v>0.52941823380622455</v>
      </c>
      <c r="O31" s="61">
        <f t="shared" si="9"/>
        <v>0.48756359525155457</v>
      </c>
      <c r="P31" s="61">
        <f t="shared" si="9"/>
        <v>0.33646812957157785</v>
      </c>
      <c r="Q31" s="61">
        <f t="shared" si="9"/>
        <v>0.25233644859813081</v>
      </c>
      <c r="R31" s="61">
        <f t="shared" si="1"/>
        <v>0.22368421052631579</v>
      </c>
      <c r="S31" s="169">
        <f t="shared" si="1"/>
        <v>0.1451609761798103</v>
      </c>
    </row>
    <row r="32" spans="1:19" ht="43.5">
      <c r="A32" s="54" t="s">
        <v>14</v>
      </c>
      <c r="B32" s="61">
        <f t="shared" si="0"/>
        <v>0.33681301811482961</v>
      </c>
      <c r="C32" s="61">
        <f t="shared" ref="C32:O32" si="10">C15/C$18</f>
        <v>0.40886141164348272</v>
      </c>
      <c r="D32" s="61">
        <f t="shared" si="10"/>
        <v>0.3690344062153163</v>
      </c>
      <c r="E32" s="61">
        <f t="shared" si="10"/>
        <v>0.28386454183266935</v>
      </c>
      <c r="F32" s="61">
        <f t="shared" si="10"/>
        <v>0.19964112966141365</v>
      </c>
      <c r="G32" s="61">
        <f t="shared" si="10"/>
        <v>0.16044835868694957</v>
      </c>
      <c r="H32" s="61">
        <f t="shared" si="10"/>
        <v>0.11334169803429528</v>
      </c>
      <c r="I32" s="61">
        <f t="shared" si="10"/>
        <v>7.3543797243219203E-2</v>
      </c>
      <c r="J32" s="61">
        <f t="shared" si="10"/>
        <v>4.9127226921000543E-2</v>
      </c>
      <c r="K32" s="61">
        <f t="shared" si="10"/>
        <v>3.2009878419452888E-2</v>
      </c>
      <c r="L32" s="61">
        <f t="shared" si="10"/>
        <v>1.8829231916480237E-2</v>
      </c>
      <c r="M32" s="61">
        <f t="shared" si="10"/>
        <v>1.3447671019294484E-2</v>
      </c>
      <c r="N32" s="61">
        <f t="shared" si="10"/>
        <v>9.7877488177719133E-3</v>
      </c>
      <c r="O32" s="61">
        <f t="shared" si="10"/>
        <v>8.4793668739400786E-3</v>
      </c>
      <c r="P32" s="61" t="s">
        <v>69</v>
      </c>
      <c r="Q32" s="61" t="s">
        <v>69</v>
      </c>
      <c r="R32" s="61" t="s">
        <v>69</v>
      </c>
      <c r="S32" s="169">
        <f t="shared" si="1"/>
        <v>0.14065533113894138</v>
      </c>
    </row>
    <row r="33" spans="1:19" ht="29.25">
      <c r="A33" s="54" t="s">
        <v>15</v>
      </c>
      <c r="B33" s="179" t="s">
        <v>69</v>
      </c>
      <c r="C33" s="179" t="s">
        <v>69</v>
      </c>
      <c r="D33" s="179" t="s">
        <v>69</v>
      </c>
      <c r="E33" s="179" t="s">
        <v>69</v>
      </c>
      <c r="F33" s="179">
        <f t="shared" ref="F33:N33" si="11">F16/F$18</f>
        <v>1.0141987829614604E-3</v>
      </c>
      <c r="G33" s="179">
        <f t="shared" si="11"/>
        <v>2.1617293835068056E-3</v>
      </c>
      <c r="H33" s="179">
        <f t="shared" si="11"/>
        <v>1.7565872020075283E-3</v>
      </c>
      <c r="I33" s="179" t="s">
        <v>69</v>
      </c>
      <c r="J33" s="179">
        <f t="shared" si="11"/>
        <v>1.0797192729890229E-3</v>
      </c>
      <c r="K33" s="179">
        <f t="shared" si="11"/>
        <v>1.709726443768997E-3</v>
      </c>
      <c r="L33" s="179">
        <f t="shared" si="11"/>
        <v>2.609992542878449E-3</v>
      </c>
      <c r="M33" s="179">
        <f t="shared" si="11"/>
        <v>2.0463847203274215E-3</v>
      </c>
      <c r="N33" s="179">
        <f t="shared" si="11"/>
        <v>3.0792917628945341E-3</v>
      </c>
      <c r="O33" s="61" t="s">
        <v>69</v>
      </c>
      <c r="P33" s="61" t="s">
        <v>69</v>
      </c>
      <c r="Q33" s="61" t="s">
        <v>69</v>
      </c>
      <c r="R33" s="61" t="s">
        <v>69</v>
      </c>
      <c r="S33" s="178">
        <f t="shared" si="1"/>
        <v>1.5191944374111368E-3</v>
      </c>
    </row>
    <row r="34" spans="1:19" ht="29.25">
      <c r="A34" s="54" t="s">
        <v>16</v>
      </c>
      <c r="B34" s="179" t="s">
        <v>69</v>
      </c>
      <c r="C34" s="179">
        <f t="shared" ref="C34:N34" si="12">C17/C$18</f>
        <v>2.3699124162802677E-3</v>
      </c>
      <c r="D34" s="179">
        <f t="shared" si="12"/>
        <v>3.0521642619311877E-3</v>
      </c>
      <c r="E34" s="179">
        <f t="shared" si="12"/>
        <v>2.3240371845949536E-3</v>
      </c>
      <c r="F34" s="179">
        <f t="shared" si="12"/>
        <v>2.0283975659229209E-3</v>
      </c>
      <c r="G34" s="179">
        <f t="shared" si="12"/>
        <v>2.9623698959167334E-3</v>
      </c>
      <c r="H34" s="179">
        <f t="shared" si="12"/>
        <v>3.7641154328732747E-3</v>
      </c>
      <c r="I34" s="179">
        <f t="shared" si="12"/>
        <v>2.8457092040907071E-3</v>
      </c>
      <c r="J34" s="179">
        <f t="shared" si="12"/>
        <v>3.2391578189670685E-3</v>
      </c>
      <c r="K34" s="179">
        <f t="shared" si="12"/>
        <v>3.7993920972644378E-3</v>
      </c>
      <c r="L34" s="179">
        <f t="shared" si="12"/>
        <v>3.7285607755406414E-3</v>
      </c>
      <c r="M34" s="179">
        <f t="shared" si="12"/>
        <v>2.8259598518807251E-3</v>
      </c>
      <c r="N34" s="179">
        <f t="shared" si="12"/>
        <v>3.4092158803475199E-3</v>
      </c>
      <c r="O34" s="61" t="s">
        <v>69</v>
      </c>
      <c r="P34" s="61" t="s">
        <v>69</v>
      </c>
      <c r="Q34" s="61" t="s">
        <v>69</v>
      </c>
      <c r="R34" s="61" t="s">
        <v>69</v>
      </c>
      <c r="S34" s="178">
        <f t="shared" si="1"/>
        <v>3.2850956638035694E-3</v>
      </c>
    </row>
    <row r="35" spans="1:19" ht="30">
      <c r="A35" s="58" t="s">
        <v>17</v>
      </c>
      <c r="B35" s="61">
        <f t="shared" si="0"/>
        <v>1</v>
      </c>
      <c r="C35" s="148">
        <v>1</v>
      </c>
      <c r="D35" s="148">
        <v>1</v>
      </c>
      <c r="E35" s="61">
        <f t="shared" ref="E35:H35" si="13">E18/E$18</f>
        <v>1</v>
      </c>
      <c r="F35" s="61">
        <f t="shared" si="13"/>
        <v>1</v>
      </c>
      <c r="G35" s="61">
        <f t="shared" si="13"/>
        <v>1</v>
      </c>
      <c r="H35" s="61">
        <f t="shared" si="13"/>
        <v>1</v>
      </c>
      <c r="I35" s="148">
        <v>1</v>
      </c>
      <c r="J35" s="148">
        <v>1</v>
      </c>
      <c r="K35" s="148">
        <v>1</v>
      </c>
      <c r="L35" s="148">
        <v>1</v>
      </c>
      <c r="M35" s="148">
        <v>1</v>
      </c>
      <c r="N35" s="148">
        <v>1</v>
      </c>
      <c r="O35" s="148">
        <v>1</v>
      </c>
      <c r="P35" s="148">
        <v>1</v>
      </c>
      <c r="Q35" s="148">
        <v>1</v>
      </c>
      <c r="R35" s="148">
        <v>1</v>
      </c>
      <c r="S35" s="169">
        <f t="shared" ref="S35" si="14">S18/S$18</f>
        <v>1</v>
      </c>
    </row>
    <row r="36" spans="1:19" s="108" customFormat="1"/>
    <row r="37" spans="1:19" s="108" customFormat="1"/>
    <row r="38" spans="1:19" s="108" customFormat="1"/>
    <row r="39" spans="1:19" s="108" customFormat="1"/>
    <row r="40" spans="1:19" s="108" customFormat="1"/>
    <row r="41" spans="1:19" s="108" customFormat="1"/>
    <row r="42" spans="1:19" s="108" customFormat="1"/>
    <row r="43" spans="1:19" s="108" customFormat="1"/>
    <row r="44" spans="1:19" s="108" customFormat="1"/>
    <row r="45" spans="1:19" s="108" customFormat="1"/>
    <row r="46" spans="1:19" s="108" customFormat="1"/>
    <row r="47" spans="1:19" s="108" customFormat="1"/>
    <row r="48" spans="1:19" s="108" customFormat="1"/>
    <row r="49" spans="1:9" s="108" customFormat="1"/>
    <row r="50" spans="1:9" s="108" customFormat="1"/>
    <row r="51" spans="1:9" s="108" customFormat="1"/>
    <row r="52" spans="1:9" s="108" customFormat="1"/>
    <row r="53" spans="1:9" s="108" customFormat="1"/>
    <row r="54" spans="1:9" s="108" customFormat="1"/>
    <row r="55" spans="1:9" s="108" customFormat="1"/>
    <row r="56" spans="1:9" s="108" customFormat="1"/>
    <row r="57" spans="1:9" s="108" customFormat="1"/>
    <row r="58" spans="1:9" s="108" customFormat="1"/>
    <row r="59" spans="1:9" s="108" customFormat="1"/>
    <row r="60" spans="1:9" s="108" customFormat="1"/>
    <row r="61" spans="1:9" ht="16.5">
      <c r="A61" s="241" t="s">
        <v>73</v>
      </c>
      <c r="B61" s="242"/>
      <c r="C61" s="242"/>
      <c r="D61" s="242"/>
      <c r="E61" s="242"/>
      <c r="F61" s="242"/>
      <c r="G61" s="242"/>
      <c r="H61" s="242"/>
      <c r="I61" s="243"/>
    </row>
    <row r="62" spans="1:9" ht="63">
      <c r="A62" s="52" t="s">
        <v>72</v>
      </c>
      <c r="B62" s="50" t="s">
        <v>74</v>
      </c>
      <c r="C62" s="50" t="s">
        <v>75</v>
      </c>
      <c r="D62" s="50" t="s">
        <v>76</v>
      </c>
      <c r="E62" s="50" t="s">
        <v>77</v>
      </c>
      <c r="F62" s="50" t="s">
        <v>78</v>
      </c>
      <c r="G62" s="50" t="s">
        <v>79</v>
      </c>
      <c r="H62" s="50" t="s">
        <v>80</v>
      </c>
      <c r="I62" s="53" t="s">
        <v>17</v>
      </c>
    </row>
    <row r="63" spans="1:9" ht="15">
      <c r="A63" s="54" t="s">
        <v>4</v>
      </c>
      <c r="B63" s="55">
        <v>613</v>
      </c>
      <c r="C63" s="55">
        <v>697</v>
      </c>
      <c r="D63" s="55">
        <v>1246</v>
      </c>
      <c r="E63" s="55">
        <v>8194</v>
      </c>
      <c r="F63" s="55">
        <v>73</v>
      </c>
      <c r="G63" s="55">
        <v>7436</v>
      </c>
      <c r="H63" s="55">
        <v>998</v>
      </c>
      <c r="I63" s="62">
        <v>19257</v>
      </c>
    </row>
    <row r="64" spans="1:9" ht="15">
      <c r="A64" s="54" t="s">
        <v>5</v>
      </c>
      <c r="B64" s="55" t="s">
        <v>69</v>
      </c>
      <c r="C64" s="55" t="s">
        <v>69</v>
      </c>
      <c r="D64" s="55" t="s">
        <v>69</v>
      </c>
      <c r="E64" s="55">
        <v>81</v>
      </c>
      <c r="F64" s="55" t="s">
        <v>69</v>
      </c>
      <c r="G64" s="55">
        <v>44</v>
      </c>
      <c r="H64" s="55" t="s">
        <v>69</v>
      </c>
      <c r="I64" s="62">
        <v>147</v>
      </c>
    </row>
    <row r="65" spans="1:9" ht="29.25">
      <c r="A65" s="54" t="s">
        <v>6</v>
      </c>
      <c r="B65" s="55">
        <v>636</v>
      </c>
      <c r="C65" s="55">
        <v>214</v>
      </c>
      <c r="D65" s="55">
        <v>716</v>
      </c>
      <c r="E65" s="55">
        <v>5649</v>
      </c>
      <c r="F65" s="55">
        <v>39</v>
      </c>
      <c r="G65" s="55">
        <v>3332</v>
      </c>
      <c r="H65" s="55">
        <v>511</v>
      </c>
      <c r="I65" s="62">
        <v>11097</v>
      </c>
    </row>
    <row r="66" spans="1:9" ht="29.25">
      <c r="A66" s="54" t="s">
        <v>7</v>
      </c>
      <c r="B66" s="55">
        <v>295</v>
      </c>
      <c r="C66" s="55">
        <v>39</v>
      </c>
      <c r="D66" s="55">
        <v>772</v>
      </c>
      <c r="E66" s="55">
        <v>2224</v>
      </c>
      <c r="F66" s="55">
        <v>16</v>
      </c>
      <c r="G66" s="55">
        <v>2881</v>
      </c>
      <c r="H66" s="55">
        <v>395</v>
      </c>
      <c r="I66" s="62">
        <v>6622</v>
      </c>
    </row>
    <row r="67" spans="1:9" ht="29.25">
      <c r="A67" s="54" t="s">
        <v>8</v>
      </c>
      <c r="B67" s="55">
        <v>66</v>
      </c>
      <c r="C67" s="55" t="s">
        <v>69</v>
      </c>
      <c r="D67" s="55">
        <v>51</v>
      </c>
      <c r="E67" s="55">
        <v>671</v>
      </c>
      <c r="F67" s="55" t="s">
        <v>69</v>
      </c>
      <c r="G67" s="55">
        <v>327</v>
      </c>
      <c r="H67" s="55">
        <v>43</v>
      </c>
      <c r="I67" s="62">
        <v>1197</v>
      </c>
    </row>
    <row r="68" spans="1:9" ht="29.25">
      <c r="A68" s="54" t="s">
        <v>9</v>
      </c>
      <c r="B68" s="55">
        <v>479</v>
      </c>
      <c r="C68" s="55">
        <v>114</v>
      </c>
      <c r="D68" s="55">
        <v>660</v>
      </c>
      <c r="E68" s="55">
        <v>3870</v>
      </c>
      <c r="F68" s="55">
        <v>22</v>
      </c>
      <c r="G68" s="55">
        <v>1845</v>
      </c>
      <c r="H68" s="55">
        <v>227</v>
      </c>
      <c r="I68" s="62">
        <v>7217</v>
      </c>
    </row>
    <row r="69" spans="1:9" ht="29.25">
      <c r="A69" s="54" t="s">
        <v>10</v>
      </c>
      <c r="B69" s="55">
        <v>139</v>
      </c>
      <c r="C69" s="55" t="s">
        <v>69</v>
      </c>
      <c r="D69" s="55">
        <v>103</v>
      </c>
      <c r="E69" s="55">
        <v>832</v>
      </c>
      <c r="F69" s="55" t="s">
        <v>69</v>
      </c>
      <c r="G69" s="55">
        <v>598</v>
      </c>
      <c r="H69" s="55">
        <v>60</v>
      </c>
      <c r="I69" s="62">
        <v>1792</v>
      </c>
    </row>
    <row r="70" spans="1:9" ht="29.25">
      <c r="A70" s="54" t="s">
        <v>11</v>
      </c>
      <c r="B70" s="55" t="s">
        <v>69</v>
      </c>
      <c r="C70" s="55">
        <v>19</v>
      </c>
      <c r="D70" s="55">
        <v>25</v>
      </c>
      <c r="E70" s="55">
        <v>194</v>
      </c>
      <c r="F70" s="55" t="s">
        <v>69</v>
      </c>
      <c r="G70" s="55">
        <v>198</v>
      </c>
      <c r="H70" s="55">
        <v>21</v>
      </c>
      <c r="I70" s="62">
        <v>474</v>
      </c>
    </row>
    <row r="71" spans="1:9" ht="29.25">
      <c r="A71" s="54" t="s">
        <v>70</v>
      </c>
      <c r="B71" s="55">
        <v>508</v>
      </c>
      <c r="C71" s="55">
        <v>133</v>
      </c>
      <c r="D71" s="55">
        <v>1434</v>
      </c>
      <c r="E71" s="55">
        <v>7155</v>
      </c>
      <c r="F71" s="55">
        <v>39</v>
      </c>
      <c r="G71" s="55">
        <v>8508</v>
      </c>
      <c r="H71" s="55">
        <v>958</v>
      </c>
      <c r="I71" s="62">
        <v>18735</v>
      </c>
    </row>
    <row r="72" spans="1:9" ht="43.5">
      <c r="A72" s="54" t="s">
        <v>13</v>
      </c>
      <c r="B72" s="55">
        <v>3733</v>
      </c>
      <c r="C72" s="55">
        <v>324</v>
      </c>
      <c r="D72" s="55">
        <v>3564</v>
      </c>
      <c r="E72" s="55">
        <v>29615</v>
      </c>
      <c r="F72" s="55">
        <v>143</v>
      </c>
      <c r="G72" s="55">
        <v>15979</v>
      </c>
      <c r="H72" s="55">
        <v>1999</v>
      </c>
      <c r="I72" s="62">
        <v>55357</v>
      </c>
    </row>
    <row r="73" spans="1:9" ht="43.5">
      <c r="A73" s="54" t="s">
        <v>14</v>
      </c>
      <c r="B73" s="55">
        <v>1108</v>
      </c>
      <c r="C73" s="55">
        <v>380</v>
      </c>
      <c r="D73" s="55">
        <v>912</v>
      </c>
      <c r="E73" s="55">
        <v>10297</v>
      </c>
      <c r="F73" s="55">
        <v>65</v>
      </c>
      <c r="G73" s="55">
        <v>8152</v>
      </c>
      <c r="H73" s="55">
        <v>990</v>
      </c>
      <c r="I73" s="62">
        <v>21904</v>
      </c>
    </row>
    <row r="74" spans="1:9" ht="29.25">
      <c r="A74" s="54" t="s">
        <v>15</v>
      </c>
      <c r="B74" s="55">
        <v>23</v>
      </c>
      <c r="C74" s="55" t="s">
        <v>69</v>
      </c>
      <c r="D74" s="55" t="s">
        <v>69</v>
      </c>
      <c r="E74" s="55">
        <v>93</v>
      </c>
      <c r="F74" s="55" t="s">
        <v>69</v>
      </c>
      <c r="G74" s="55">
        <v>90</v>
      </c>
      <c r="H74" s="55" t="s">
        <v>69</v>
      </c>
      <c r="I74" s="62">
        <v>234</v>
      </c>
    </row>
    <row r="75" spans="1:9" ht="29.25">
      <c r="A75" s="54" t="s">
        <v>16</v>
      </c>
      <c r="B75" s="55">
        <v>26</v>
      </c>
      <c r="C75" s="55" t="s">
        <v>69</v>
      </c>
      <c r="D75" s="55">
        <v>33</v>
      </c>
      <c r="E75" s="55">
        <v>180</v>
      </c>
      <c r="F75" s="55" t="s">
        <v>69</v>
      </c>
      <c r="G75" s="55">
        <v>154</v>
      </c>
      <c r="H75" s="55">
        <v>25</v>
      </c>
      <c r="I75" s="62">
        <v>429</v>
      </c>
    </row>
    <row r="76" spans="1:9" ht="30">
      <c r="A76" s="58" t="s">
        <v>17</v>
      </c>
      <c r="B76" s="59">
        <v>7649</v>
      </c>
      <c r="C76" s="59">
        <v>2021</v>
      </c>
      <c r="D76" s="59">
        <v>9543</v>
      </c>
      <c r="E76" s="59">
        <v>69055</v>
      </c>
      <c r="F76" s="59">
        <v>412</v>
      </c>
      <c r="G76" s="59">
        <v>49544</v>
      </c>
      <c r="H76" s="59">
        <v>6238</v>
      </c>
      <c r="I76" s="60">
        <f>SUM(I63:I75)</f>
        <v>144462</v>
      </c>
    </row>
    <row r="78" spans="1:9" ht="16.5">
      <c r="A78" s="247" t="s">
        <v>81</v>
      </c>
      <c r="B78" s="248"/>
      <c r="C78" s="248"/>
      <c r="D78" s="248"/>
      <c r="E78" s="248"/>
      <c r="F78" s="248"/>
      <c r="G78" s="248"/>
      <c r="H78" s="248"/>
      <c r="I78" s="249"/>
    </row>
    <row r="79" spans="1:9" ht="63">
      <c r="A79" s="52" t="s">
        <v>19</v>
      </c>
      <c r="B79" s="50" t="s">
        <v>74</v>
      </c>
      <c r="C79" s="50" t="s">
        <v>75</v>
      </c>
      <c r="D79" s="50" t="s">
        <v>76</v>
      </c>
      <c r="E79" s="50" t="s">
        <v>77</v>
      </c>
      <c r="F79" s="50" t="s">
        <v>78</v>
      </c>
      <c r="G79" s="50" t="s">
        <v>80</v>
      </c>
      <c r="H79" s="50" t="s">
        <v>79</v>
      </c>
      <c r="I79" s="53" t="s">
        <v>17</v>
      </c>
    </row>
    <row r="80" spans="1:9" ht="15">
      <c r="A80" s="54" t="s">
        <v>4</v>
      </c>
      <c r="B80" s="63">
        <f t="shared" ref="B80:I80" si="15">B63/B$76</f>
        <v>8.0141194927441498E-2</v>
      </c>
      <c r="C80" s="63">
        <f t="shared" si="15"/>
        <v>0.34487877288471053</v>
      </c>
      <c r="D80" s="63">
        <f t="shared" si="15"/>
        <v>0.13056690768102275</v>
      </c>
      <c r="E80" s="63">
        <f t="shared" si="15"/>
        <v>0.11865903989573529</v>
      </c>
      <c r="F80" s="63">
        <f t="shared" si="15"/>
        <v>0.17718446601941748</v>
      </c>
      <c r="G80" s="63">
        <f t="shared" si="15"/>
        <v>0.15008880994671403</v>
      </c>
      <c r="H80" s="63">
        <f t="shared" si="15"/>
        <v>0.1599871753767233</v>
      </c>
      <c r="I80" s="64">
        <f t="shared" si="15"/>
        <v>0.13330149104954936</v>
      </c>
    </row>
    <row r="81" spans="1:9" ht="15">
      <c r="A81" s="54" t="s">
        <v>5</v>
      </c>
      <c r="B81" s="63" t="s">
        <v>69</v>
      </c>
      <c r="C81" s="63" t="s">
        <v>69</v>
      </c>
      <c r="D81" s="63" t="s">
        <v>69</v>
      </c>
      <c r="E81" s="206">
        <f t="shared" ref="E81:I81" si="16">E64/E$76</f>
        <v>1.1729780609658967E-3</v>
      </c>
      <c r="F81" s="63" t="s">
        <v>69</v>
      </c>
      <c r="G81" s="206">
        <f t="shared" si="16"/>
        <v>8.8809946714031975E-4</v>
      </c>
      <c r="H81" s="63" t="s">
        <v>69</v>
      </c>
      <c r="I81" s="207">
        <f t="shared" si="16"/>
        <v>1.0175686339660257E-3</v>
      </c>
    </row>
    <row r="82" spans="1:9" ht="29.25">
      <c r="A82" s="54" t="s">
        <v>6</v>
      </c>
      <c r="B82" s="63">
        <f t="shared" ref="B82:I82" si="17">B65/B$76</f>
        <v>8.3148123937769644E-2</v>
      </c>
      <c r="C82" s="63">
        <f t="shared" si="17"/>
        <v>0.10588817417120237</v>
      </c>
      <c r="D82" s="63">
        <f t="shared" si="17"/>
        <v>7.5028816933878237E-2</v>
      </c>
      <c r="E82" s="63">
        <f t="shared" si="17"/>
        <v>8.1804358844399391E-2</v>
      </c>
      <c r="F82" s="63">
        <f t="shared" si="17"/>
        <v>9.4660194174757281E-2</v>
      </c>
      <c r="G82" s="63">
        <f t="shared" si="17"/>
        <v>6.725335055708058E-2</v>
      </c>
      <c r="H82" s="63">
        <f t="shared" si="17"/>
        <v>8.1917281179865339E-2</v>
      </c>
      <c r="I82" s="64">
        <f t="shared" si="17"/>
        <v>7.6816048511027121E-2</v>
      </c>
    </row>
    <row r="83" spans="1:9" ht="29.25">
      <c r="A83" s="54" t="s">
        <v>7</v>
      </c>
      <c r="B83" s="63">
        <f t="shared" ref="B83:I83" si="18">B66/B$76</f>
        <v>3.8567132958556676E-2</v>
      </c>
      <c r="C83" s="63">
        <f t="shared" si="18"/>
        <v>1.9297377535873329E-2</v>
      </c>
      <c r="D83" s="63">
        <f t="shared" si="18"/>
        <v>8.0896992559991623E-2</v>
      </c>
      <c r="E83" s="63">
        <f t="shared" si="18"/>
        <v>3.2206212439359928E-2</v>
      </c>
      <c r="F83" s="63">
        <f t="shared" si="18"/>
        <v>3.8834951456310676E-2</v>
      </c>
      <c r="G83" s="63">
        <f t="shared" si="18"/>
        <v>5.8150331018892297E-2</v>
      </c>
      <c r="H83" s="63">
        <f t="shared" si="18"/>
        <v>6.332157742866304E-2</v>
      </c>
      <c r="I83" s="64">
        <f t="shared" si="18"/>
        <v>4.5839044177707636E-2</v>
      </c>
    </row>
    <row r="84" spans="1:9" ht="29.25">
      <c r="A84" s="54" t="s">
        <v>8</v>
      </c>
      <c r="B84" s="63">
        <f t="shared" ref="B84:I84" si="19">B67/B$76</f>
        <v>8.6285788992025107E-3</v>
      </c>
      <c r="C84" s="63" t="s">
        <v>69</v>
      </c>
      <c r="D84" s="63">
        <f t="shared" si="19"/>
        <v>5.3442313737818298E-3</v>
      </c>
      <c r="E84" s="63">
        <f t="shared" si="19"/>
        <v>9.716892332198971E-3</v>
      </c>
      <c r="F84" s="63" t="s">
        <v>69</v>
      </c>
      <c r="G84" s="63">
        <f t="shared" si="19"/>
        <v>6.6001937671564667E-3</v>
      </c>
      <c r="H84" s="63">
        <f t="shared" si="19"/>
        <v>6.8932350112215456E-3</v>
      </c>
      <c r="I84" s="64">
        <f t="shared" si="19"/>
        <v>8.2859160194376381E-3</v>
      </c>
    </row>
    <row r="85" spans="1:9" ht="29.25">
      <c r="A85" s="54" t="s">
        <v>9</v>
      </c>
      <c r="B85" s="63">
        <f t="shared" ref="B85:I85" si="20">B68/B$76</f>
        <v>6.2622565041181855E-2</v>
      </c>
      <c r="C85" s="63">
        <f t="shared" si="20"/>
        <v>5.6407718951014346E-2</v>
      </c>
      <c r="D85" s="63">
        <f t="shared" si="20"/>
        <v>6.916064130776485E-2</v>
      </c>
      <c r="E85" s="63">
        <f t="shared" si="20"/>
        <v>5.6042285135037291E-2</v>
      </c>
      <c r="F85" s="63">
        <f t="shared" si="20"/>
        <v>5.3398058252427182E-2</v>
      </c>
      <c r="G85" s="63">
        <f t="shared" si="20"/>
        <v>3.7239625383497496E-2</v>
      </c>
      <c r="H85" s="63">
        <f t="shared" si="20"/>
        <v>3.6389868547611413E-2</v>
      </c>
      <c r="I85" s="64">
        <f t="shared" si="20"/>
        <v>4.995777436280821E-2</v>
      </c>
    </row>
    <row r="86" spans="1:9" ht="29.25">
      <c r="A86" s="54" t="s">
        <v>10</v>
      </c>
      <c r="B86" s="63">
        <f t="shared" ref="B86:I86" si="21">B69/B$76</f>
        <v>1.8172310105896195E-2</v>
      </c>
      <c r="C86" s="63" t="s">
        <v>69</v>
      </c>
      <c r="D86" s="63">
        <f t="shared" si="21"/>
        <v>1.079325159802997E-2</v>
      </c>
      <c r="E86" s="63">
        <f t="shared" si="21"/>
        <v>1.2048367243501557E-2</v>
      </c>
      <c r="F86" s="63" t="s">
        <v>69</v>
      </c>
      <c r="G86" s="63">
        <f t="shared" si="21"/>
        <v>1.2070079121588891E-2</v>
      </c>
      <c r="H86" s="63">
        <f t="shared" si="21"/>
        <v>9.6184674575184349E-3</v>
      </c>
      <c r="I86" s="64">
        <f t="shared" si="21"/>
        <v>1.2404646204538218E-2</v>
      </c>
    </row>
    <row r="87" spans="1:9" ht="29.25">
      <c r="A87" s="54" t="s">
        <v>11</v>
      </c>
      <c r="B87" s="63" t="s">
        <v>69</v>
      </c>
      <c r="C87" s="63">
        <f t="shared" ref="C87:I87" si="22">C70/C$76</f>
        <v>9.4012864918357249E-3</v>
      </c>
      <c r="D87" s="206">
        <f t="shared" si="22"/>
        <v>2.6197212616577595E-3</v>
      </c>
      <c r="E87" s="206">
        <f t="shared" si="22"/>
        <v>2.8093548620664686E-3</v>
      </c>
      <c r="F87" s="63" t="s">
        <v>69</v>
      </c>
      <c r="G87" s="206">
        <f t="shared" si="22"/>
        <v>3.9964476021314387E-3</v>
      </c>
      <c r="H87" s="206">
        <f t="shared" si="22"/>
        <v>3.3664636101314524E-3</v>
      </c>
      <c r="I87" s="207">
        <f t="shared" si="22"/>
        <v>3.281139676870042E-3</v>
      </c>
    </row>
    <row r="88" spans="1:9" ht="29.25">
      <c r="A88" s="54" t="s">
        <v>70</v>
      </c>
      <c r="B88" s="63">
        <f t="shared" ref="B88:I88" si="23">B71/B$76</f>
        <v>6.6413910315073862E-2</v>
      </c>
      <c r="C88" s="63">
        <f t="shared" si="23"/>
        <v>6.580900544285008E-2</v>
      </c>
      <c r="D88" s="63">
        <f t="shared" si="23"/>
        <v>0.15026721156868908</v>
      </c>
      <c r="E88" s="63">
        <f t="shared" si="23"/>
        <v>0.10361306205198755</v>
      </c>
      <c r="F88" s="63">
        <f t="shared" si="23"/>
        <v>9.4660194174757281E-2</v>
      </c>
      <c r="G88" s="63">
        <f t="shared" si="23"/>
        <v>0.17172614241886</v>
      </c>
      <c r="H88" s="63">
        <f t="shared" si="23"/>
        <v>0.1535748637383777</v>
      </c>
      <c r="I88" s="64">
        <f t="shared" si="23"/>
        <v>0.12968808406362919</v>
      </c>
    </row>
    <row r="89" spans="1:9" ht="43.5">
      <c r="A89" s="54" t="s">
        <v>13</v>
      </c>
      <c r="B89" s="63">
        <f t="shared" ref="B89:I89" si="24">B72/B$76</f>
        <v>0.48803765198065108</v>
      </c>
      <c r="C89" s="63">
        <f t="shared" si="24"/>
        <v>0.1603166749134092</v>
      </c>
      <c r="D89" s="63">
        <f t="shared" si="24"/>
        <v>0.37346746306193024</v>
      </c>
      <c r="E89" s="63">
        <f t="shared" si="24"/>
        <v>0.42886105278401276</v>
      </c>
      <c r="F89" s="63">
        <f t="shared" si="24"/>
        <v>0.34708737864077671</v>
      </c>
      <c r="G89" s="63">
        <f t="shared" si="24"/>
        <v>0.32252139512352657</v>
      </c>
      <c r="H89" s="63">
        <f t="shared" si="24"/>
        <v>0.32045527412632252</v>
      </c>
      <c r="I89" s="64">
        <f t="shared" si="24"/>
        <v>0.38319419639766861</v>
      </c>
    </row>
    <row r="90" spans="1:9" ht="43.5">
      <c r="A90" s="54" t="s">
        <v>14</v>
      </c>
      <c r="B90" s="63">
        <f t="shared" ref="B90:I90" si="25">B73/B$76</f>
        <v>0.14485553667146031</v>
      </c>
      <c r="C90" s="63">
        <f t="shared" si="25"/>
        <v>0.18802572983671451</v>
      </c>
      <c r="D90" s="63">
        <f t="shared" si="25"/>
        <v>9.5567431625275076E-2</v>
      </c>
      <c r="E90" s="63">
        <f t="shared" si="25"/>
        <v>0.14911302584896097</v>
      </c>
      <c r="F90" s="63">
        <f t="shared" si="25"/>
        <v>0.15776699029126215</v>
      </c>
      <c r="G90" s="63">
        <f t="shared" si="25"/>
        <v>0.16454061036654288</v>
      </c>
      <c r="H90" s="63">
        <f t="shared" si="25"/>
        <v>0.15870471304905417</v>
      </c>
      <c r="I90" s="64">
        <f t="shared" si="25"/>
        <v>0.15162464869654305</v>
      </c>
    </row>
    <row r="91" spans="1:9" ht="29.25">
      <c r="A91" s="54" t="s">
        <v>15</v>
      </c>
      <c r="B91" s="206">
        <f t="shared" ref="B91:I91" si="26">B74/B$76</f>
        <v>3.0069290103281474E-3</v>
      </c>
      <c r="C91" s="63" t="s">
        <v>69</v>
      </c>
      <c r="D91" s="63" t="s">
        <v>69</v>
      </c>
      <c r="E91" s="206">
        <f t="shared" si="26"/>
        <v>1.3467525885164E-3</v>
      </c>
      <c r="F91" s="63" t="s">
        <v>69</v>
      </c>
      <c r="G91" s="206">
        <f t="shared" si="26"/>
        <v>1.8165670918779268E-3</v>
      </c>
      <c r="H91" s="63" t="s">
        <v>69</v>
      </c>
      <c r="I91" s="207">
        <f t="shared" si="26"/>
        <v>1.6198031316193879E-3</v>
      </c>
    </row>
    <row r="92" spans="1:9" ht="29.25">
      <c r="A92" s="54" t="s">
        <v>16</v>
      </c>
      <c r="B92" s="206">
        <f t="shared" ref="B92:I92" si="27">B75/B$76</f>
        <v>3.3991371421100798E-3</v>
      </c>
      <c r="C92" s="63" t="s">
        <v>69</v>
      </c>
      <c r="D92" s="206">
        <f t="shared" si="27"/>
        <v>3.4580320653882428E-3</v>
      </c>
      <c r="E92" s="206">
        <f t="shared" si="27"/>
        <v>2.6066179132575485E-3</v>
      </c>
      <c r="F92" s="63" t="s">
        <v>69</v>
      </c>
      <c r="G92" s="206">
        <f t="shared" si="27"/>
        <v>3.1083481349911189E-3</v>
      </c>
      <c r="H92" s="206">
        <f t="shared" si="27"/>
        <v>4.0076947739660146E-3</v>
      </c>
      <c r="I92" s="207">
        <f t="shared" si="27"/>
        <v>2.9696390746355443E-3</v>
      </c>
    </row>
    <row r="93" spans="1:9" ht="30">
      <c r="A93" s="58" t="s">
        <v>17</v>
      </c>
      <c r="B93" s="64">
        <f t="shared" ref="B93:I93" si="28">B76/B$76</f>
        <v>1</v>
      </c>
      <c r="C93" s="64">
        <f t="shared" si="28"/>
        <v>1</v>
      </c>
      <c r="D93" s="64">
        <f t="shared" si="28"/>
        <v>1</v>
      </c>
      <c r="E93" s="64">
        <f t="shared" si="28"/>
        <v>1</v>
      </c>
      <c r="F93" s="64">
        <f t="shared" si="28"/>
        <v>1</v>
      </c>
      <c r="G93" s="64">
        <f t="shared" si="28"/>
        <v>1</v>
      </c>
      <c r="H93" s="64">
        <f t="shared" si="28"/>
        <v>1</v>
      </c>
      <c r="I93" s="64">
        <f t="shared" si="28"/>
        <v>1</v>
      </c>
    </row>
    <row r="95" spans="1:9" ht="16.5">
      <c r="A95" s="244" t="s">
        <v>82</v>
      </c>
      <c r="B95" s="245"/>
      <c r="C95" s="245"/>
      <c r="D95" s="246"/>
    </row>
    <row r="96" spans="1:9" ht="31.5">
      <c r="A96" s="52" t="s">
        <v>19</v>
      </c>
      <c r="B96" s="50" t="s">
        <v>47</v>
      </c>
      <c r="C96" s="50" t="s">
        <v>48</v>
      </c>
      <c r="D96" s="53" t="s">
        <v>83</v>
      </c>
    </row>
    <row r="97" spans="1:4" ht="15">
      <c r="A97" s="65" t="s">
        <v>4</v>
      </c>
      <c r="B97" s="66">
        <v>3784</v>
      </c>
      <c r="C97" s="66">
        <v>15473</v>
      </c>
      <c r="D97" s="62">
        <f>SUM(Table7[[#This Row],[Female]:[Male]])</f>
        <v>19257</v>
      </c>
    </row>
    <row r="98" spans="1:4" ht="15">
      <c r="A98" s="65" t="s">
        <v>5</v>
      </c>
      <c r="B98" s="66">
        <v>69</v>
      </c>
      <c r="C98" s="66">
        <v>78</v>
      </c>
      <c r="D98" s="62">
        <f>SUM(Table7[[#This Row],[Female]:[Male]])</f>
        <v>147</v>
      </c>
    </row>
    <row r="99" spans="1:4" ht="28.5">
      <c r="A99" s="65" t="s">
        <v>6</v>
      </c>
      <c r="B99" s="66">
        <v>3168</v>
      </c>
      <c r="C99" s="66">
        <v>7929</v>
      </c>
      <c r="D99" s="62">
        <f>SUM(Table7[[#This Row],[Female]:[Male]])</f>
        <v>11097</v>
      </c>
    </row>
    <row r="100" spans="1:4" ht="28.5">
      <c r="A100" s="65" t="s">
        <v>7</v>
      </c>
      <c r="B100" s="66">
        <v>1942</v>
      </c>
      <c r="C100" s="66">
        <v>4680</v>
      </c>
      <c r="D100" s="62">
        <f>SUM(Table7[[#This Row],[Female]:[Male]])</f>
        <v>6622</v>
      </c>
    </row>
    <row r="101" spans="1:4" ht="28.5">
      <c r="A101" s="65" t="s">
        <v>8</v>
      </c>
      <c r="B101" s="66">
        <v>558</v>
      </c>
      <c r="C101" s="66">
        <v>639</v>
      </c>
      <c r="D101" s="62">
        <f>SUM(Table7[[#This Row],[Female]:[Male]])</f>
        <v>1197</v>
      </c>
    </row>
    <row r="102" spans="1:4" ht="28.5">
      <c r="A102" s="65" t="s">
        <v>9</v>
      </c>
      <c r="B102" s="66">
        <v>3154</v>
      </c>
      <c r="C102" s="66">
        <v>4063</v>
      </c>
      <c r="D102" s="62">
        <f>SUM(Table7[[#This Row],[Female]:[Male]])</f>
        <v>7217</v>
      </c>
    </row>
    <row r="103" spans="1:4" ht="28.5">
      <c r="A103" s="65" t="s">
        <v>10</v>
      </c>
      <c r="B103" s="66">
        <v>793</v>
      </c>
      <c r="C103" s="66">
        <v>999</v>
      </c>
      <c r="D103" s="62">
        <f>SUM(Table7[[#This Row],[Female]:[Male]])</f>
        <v>1792</v>
      </c>
    </row>
    <row r="104" spans="1:4" ht="28.5">
      <c r="A104" s="65" t="s">
        <v>11</v>
      </c>
      <c r="B104" s="66">
        <v>196</v>
      </c>
      <c r="C104" s="66">
        <v>278</v>
      </c>
      <c r="D104" s="62">
        <f>SUM(Table7[[#This Row],[Female]:[Male]])</f>
        <v>474</v>
      </c>
    </row>
    <row r="105" spans="1:4" ht="28.5">
      <c r="A105" s="65" t="s">
        <v>70</v>
      </c>
      <c r="B105" s="66">
        <v>5669</v>
      </c>
      <c r="C105" s="66">
        <v>13066</v>
      </c>
      <c r="D105" s="62">
        <f>SUM(Table7[[#This Row],[Female]:[Male]])</f>
        <v>18735</v>
      </c>
    </row>
    <row r="106" spans="1:4" ht="42.75">
      <c r="A106" s="65" t="s">
        <v>13</v>
      </c>
      <c r="B106" s="66">
        <v>23684</v>
      </c>
      <c r="C106" s="66">
        <v>31673</v>
      </c>
      <c r="D106" s="62">
        <f>SUM(Table7[[#This Row],[Female]:[Male]])</f>
        <v>55357</v>
      </c>
    </row>
    <row r="107" spans="1:4" ht="42.75">
      <c r="A107" s="65" t="s">
        <v>14</v>
      </c>
      <c r="B107" s="66">
        <v>7722</v>
      </c>
      <c r="C107" s="66">
        <v>14182</v>
      </c>
      <c r="D107" s="62">
        <f>SUM(Table7[[#This Row],[Female]:[Male]])</f>
        <v>21904</v>
      </c>
    </row>
    <row r="108" spans="1:4" ht="28.5">
      <c r="A108" s="65" t="s">
        <v>15</v>
      </c>
      <c r="B108" s="66">
        <v>82</v>
      </c>
      <c r="C108" s="66">
        <v>152</v>
      </c>
      <c r="D108" s="62">
        <f>SUM(Table7[[#This Row],[Female]:[Male]])</f>
        <v>234</v>
      </c>
    </row>
    <row r="109" spans="1:4" ht="28.5">
      <c r="A109" s="65" t="s">
        <v>16</v>
      </c>
      <c r="B109" s="66">
        <v>204</v>
      </c>
      <c r="C109" s="66">
        <v>225</v>
      </c>
      <c r="D109" s="62">
        <f>SUM(Table7[[#This Row],[Female]:[Male]])</f>
        <v>429</v>
      </c>
    </row>
    <row r="110" spans="1:4" ht="30">
      <c r="A110" s="67" t="s">
        <v>83</v>
      </c>
      <c r="B110" s="68">
        <f>SUM(B97:B109)</f>
        <v>51025</v>
      </c>
      <c r="C110" s="68">
        <f>SUM(C97:C109)</f>
        <v>93437</v>
      </c>
      <c r="D110" s="62">
        <f>SUM(Table7[[#This Row],[Female]:[Male]])</f>
        <v>144462</v>
      </c>
    </row>
    <row r="112" spans="1:4" ht="16.5">
      <c r="A112" s="241" t="s">
        <v>84</v>
      </c>
      <c r="B112" s="242"/>
      <c r="C112" s="242"/>
      <c r="D112" s="243"/>
    </row>
    <row r="113" spans="1:4" ht="31.5">
      <c r="A113" s="52" t="s">
        <v>19</v>
      </c>
      <c r="B113" s="50" t="s">
        <v>47</v>
      </c>
      <c r="C113" s="50" t="s">
        <v>48</v>
      </c>
      <c r="D113" s="53" t="s">
        <v>83</v>
      </c>
    </row>
    <row r="114" spans="1:4" ht="15">
      <c r="A114" s="65" t="s">
        <v>4</v>
      </c>
      <c r="B114" s="61">
        <f t="shared" ref="B114:C127" si="29">B97/B$110</f>
        <v>7.4159725624693779E-2</v>
      </c>
      <c r="C114" s="61">
        <f t="shared" si="29"/>
        <v>0.16559821055898627</v>
      </c>
      <c r="D114" s="169">
        <f t="shared" ref="D114" si="30">D97/D$110</f>
        <v>0.13330149104954936</v>
      </c>
    </row>
    <row r="115" spans="1:4" ht="15">
      <c r="A115" s="65" t="s">
        <v>5</v>
      </c>
      <c r="B115" s="179">
        <f t="shared" si="29"/>
        <v>1.3522782949534542E-3</v>
      </c>
      <c r="C115" s="179">
        <f t="shared" ref="C115:D115" si="31">C98/C$110</f>
        <v>8.3478707578368318E-4</v>
      </c>
      <c r="D115" s="178">
        <f t="shared" si="31"/>
        <v>1.0175686339660257E-3</v>
      </c>
    </row>
    <row r="116" spans="1:4" ht="28.5">
      <c r="A116" s="65" t="s">
        <v>6</v>
      </c>
      <c r="B116" s="61">
        <f t="shared" si="29"/>
        <v>6.2087212150906415E-2</v>
      </c>
      <c r="C116" s="61">
        <f t="shared" ref="C116:D116" si="32">C99/C$110</f>
        <v>8.4859316972933641E-2</v>
      </c>
      <c r="D116" s="169">
        <f t="shared" si="32"/>
        <v>7.6816048511027121E-2</v>
      </c>
    </row>
    <row r="117" spans="1:4" ht="28.5">
      <c r="A117" s="65" t="s">
        <v>7</v>
      </c>
      <c r="B117" s="61">
        <f t="shared" si="29"/>
        <v>3.8059774620284176E-2</v>
      </c>
      <c r="C117" s="61">
        <f t="shared" ref="C117:D117" si="33">C100/C$110</f>
        <v>5.0087224547020991E-2</v>
      </c>
      <c r="D117" s="169">
        <f t="shared" si="33"/>
        <v>4.5839044177707636E-2</v>
      </c>
    </row>
    <row r="118" spans="1:4" ht="28.5">
      <c r="A118" s="65" t="s">
        <v>8</v>
      </c>
      <c r="B118" s="61">
        <f t="shared" si="29"/>
        <v>1.0935815776580107E-2</v>
      </c>
      <c r="C118" s="61">
        <f t="shared" ref="C118:D118" si="34">C101/C$110</f>
        <v>6.8388325823817118E-3</v>
      </c>
      <c r="D118" s="169">
        <f t="shared" si="34"/>
        <v>8.2859160194376381E-3</v>
      </c>
    </row>
    <row r="119" spans="1:4" ht="28.5">
      <c r="A119" s="65" t="s">
        <v>9</v>
      </c>
      <c r="B119" s="61">
        <f t="shared" si="29"/>
        <v>6.1812836844683978E-2</v>
      </c>
      <c r="C119" s="61">
        <f t="shared" ref="C119:D119" si="35">C102/C$110</f>
        <v>4.3483844729603906E-2</v>
      </c>
      <c r="D119" s="169">
        <f t="shared" si="35"/>
        <v>4.995777436280821E-2</v>
      </c>
    </row>
    <row r="120" spans="1:4" ht="28.5">
      <c r="A120" s="65" t="s">
        <v>10</v>
      </c>
      <c r="B120" s="61">
        <f t="shared" si="29"/>
        <v>1.554140127388535E-2</v>
      </c>
      <c r="C120" s="61">
        <f t="shared" ref="C120:D120" si="36">C103/C$110</f>
        <v>1.0691696009075633E-2</v>
      </c>
      <c r="D120" s="169">
        <f t="shared" si="36"/>
        <v>1.2404646204538218E-2</v>
      </c>
    </row>
    <row r="121" spans="1:4" ht="28.5">
      <c r="A121" s="65" t="s">
        <v>11</v>
      </c>
      <c r="B121" s="179">
        <f t="shared" si="29"/>
        <v>3.8412542871141598E-3</v>
      </c>
      <c r="C121" s="179">
        <f t="shared" ref="C121:D121" si="37">C104/C$110</f>
        <v>2.9752667572803065E-3</v>
      </c>
      <c r="D121" s="178">
        <f t="shared" si="37"/>
        <v>3.281139676870042E-3</v>
      </c>
    </row>
    <row r="122" spans="1:4" ht="28.5">
      <c r="A122" s="65" t="s">
        <v>70</v>
      </c>
      <c r="B122" s="61">
        <f t="shared" si="29"/>
        <v>0.11110240078392945</v>
      </c>
      <c r="C122" s="61">
        <f t="shared" ref="C122:D122" si="38">C105/C$110</f>
        <v>0.1398375375921744</v>
      </c>
      <c r="D122" s="169">
        <f t="shared" si="38"/>
        <v>0.12968808406362919</v>
      </c>
    </row>
    <row r="123" spans="1:4" ht="42.75">
      <c r="A123" s="65" t="s">
        <v>13</v>
      </c>
      <c r="B123" s="61">
        <f t="shared" si="29"/>
        <v>0.46416462518373347</v>
      </c>
      <c r="C123" s="61">
        <f t="shared" ref="C123:D123" si="39">C106/C$110</f>
        <v>0.33897706476021278</v>
      </c>
      <c r="D123" s="169">
        <f t="shared" si="39"/>
        <v>0.38319419639766861</v>
      </c>
    </row>
    <row r="124" spans="1:4" ht="42.75">
      <c r="A124" s="65" t="s">
        <v>14</v>
      </c>
      <c r="B124" s="61">
        <f t="shared" si="29"/>
        <v>0.15133757961783439</v>
      </c>
      <c r="C124" s="61">
        <f t="shared" ref="C124:D124" si="40">C107/C$110</f>
        <v>0.15178141421492555</v>
      </c>
      <c r="D124" s="169">
        <f t="shared" si="40"/>
        <v>0.15162464869654305</v>
      </c>
    </row>
    <row r="125" spans="1:4" ht="28.5">
      <c r="A125" s="65" t="s">
        <v>15</v>
      </c>
      <c r="B125" s="179">
        <f t="shared" si="29"/>
        <v>1.6070553650171485E-3</v>
      </c>
      <c r="C125" s="179">
        <f t="shared" ref="C125:D125" si="41">C108/C$110</f>
        <v>1.6267645579374338E-3</v>
      </c>
      <c r="D125" s="178">
        <f t="shared" si="41"/>
        <v>1.6198031316193879E-3</v>
      </c>
    </row>
    <row r="126" spans="1:4" ht="28.5">
      <c r="A126" s="65" t="s">
        <v>16</v>
      </c>
      <c r="B126" s="179">
        <f t="shared" si="29"/>
        <v>3.9980401763841256E-3</v>
      </c>
      <c r="C126" s="179">
        <f t="shared" ref="C126:D126" si="42">C109/C$110</f>
        <v>2.4080396416837012E-3</v>
      </c>
      <c r="D126" s="178">
        <f t="shared" si="42"/>
        <v>2.9696390746355443E-3</v>
      </c>
    </row>
    <row r="127" spans="1:4" ht="30">
      <c r="A127" s="67" t="s">
        <v>83</v>
      </c>
      <c r="B127" s="169">
        <f t="shared" si="29"/>
        <v>1</v>
      </c>
      <c r="C127" s="169">
        <f t="shared" ref="C127:D127" si="43">C110/C$110</f>
        <v>1</v>
      </c>
      <c r="D127" s="169">
        <f t="shared" si="43"/>
        <v>1</v>
      </c>
    </row>
    <row r="128" spans="1:4" ht="15">
      <c r="B128" s="210"/>
      <c r="C128" s="210"/>
    </row>
    <row r="129" spans="1:4" ht="16.5">
      <c r="A129" s="238" t="s">
        <v>85</v>
      </c>
      <c r="B129" s="239"/>
      <c r="C129" s="239"/>
      <c r="D129" s="240"/>
    </row>
    <row r="130" spans="1:4" ht="31.5">
      <c r="A130" s="52" t="s">
        <v>19</v>
      </c>
      <c r="B130" s="69" t="s">
        <v>86</v>
      </c>
      <c r="C130" s="69" t="s">
        <v>87</v>
      </c>
      <c r="D130" s="70" t="s">
        <v>83</v>
      </c>
    </row>
    <row r="131" spans="1:4" ht="15">
      <c r="A131" s="65" t="s">
        <v>4</v>
      </c>
      <c r="B131" s="66">
        <v>2024</v>
      </c>
      <c r="C131" s="66">
        <v>17233</v>
      </c>
      <c r="D131" s="62">
        <v>19257</v>
      </c>
    </row>
    <row r="132" spans="1:4" ht="15">
      <c r="A132" s="65" t="s">
        <v>5</v>
      </c>
      <c r="B132" s="66" t="s">
        <v>69</v>
      </c>
      <c r="C132" s="66" t="s">
        <v>69</v>
      </c>
      <c r="D132" s="62">
        <v>147</v>
      </c>
    </row>
    <row r="133" spans="1:4" ht="28.5">
      <c r="A133" s="65" t="s">
        <v>6</v>
      </c>
      <c r="B133" s="66">
        <v>2214</v>
      </c>
      <c r="C133" s="66">
        <v>8883</v>
      </c>
      <c r="D133" s="62">
        <v>11097</v>
      </c>
    </row>
    <row r="134" spans="1:4" ht="28.5">
      <c r="A134" s="65" t="s">
        <v>7</v>
      </c>
      <c r="B134" s="66">
        <v>240</v>
      </c>
      <c r="C134" s="66">
        <v>3382</v>
      </c>
      <c r="D134" s="62">
        <v>6622</v>
      </c>
    </row>
    <row r="135" spans="1:4" ht="28.5">
      <c r="A135" s="65" t="s">
        <v>8</v>
      </c>
      <c r="B135" s="66">
        <v>189</v>
      </c>
      <c r="C135" s="66">
        <v>1008</v>
      </c>
      <c r="D135" s="62">
        <v>1197</v>
      </c>
    </row>
    <row r="136" spans="1:4" ht="28.5">
      <c r="A136" s="65" t="s">
        <v>9</v>
      </c>
      <c r="B136" s="66">
        <v>997</v>
      </c>
      <c r="C136" s="66">
        <v>6220</v>
      </c>
      <c r="D136" s="62">
        <v>7217</v>
      </c>
    </row>
    <row r="137" spans="1:4" ht="28.5">
      <c r="A137" s="65" t="s">
        <v>10</v>
      </c>
      <c r="B137" s="66">
        <v>169</v>
      </c>
      <c r="C137" s="66">
        <v>1623</v>
      </c>
      <c r="D137" s="62">
        <v>1792</v>
      </c>
    </row>
    <row r="138" spans="1:4" ht="28.5">
      <c r="A138" s="65" t="s">
        <v>11</v>
      </c>
      <c r="B138" s="66">
        <v>56</v>
      </c>
      <c r="C138" s="66">
        <v>418</v>
      </c>
      <c r="D138" s="62">
        <v>474</v>
      </c>
    </row>
    <row r="139" spans="1:4" ht="28.5">
      <c r="A139" s="65" t="s">
        <v>70</v>
      </c>
      <c r="B139" s="66">
        <v>1255</v>
      </c>
      <c r="C139" s="66">
        <v>17480</v>
      </c>
      <c r="D139" s="62">
        <v>18735</v>
      </c>
    </row>
    <row r="140" spans="1:4" ht="42.75">
      <c r="A140" s="65" t="s">
        <v>13</v>
      </c>
      <c r="B140" s="66">
        <v>8426</v>
      </c>
      <c r="C140" s="66">
        <v>46931</v>
      </c>
      <c r="D140" s="62">
        <v>55357</v>
      </c>
    </row>
    <row r="141" spans="1:4" ht="42.75">
      <c r="A141" s="65" t="s">
        <v>14</v>
      </c>
      <c r="B141" s="66">
        <v>2780</v>
      </c>
      <c r="C141" s="66">
        <v>19124</v>
      </c>
      <c r="D141" s="62">
        <v>21904</v>
      </c>
    </row>
    <row r="142" spans="1:4" ht="28.5">
      <c r="A142" s="65" t="s">
        <v>15</v>
      </c>
      <c r="B142" s="66" t="s">
        <v>69</v>
      </c>
      <c r="C142" s="66" t="s">
        <v>69</v>
      </c>
      <c r="D142" s="62">
        <v>234</v>
      </c>
    </row>
    <row r="143" spans="1:4" ht="28.5">
      <c r="A143" s="65" t="s">
        <v>16</v>
      </c>
      <c r="B143" s="66">
        <v>37</v>
      </c>
      <c r="C143" s="66">
        <v>392</v>
      </c>
      <c r="D143" s="62">
        <v>429</v>
      </c>
    </row>
    <row r="144" spans="1:4" ht="30">
      <c r="A144" s="67" t="s">
        <v>83</v>
      </c>
      <c r="B144" s="68">
        <v>18414</v>
      </c>
      <c r="C144" s="68">
        <v>126048</v>
      </c>
      <c r="D144" s="62">
        <f>SUM(Table9[[#This Row],[Yes]:[No]])</f>
        <v>144462</v>
      </c>
    </row>
    <row r="146" spans="1:4" ht="16.5">
      <c r="A146" s="238" t="s">
        <v>88</v>
      </c>
      <c r="B146" s="239"/>
      <c r="C146" s="239"/>
      <c r="D146" s="240"/>
    </row>
    <row r="147" spans="1:4" ht="31.5">
      <c r="A147" s="52" t="s">
        <v>72</v>
      </c>
      <c r="B147" s="50" t="s">
        <v>86</v>
      </c>
      <c r="C147" s="50" t="s">
        <v>87</v>
      </c>
      <c r="D147" s="53" t="s">
        <v>83</v>
      </c>
    </row>
    <row r="148" spans="1:4" ht="15">
      <c r="A148" s="65" t="s">
        <v>4</v>
      </c>
      <c r="B148" s="61">
        <f>B131/B$144</f>
        <v>0.10991636798088411</v>
      </c>
      <c r="C148" s="61">
        <f t="shared" ref="C148:D148" si="44">C131/C$144</f>
        <v>0.13671775831429298</v>
      </c>
      <c r="D148" s="169">
        <f t="shared" si="44"/>
        <v>0.13330149104954936</v>
      </c>
    </row>
    <row r="149" spans="1:4" ht="15">
      <c r="A149" s="65" t="s">
        <v>5</v>
      </c>
      <c r="B149" s="61" t="s">
        <v>69</v>
      </c>
      <c r="C149" s="61" t="s">
        <v>69</v>
      </c>
      <c r="D149" s="178">
        <f t="shared" ref="B149:D161" si="45">D132/D$144</f>
        <v>1.0175686339660257E-3</v>
      </c>
    </row>
    <row r="150" spans="1:4" ht="28.5">
      <c r="A150" s="65" t="s">
        <v>6</v>
      </c>
      <c r="B150" s="61">
        <f t="shared" si="45"/>
        <v>0.12023460410557185</v>
      </c>
      <c r="C150" s="61">
        <f t="shared" si="45"/>
        <v>7.047315308453922E-2</v>
      </c>
      <c r="D150" s="169">
        <f t="shared" si="45"/>
        <v>7.6816048511027121E-2</v>
      </c>
    </row>
    <row r="151" spans="1:4" ht="28.5">
      <c r="A151" s="65" t="s">
        <v>7</v>
      </c>
      <c r="B151" s="61">
        <f t="shared" si="45"/>
        <v>1.3033561420658195E-2</v>
      </c>
      <c r="C151" s="61">
        <f t="shared" si="45"/>
        <v>2.683104848946433E-2</v>
      </c>
      <c r="D151" s="169">
        <f t="shared" si="45"/>
        <v>4.5839044177707636E-2</v>
      </c>
    </row>
    <row r="152" spans="1:4" ht="28.5">
      <c r="A152" s="65" t="s">
        <v>8</v>
      </c>
      <c r="B152" s="61">
        <f t="shared" si="45"/>
        <v>1.0263929618768328E-2</v>
      </c>
      <c r="C152" s="61">
        <f t="shared" si="45"/>
        <v>7.9969535415079975E-3</v>
      </c>
      <c r="D152" s="169">
        <f t="shared" si="45"/>
        <v>8.2859160194376381E-3</v>
      </c>
    </row>
    <row r="153" spans="1:4" ht="28.5">
      <c r="A153" s="65" t="s">
        <v>9</v>
      </c>
      <c r="B153" s="61">
        <f t="shared" si="45"/>
        <v>5.4143586401650914E-2</v>
      </c>
      <c r="C153" s="61">
        <f t="shared" si="45"/>
        <v>4.9346280781924344E-2</v>
      </c>
      <c r="D153" s="169">
        <f t="shared" si="45"/>
        <v>4.995777436280821E-2</v>
      </c>
    </row>
    <row r="154" spans="1:4" ht="28.5">
      <c r="A154" s="65" t="s">
        <v>10</v>
      </c>
      <c r="B154" s="61">
        <f t="shared" si="45"/>
        <v>9.1777995003801457E-3</v>
      </c>
      <c r="C154" s="61">
        <f t="shared" si="45"/>
        <v>1.2876047220106625E-2</v>
      </c>
      <c r="D154" s="169">
        <f t="shared" si="45"/>
        <v>1.2404646204538218E-2</v>
      </c>
    </row>
    <row r="155" spans="1:4" ht="28.5">
      <c r="A155" s="65" t="s">
        <v>11</v>
      </c>
      <c r="B155" s="179">
        <f t="shared" si="45"/>
        <v>3.041164331486912E-3</v>
      </c>
      <c r="C155" s="179">
        <f t="shared" si="45"/>
        <v>3.3161970043158163E-3</v>
      </c>
      <c r="D155" s="178">
        <f t="shared" si="45"/>
        <v>3.281139676870042E-3</v>
      </c>
    </row>
    <row r="156" spans="1:4" ht="28.5">
      <c r="A156" s="65" t="s">
        <v>70</v>
      </c>
      <c r="B156" s="61">
        <f t="shared" si="45"/>
        <v>6.815466492885848E-2</v>
      </c>
      <c r="C156" s="61">
        <f t="shared" si="45"/>
        <v>0.13867732927138868</v>
      </c>
      <c r="D156" s="169">
        <f t="shared" si="45"/>
        <v>0.12968808406362919</v>
      </c>
    </row>
    <row r="157" spans="1:4" ht="42.75">
      <c r="A157" s="65" t="s">
        <v>13</v>
      </c>
      <c r="B157" s="61">
        <f t="shared" si="45"/>
        <v>0.45758661887694146</v>
      </c>
      <c r="C157" s="61">
        <f t="shared" si="45"/>
        <v>0.37232641533384109</v>
      </c>
      <c r="D157" s="169">
        <f t="shared" si="45"/>
        <v>0.38319419639766861</v>
      </c>
    </row>
    <row r="158" spans="1:4" ht="42.75">
      <c r="A158" s="65" t="s">
        <v>14</v>
      </c>
      <c r="B158" s="61">
        <f t="shared" si="45"/>
        <v>0.15097208645595742</v>
      </c>
      <c r="C158" s="61">
        <f t="shared" si="45"/>
        <v>0.15171997969027673</v>
      </c>
      <c r="D158" s="169">
        <f t="shared" si="45"/>
        <v>0.15162464869654305</v>
      </c>
    </row>
    <row r="159" spans="1:4" ht="28.5">
      <c r="A159" s="65" t="s">
        <v>15</v>
      </c>
      <c r="B159" s="179" t="s">
        <v>69</v>
      </c>
      <c r="C159" s="179" t="s">
        <v>69</v>
      </c>
      <c r="D159" s="178">
        <f t="shared" si="45"/>
        <v>1.6198031316193879E-3</v>
      </c>
    </row>
    <row r="160" spans="1:4" ht="28.5">
      <c r="A160" s="65" t="s">
        <v>16</v>
      </c>
      <c r="B160" s="179">
        <f t="shared" si="45"/>
        <v>2.0093407190181385E-3</v>
      </c>
      <c r="C160" s="179">
        <f>C143/C$144</f>
        <v>3.1099263772531101E-3</v>
      </c>
      <c r="D160" s="178">
        <f t="shared" si="45"/>
        <v>2.9696390746355443E-3</v>
      </c>
    </row>
    <row r="161" spans="1:4" ht="30">
      <c r="A161" s="67" t="s">
        <v>83</v>
      </c>
      <c r="B161" s="169">
        <f t="shared" si="45"/>
        <v>1</v>
      </c>
      <c r="C161" s="169">
        <f t="shared" si="45"/>
        <v>1</v>
      </c>
      <c r="D161" s="169">
        <f t="shared" si="45"/>
        <v>1</v>
      </c>
    </row>
  </sheetData>
  <mergeCells count="10">
    <mergeCell ref="E1:O1"/>
    <mergeCell ref="A1:D1"/>
    <mergeCell ref="A3:S3"/>
    <mergeCell ref="A20:S20"/>
    <mergeCell ref="A129:D129"/>
    <mergeCell ref="A146:D146"/>
    <mergeCell ref="A61:I61"/>
    <mergeCell ref="A95:D95"/>
    <mergeCell ref="A112:D112"/>
    <mergeCell ref="A78:I78"/>
  </mergeCells>
  <pageMargins left="0.7" right="0.7" top="0.75" bottom="0.75" header="0.3" footer="0.3"/>
  <pageSetup orientation="portrait" r:id="rId1"/>
  <drawing r:id="rId2"/>
  <tableParts count="8">
    <tablePart r:id="rId3"/>
    <tablePart r:id="rId4"/>
    <tablePart r:id="rId5"/>
    <tablePart r:id="rId6"/>
    <tablePart r:id="rId7"/>
    <tablePart r:id="rId8"/>
    <tablePart r:id="rId9"/>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12060-CC4A-480A-A12A-C62A916BE72B}">
  <dimension ref="A1:U131"/>
  <sheetViews>
    <sheetView showGridLines="0" zoomScaleNormal="100" workbookViewId="0">
      <selection activeCell="A7" sqref="A7:S7"/>
    </sheetView>
  </sheetViews>
  <sheetFormatPr defaultColWidth="13.25" defaultRowHeight="14.25"/>
  <cols>
    <col min="1" max="1" width="20" style="6" customWidth="1"/>
    <col min="2" max="2" width="15.875" style="6" customWidth="1"/>
    <col min="3" max="3" width="11.875" style="6" customWidth="1"/>
    <col min="4" max="4" width="17.5" style="6" customWidth="1"/>
    <col min="5" max="5" width="14.75" style="6" customWidth="1"/>
    <col min="6" max="7" width="13.75" style="6" customWidth="1"/>
    <col min="8" max="16384" width="13.25" style="6"/>
  </cols>
  <sheetData>
    <row r="1" spans="1:19">
      <c r="A1" s="253"/>
      <c r="B1" s="253"/>
      <c r="C1" s="253"/>
      <c r="D1" s="253"/>
      <c r="E1" s="253"/>
      <c r="F1" s="231" t="s">
        <v>141</v>
      </c>
      <c r="G1" s="231"/>
      <c r="H1" s="231"/>
      <c r="I1" s="231"/>
      <c r="J1" s="231"/>
      <c r="K1" s="231"/>
      <c r="L1" s="231"/>
      <c r="M1" s="231"/>
      <c r="N1" s="231"/>
    </row>
    <row r="2" spans="1:19">
      <c r="A2" s="253"/>
      <c r="B2" s="253"/>
      <c r="C2" s="253"/>
      <c r="D2" s="253"/>
      <c r="E2" s="253"/>
      <c r="F2" s="231"/>
      <c r="G2" s="231"/>
      <c r="H2" s="231"/>
      <c r="I2" s="231"/>
      <c r="J2" s="231"/>
      <c r="K2" s="231"/>
      <c r="L2" s="231"/>
      <c r="M2" s="231"/>
      <c r="N2" s="231"/>
    </row>
    <row r="3" spans="1:19">
      <c r="A3" s="253"/>
      <c r="B3" s="253"/>
      <c r="C3" s="253"/>
      <c r="D3" s="253"/>
      <c r="E3" s="253"/>
      <c r="F3" s="231"/>
      <c r="G3" s="231"/>
      <c r="H3" s="231"/>
      <c r="I3" s="231"/>
      <c r="J3" s="231"/>
      <c r="K3" s="231"/>
      <c r="L3" s="231"/>
      <c r="M3" s="231"/>
      <c r="N3" s="231"/>
    </row>
    <row r="4" spans="1:19">
      <c r="A4" s="253"/>
      <c r="B4" s="253"/>
      <c r="C4" s="253"/>
      <c r="D4" s="253"/>
      <c r="E4" s="253"/>
      <c r="F4" s="231"/>
      <c r="G4" s="231"/>
      <c r="H4" s="231"/>
      <c r="I4" s="231"/>
      <c r="J4" s="231"/>
      <c r="K4" s="231"/>
      <c r="L4" s="231"/>
      <c r="M4" s="231"/>
      <c r="N4" s="231"/>
    </row>
    <row r="5" spans="1:19">
      <c r="A5" s="253"/>
      <c r="B5" s="253"/>
      <c r="C5" s="253"/>
      <c r="D5" s="253"/>
      <c r="E5" s="253"/>
      <c r="F5" s="231"/>
      <c r="G5" s="231"/>
      <c r="H5" s="231"/>
      <c r="I5" s="231"/>
      <c r="J5" s="231"/>
      <c r="K5" s="231"/>
      <c r="L5" s="231"/>
      <c r="M5" s="231"/>
      <c r="N5" s="231"/>
    </row>
    <row r="6" spans="1:19" ht="15" thickBot="1">
      <c r="A6" s="253"/>
      <c r="B6" s="253"/>
      <c r="C6" s="253"/>
      <c r="D6" s="253"/>
      <c r="E6" s="253"/>
      <c r="F6" s="231"/>
      <c r="G6" s="231"/>
      <c r="H6" s="231"/>
      <c r="I6" s="231"/>
      <c r="J6" s="231"/>
      <c r="K6" s="231"/>
      <c r="L6" s="231"/>
      <c r="M6" s="231"/>
      <c r="N6" s="231"/>
    </row>
    <row r="7" spans="1:19" ht="16.5">
      <c r="A7" s="255" t="s">
        <v>89</v>
      </c>
      <c r="B7" s="256"/>
      <c r="C7" s="256"/>
      <c r="D7" s="256"/>
      <c r="E7" s="256"/>
      <c r="F7" s="256"/>
      <c r="G7" s="256"/>
      <c r="H7" s="256"/>
      <c r="I7" s="256"/>
      <c r="J7" s="256"/>
      <c r="K7" s="256"/>
      <c r="L7" s="256"/>
      <c r="M7" s="256"/>
      <c r="N7" s="256"/>
      <c r="O7" s="256"/>
      <c r="P7" s="256"/>
      <c r="Q7" s="256"/>
      <c r="R7" s="256"/>
      <c r="S7" s="257"/>
    </row>
    <row r="8" spans="1:19" ht="31.5">
      <c r="A8" s="81" t="s">
        <v>90</v>
      </c>
      <c r="B8" s="77" t="s">
        <v>51</v>
      </c>
      <c r="C8" s="77" t="s">
        <v>52</v>
      </c>
      <c r="D8" s="77" t="s">
        <v>53</v>
      </c>
      <c r="E8" s="77" t="s">
        <v>54</v>
      </c>
      <c r="F8" s="77" t="s">
        <v>55</v>
      </c>
      <c r="G8" s="77" t="s">
        <v>56</v>
      </c>
      <c r="H8" s="77" t="s">
        <v>57</v>
      </c>
      <c r="I8" s="77" t="s">
        <v>58</v>
      </c>
      <c r="J8" s="77" t="s">
        <v>59</v>
      </c>
      <c r="K8" s="77" t="s">
        <v>60</v>
      </c>
      <c r="L8" s="77" t="s">
        <v>61</v>
      </c>
      <c r="M8" s="77" t="s">
        <v>62</v>
      </c>
      <c r="N8" s="77" t="s">
        <v>63</v>
      </c>
      <c r="O8" s="77" t="s">
        <v>64</v>
      </c>
      <c r="P8" s="77" t="s">
        <v>65</v>
      </c>
      <c r="Q8" s="77" t="s">
        <v>66</v>
      </c>
      <c r="R8" s="77" t="s">
        <v>67</v>
      </c>
      <c r="S8" s="82" t="s">
        <v>83</v>
      </c>
    </row>
    <row r="9" spans="1:19" ht="29.25">
      <c r="A9" s="71" t="s">
        <v>34</v>
      </c>
      <c r="B9" s="55">
        <v>4686</v>
      </c>
      <c r="C9" s="55">
        <v>7128</v>
      </c>
      <c r="D9" s="55">
        <v>7996</v>
      </c>
      <c r="E9" s="55">
        <v>9010</v>
      </c>
      <c r="F9" s="55">
        <v>9664</v>
      </c>
      <c r="G9" s="72">
        <v>9209</v>
      </c>
      <c r="H9" s="72">
        <v>8726</v>
      </c>
      <c r="I9" s="72">
        <v>7985</v>
      </c>
      <c r="J9" s="72">
        <v>7658</v>
      </c>
      <c r="K9" s="72">
        <v>6964</v>
      </c>
      <c r="L9" s="55">
        <v>6744</v>
      </c>
      <c r="M9" s="55">
        <v>6290</v>
      </c>
      <c r="N9" s="72">
        <v>5541</v>
      </c>
      <c r="O9" s="72">
        <v>2000</v>
      </c>
      <c r="P9" s="55">
        <v>427</v>
      </c>
      <c r="Q9" s="72">
        <v>145</v>
      </c>
      <c r="R9" s="72">
        <v>88</v>
      </c>
      <c r="S9" s="73">
        <v>100261</v>
      </c>
    </row>
    <row r="10" spans="1:19" ht="43.5">
      <c r="A10" s="71" t="s">
        <v>35</v>
      </c>
      <c r="B10" s="55">
        <v>355</v>
      </c>
      <c r="C10" s="55">
        <v>632</v>
      </c>
      <c r="D10" s="55">
        <v>889</v>
      </c>
      <c r="E10" s="74">
        <v>1150</v>
      </c>
      <c r="F10" s="55">
        <v>1406</v>
      </c>
      <c r="G10" s="72">
        <v>1545</v>
      </c>
      <c r="H10" s="72">
        <v>1508</v>
      </c>
      <c r="I10" s="72">
        <v>1583</v>
      </c>
      <c r="J10" s="72">
        <v>1763</v>
      </c>
      <c r="K10" s="72">
        <v>1922</v>
      </c>
      <c r="L10" s="55">
        <v>2190</v>
      </c>
      <c r="M10" s="55">
        <v>2208</v>
      </c>
      <c r="N10" s="72">
        <v>1943</v>
      </c>
      <c r="O10" s="72">
        <v>723</v>
      </c>
      <c r="P10" s="55" t="s">
        <v>69</v>
      </c>
      <c r="Q10" s="72" t="s">
        <v>69</v>
      </c>
      <c r="R10" s="72" t="s">
        <v>69</v>
      </c>
      <c r="S10" s="73">
        <v>20030</v>
      </c>
    </row>
    <row r="11" spans="1:19" ht="43.5">
      <c r="A11" s="75" t="s">
        <v>36</v>
      </c>
      <c r="B11" s="55">
        <v>1396</v>
      </c>
      <c r="C11" s="55">
        <v>1755</v>
      </c>
      <c r="D11" s="55">
        <v>1643</v>
      </c>
      <c r="E11" s="55">
        <v>1607</v>
      </c>
      <c r="F11" s="55">
        <v>1439</v>
      </c>
      <c r="G11" s="72">
        <v>1441</v>
      </c>
      <c r="H11" s="72">
        <v>1370</v>
      </c>
      <c r="I11" s="72">
        <v>1335</v>
      </c>
      <c r="J11" s="72">
        <v>1320</v>
      </c>
      <c r="K11" s="72">
        <v>1296</v>
      </c>
      <c r="L11" s="55">
        <v>1387</v>
      </c>
      <c r="M11" s="55">
        <v>1343</v>
      </c>
      <c r="N11" s="72">
        <v>1230</v>
      </c>
      <c r="O11" s="72">
        <v>655</v>
      </c>
      <c r="P11" s="55">
        <v>327</v>
      </c>
      <c r="Q11" s="72">
        <v>189</v>
      </c>
      <c r="R11" s="72">
        <v>100</v>
      </c>
      <c r="S11" s="73">
        <v>19833</v>
      </c>
    </row>
    <row r="12" spans="1:19" ht="15">
      <c r="A12" s="71" t="s">
        <v>37</v>
      </c>
      <c r="B12" s="55">
        <v>45</v>
      </c>
      <c r="C12" s="55">
        <v>141</v>
      </c>
      <c r="D12" s="55">
        <v>224</v>
      </c>
      <c r="E12" s="55">
        <v>221</v>
      </c>
      <c r="F12" s="55">
        <v>261</v>
      </c>
      <c r="G12" s="72">
        <v>230</v>
      </c>
      <c r="H12" s="72">
        <v>286</v>
      </c>
      <c r="I12" s="72">
        <v>297</v>
      </c>
      <c r="J12" s="72">
        <v>325</v>
      </c>
      <c r="K12" s="72">
        <v>297</v>
      </c>
      <c r="L12" s="55">
        <v>314</v>
      </c>
      <c r="M12" s="55">
        <v>320</v>
      </c>
      <c r="N12" s="72">
        <v>266</v>
      </c>
      <c r="O12" s="72">
        <v>120</v>
      </c>
      <c r="P12" s="55">
        <v>33</v>
      </c>
      <c r="Q12" s="72">
        <v>26</v>
      </c>
      <c r="R12" s="72">
        <v>18</v>
      </c>
      <c r="S12" s="73">
        <v>3424</v>
      </c>
    </row>
    <row r="13" spans="1:19" ht="15">
      <c r="A13" s="75" t="s">
        <v>38</v>
      </c>
      <c r="B13" s="55" t="s">
        <v>69</v>
      </c>
      <c r="C13" s="55" t="s">
        <v>69</v>
      </c>
      <c r="D13" s="55" t="s">
        <v>69</v>
      </c>
      <c r="E13" s="55" t="s">
        <v>69</v>
      </c>
      <c r="F13" s="55" t="s">
        <v>69</v>
      </c>
      <c r="G13" s="72" t="s">
        <v>69</v>
      </c>
      <c r="H13" s="72" t="s">
        <v>69</v>
      </c>
      <c r="I13" s="72" t="s">
        <v>69</v>
      </c>
      <c r="J13" s="72" t="s">
        <v>69</v>
      </c>
      <c r="K13" s="72">
        <v>13</v>
      </c>
      <c r="L13" s="55">
        <v>34</v>
      </c>
      <c r="M13" s="55">
        <v>26</v>
      </c>
      <c r="N13" s="72">
        <v>24</v>
      </c>
      <c r="O13" s="72" t="s">
        <v>69</v>
      </c>
      <c r="P13" s="55" t="s">
        <v>69</v>
      </c>
      <c r="Q13" s="72" t="s">
        <v>69</v>
      </c>
      <c r="R13" s="72" t="s">
        <v>69</v>
      </c>
      <c r="S13" s="73">
        <v>113</v>
      </c>
    </row>
    <row r="14" spans="1:19" ht="29.25">
      <c r="A14" s="71" t="s">
        <v>39</v>
      </c>
      <c r="B14" s="55" t="s">
        <v>69</v>
      </c>
      <c r="C14" s="55" t="s">
        <v>69</v>
      </c>
      <c r="D14" s="55" t="s">
        <v>69</v>
      </c>
      <c r="E14" s="55">
        <v>13</v>
      </c>
      <c r="F14" s="55">
        <v>12</v>
      </c>
      <c r="G14" s="72">
        <v>17</v>
      </c>
      <c r="H14" s="72">
        <v>14</v>
      </c>
      <c r="I14" s="72">
        <v>13</v>
      </c>
      <c r="J14" s="72">
        <v>15</v>
      </c>
      <c r="K14" s="72">
        <v>12</v>
      </c>
      <c r="L14" s="55">
        <v>27</v>
      </c>
      <c r="M14" s="55">
        <v>30</v>
      </c>
      <c r="N14" s="72">
        <v>31</v>
      </c>
      <c r="O14" s="72">
        <v>20</v>
      </c>
      <c r="P14" s="55" t="s">
        <v>69</v>
      </c>
      <c r="Q14" s="72" t="s">
        <v>69</v>
      </c>
      <c r="R14" s="72" t="s">
        <v>69</v>
      </c>
      <c r="S14" s="73">
        <v>244</v>
      </c>
    </row>
    <row r="15" spans="1:19" ht="29.25">
      <c r="A15" s="71" t="s">
        <v>40</v>
      </c>
      <c r="B15" s="55" t="s">
        <v>69</v>
      </c>
      <c r="C15" s="55" t="s">
        <v>69</v>
      </c>
      <c r="D15" s="55" t="s">
        <v>69</v>
      </c>
      <c r="E15" s="55" t="s">
        <v>69</v>
      </c>
      <c r="F15" s="55" t="s">
        <v>69</v>
      </c>
      <c r="G15" s="72" t="s">
        <v>69</v>
      </c>
      <c r="H15" s="72" t="s">
        <v>69</v>
      </c>
      <c r="I15" s="72" t="s">
        <v>69</v>
      </c>
      <c r="J15" s="72" t="s">
        <v>69</v>
      </c>
      <c r="K15" s="72">
        <v>14</v>
      </c>
      <c r="L15" s="55">
        <v>19</v>
      </c>
      <c r="M15" s="55">
        <v>32</v>
      </c>
      <c r="N15" s="72">
        <v>44</v>
      </c>
      <c r="O15" s="72">
        <v>17</v>
      </c>
      <c r="P15" s="55">
        <v>11</v>
      </c>
      <c r="Q15" s="72" t="s">
        <v>69</v>
      </c>
      <c r="R15" s="72">
        <v>11</v>
      </c>
      <c r="S15" s="73">
        <v>161</v>
      </c>
    </row>
    <row r="16" spans="1:19" ht="29.25">
      <c r="A16" s="71" t="s">
        <v>41</v>
      </c>
      <c r="B16" s="55">
        <v>27</v>
      </c>
      <c r="C16" s="55">
        <v>39</v>
      </c>
      <c r="D16" s="55">
        <v>48</v>
      </c>
      <c r="E16" s="55">
        <v>47</v>
      </c>
      <c r="F16" s="55">
        <v>36</v>
      </c>
      <c r="G16" s="72">
        <v>44</v>
      </c>
      <c r="H16" s="72">
        <v>49</v>
      </c>
      <c r="I16" s="72">
        <v>29</v>
      </c>
      <c r="J16" s="72">
        <v>24</v>
      </c>
      <c r="K16" s="72" t="s">
        <v>69</v>
      </c>
      <c r="L16" s="55">
        <v>13</v>
      </c>
      <c r="M16" s="55">
        <v>13</v>
      </c>
      <c r="N16" s="72">
        <v>14</v>
      </c>
      <c r="O16" s="72" t="s">
        <v>69</v>
      </c>
      <c r="P16" s="55" t="s">
        <v>69</v>
      </c>
      <c r="Q16" s="72" t="s">
        <v>69</v>
      </c>
      <c r="R16" s="72" t="s">
        <v>69</v>
      </c>
      <c r="S16" s="73">
        <v>396</v>
      </c>
    </row>
    <row r="17" spans="1:21" ht="15.75" thickBot="1">
      <c r="A17" s="113" t="s">
        <v>17</v>
      </c>
      <c r="B17" s="149">
        <v>6514</v>
      </c>
      <c r="C17" s="149">
        <v>9705</v>
      </c>
      <c r="D17" s="149">
        <v>10812</v>
      </c>
      <c r="E17" s="149">
        <v>12048</v>
      </c>
      <c r="F17" s="149">
        <v>12818</v>
      </c>
      <c r="G17" s="149">
        <v>12490</v>
      </c>
      <c r="H17" s="149">
        <v>11955</v>
      </c>
      <c r="I17" s="149">
        <v>11245</v>
      </c>
      <c r="J17" s="149">
        <v>11114</v>
      </c>
      <c r="K17" s="149">
        <v>10528</v>
      </c>
      <c r="L17" s="149">
        <v>10728</v>
      </c>
      <c r="M17" s="149">
        <v>10262</v>
      </c>
      <c r="N17" s="149">
        <v>9093</v>
      </c>
      <c r="O17" s="149">
        <v>3538</v>
      </c>
      <c r="P17" s="149">
        <v>956</v>
      </c>
      <c r="Q17" s="149">
        <v>428</v>
      </c>
      <c r="R17" s="149">
        <v>228</v>
      </c>
      <c r="S17" s="149">
        <f>SUM(Table23[Calculated Total])</f>
        <v>144462</v>
      </c>
    </row>
    <row r="18" spans="1:21" ht="15" thickBot="1">
      <c r="A18" s="7"/>
      <c r="B18" s="8"/>
      <c r="C18" s="8"/>
      <c r="D18" s="8"/>
      <c r="E18" s="8"/>
      <c r="F18" s="8"/>
      <c r="G18" s="7"/>
      <c r="H18" s="7"/>
      <c r="I18" s="8"/>
      <c r="J18" s="8"/>
      <c r="K18" s="8"/>
      <c r="L18" s="8"/>
      <c r="M18" s="8"/>
      <c r="N18" s="8"/>
      <c r="O18" s="8"/>
      <c r="P18" s="8"/>
      <c r="Q18" s="8"/>
      <c r="R18" s="8"/>
      <c r="S18" s="8"/>
      <c r="T18" s="8"/>
      <c r="U18" s="8"/>
    </row>
    <row r="19" spans="1:21" ht="16.5">
      <c r="A19" s="232" t="s">
        <v>91</v>
      </c>
      <c r="B19" s="233"/>
      <c r="C19" s="233"/>
      <c r="D19" s="233"/>
      <c r="E19" s="233"/>
      <c r="F19" s="233"/>
      <c r="G19" s="233"/>
      <c r="H19" s="233"/>
      <c r="I19" s="233"/>
      <c r="J19" s="233"/>
      <c r="K19" s="233"/>
      <c r="L19" s="233"/>
      <c r="M19" s="233"/>
      <c r="N19" s="233"/>
      <c r="O19" s="233"/>
      <c r="P19" s="233"/>
      <c r="Q19" s="233"/>
      <c r="R19" s="233"/>
      <c r="S19" s="234"/>
    </row>
    <row r="20" spans="1:21" ht="31.5">
      <c r="A20" s="81" t="s">
        <v>90</v>
      </c>
      <c r="B20" s="77" t="s">
        <v>92</v>
      </c>
      <c r="C20" s="77" t="s">
        <v>52</v>
      </c>
      <c r="D20" s="77" t="s">
        <v>53</v>
      </c>
      <c r="E20" s="77" t="s">
        <v>54</v>
      </c>
      <c r="F20" s="77" t="s">
        <v>55</v>
      </c>
      <c r="G20" s="77" t="s">
        <v>56</v>
      </c>
      <c r="H20" s="77" t="s">
        <v>57</v>
      </c>
      <c r="I20" s="77" t="s">
        <v>58</v>
      </c>
      <c r="J20" s="77" t="s">
        <v>59</v>
      </c>
      <c r="K20" s="77" t="s">
        <v>60</v>
      </c>
      <c r="L20" s="77" t="s">
        <v>61</v>
      </c>
      <c r="M20" s="77" t="s">
        <v>62</v>
      </c>
      <c r="N20" s="77" t="s">
        <v>63</v>
      </c>
      <c r="O20" s="77" t="s">
        <v>64</v>
      </c>
      <c r="P20" s="77" t="s">
        <v>65</v>
      </c>
      <c r="Q20" s="77" t="s">
        <v>66</v>
      </c>
      <c r="R20" s="77" t="s">
        <v>67</v>
      </c>
      <c r="S20" s="82" t="s">
        <v>83</v>
      </c>
    </row>
    <row r="21" spans="1:21" ht="29.25">
      <c r="A21" s="71" t="s">
        <v>34</v>
      </c>
      <c r="B21" s="63">
        <f>B9/B$17</f>
        <v>0.71937365673933062</v>
      </c>
      <c r="C21" s="63">
        <f t="shared" ref="C21:S21" si="0">C9/C$17</f>
        <v>0.73446676970633695</v>
      </c>
      <c r="D21" s="63">
        <f t="shared" si="0"/>
        <v>0.73954864964853861</v>
      </c>
      <c r="E21" s="63">
        <f t="shared" si="0"/>
        <v>0.74784196547144755</v>
      </c>
      <c r="F21" s="63">
        <f t="shared" si="0"/>
        <v>0.75393977219535024</v>
      </c>
      <c r="G21" s="63">
        <f t="shared" si="0"/>
        <v>0.73730984787830267</v>
      </c>
      <c r="H21" s="63">
        <f t="shared" si="0"/>
        <v>0.72990380593893767</v>
      </c>
      <c r="I21" s="63">
        <f t="shared" si="0"/>
        <v>0.71009337483325918</v>
      </c>
      <c r="J21" s="63">
        <f t="shared" si="0"/>
        <v>0.68904084937916144</v>
      </c>
      <c r="K21" s="63">
        <f t="shared" si="0"/>
        <v>0.66147416413373861</v>
      </c>
      <c r="L21" s="63">
        <f t="shared" si="0"/>
        <v>0.62863534675615218</v>
      </c>
      <c r="M21" s="63">
        <f t="shared" si="0"/>
        <v>0.61294094718378489</v>
      </c>
      <c r="N21" s="63">
        <f t="shared" si="0"/>
        <v>0.60936984493566482</v>
      </c>
      <c r="O21" s="63">
        <f t="shared" si="0"/>
        <v>0.56529112492933864</v>
      </c>
      <c r="P21" s="63">
        <f t="shared" si="0"/>
        <v>0.44665271966527198</v>
      </c>
      <c r="Q21" s="63">
        <f t="shared" si="0"/>
        <v>0.33878504672897197</v>
      </c>
      <c r="R21" s="63">
        <f t="shared" si="0"/>
        <v>0.38596491228070173</v>
      </c>
      <c r="S21" s="64">
        <f t="shared" si="0"/>
        <v>0.69403026401406598</v>
      </c>
    </row>
    <row r="22" spans="1:21" ht="43.5">
      <c r="A22" s="71" t="s">
        <v>35</v>
      </c>
      <c r="B22" s="63">
        <f t="shared" ref="B22:S22" si="1">B10/B$17</f>
        <v>5.4498004298434141E-2</v>
      </c>
      <c r="C22" s="63">
        <f t="shared" si="1"/>
        <v>6.5121071612570844E-2</v>
      </c>
      <c r="D22" s="63">
        <f t="shared" si="1"/>
        <v>8.2223455419903807E-2</v>
      </c>
      <c r="E22" s="63">
        <f t="shared" si="1"/>
        <v>9.5451527224435589E-2</v>
      </c>
      <c r="F22" s="63">
        <f t="shared" si="1"/>
        <v>0.10968949914183179</v>
      </c>
      <c r="G22" s="63">
        <f t="shared" si="1"/>
        <v>0.12369895916733387</v>
      </c>
      <c r="H22" s="63">
        <f t="shared" si="1"/>
        <v>0.12613969050606441</v>
      </c>
      <c r="I22" s="63">
        <f t="shared" si="1"/>
        <v>0.14077367718986217</v>
      </c>
      <c r="J22" s="63">
        <f t="shared" si="1"/>
        <v>0.15862875652330394</v>
      </c>
      <c r="K22" s="63">
        <f t="shared" si="1"/>
        <v>0.18256079027355623</v>
      </c>
      <c r="L22" s="63">
        <f t="shared" si="1"/>
        <v>0.20413870246085011</v>
      </c>
      <c r="M22" s="63">
        <f t="shared" si="1"/>
        <v>0.21516273630871174</v>
      </c>
      <c r="N22" s="63">
        <f t="shared" si="1"/>
        <v>0.21368085340371715</v>
      </c>
      <c r="O22" s="63">
        <f t="shared" si="1"/>
        <v>0.20435274166195591</v>
      </c>
      <c r="P22" s="63" t="e">
        <f t="shared" si="1"/>
        <v>#VALUE!</v>
      </c>
      <c r="Q22" s="63" t="e">
        <f t="shared" si="1"/>
        <v>#VALUE!</v>
      </c>
      <c r="R22" s="63" t="e">
        <f t="shared" si="1"/>
        <v>#VALUE!</v>
      </c>
      <c r="S22" s="64">
        <f t="shared" si="1"/>
        <v>0.13865237917237752</v>
      </c>
    </row>
    <row r="23" spans="1:21" ht="43.5">
      <c r="A23" s="75" t="s">
        <v>36</v>
      </c>
      <c r="B23" s="63">
        <f t="shared" ref="B23:S23" si="2">B11/B$17</f>
        <v>0.21430764507215228</v>
      </c>
      <c r="C23" s="63">
        <f t="shared" si="2"/>
        <v>0.18083462132921174</v>
      </c>
      <c r="D23" s="63">
        <f t="shared" si="2"/>
        <v>0.15196078431372548</v>
      </c>
      <c r="E23" s="63">
        <f t="shared" si="2"/>
        <v>0.13338313413014607</v>
      </c>
      <c r="F23" s="63">
        <f t="shared" si="2"/>
        <v>0.11226400374473397</v>
      </c>
      <c r="G23" s="63">
        <f t="shared" si="2"/>
        <v>0.11537229783827062</v>
      </c>
      <c r="H23" s="63">
        <f t="shared" si="2"/>
        <v>0.11459640317858637</v>
      </c>
      <c r="I23" s="63">
        <f t="shared" si="2"/>
        <v>0.11871943085815918</v>
      </c>
      <c r="J23" s="63">
        <f t="shared" si="2"/>
        <v>0.11876912002879252</v>
      </c>
      <c r="K23" s="63">
        <f t="shared" si="2"/>
        <v>0.12310030395136778</v>
      </c>
      <c r="L23" s="63">
        <f t="shared" si="2"/>
        <v>0.12928784489187173</v>
      </c>
      <c r="M23" s="63">
        <f t="shared" si="2"/>
        <v>0.1308711752095108</v>
      </c>
      <c r="N23" s="63">
        <f t="shared" si="2"/>
        <v>0.13526888815572419</v>
      </c>
      <c r="O23" s="63">
        <f t="shared" si="2"/>
        <v>0.1851328434143584</v>
      </c>
      <c r="P23" s="63">
        <f t="shared" si="2"/>
        <v>0.34205020920502094</v>
      </c>
      <c r="Q23" s="63">
        <f t="shared" si="2"/>
        <v>0.44158878504672899</v>
      </c>
      <c r="R23" s="63">
        <f t="shared" si="2"/>
        <v>0.43859649122807015</v>
      </c>
      <c r="S23" s="64">
        <f t="shared" si="2"/>
        <v>0.13728869875815095</v>
      </c>
    </row>
    <row r="24" spans="1:21" ht="15">
      <c r="A24" s="71" t="s">
        <v>37</v>
      </c>
      <c r="B24" s="63">
        <f t="shared" ref="B24:S24" si="3">B12/B$17</f>
        <v>6.9081977279705246E-3</v>
      </c>
      <c r="C24" s="63">
        <f t="shared" si="3"/>
        <v>1.4528593508500772E-2</v>
      </c>
      <c r="D24" s="63">
        <f t="shared" si="3"/>
        <v>2.0717721050684423E-2</v>
      </c>
      <c r="E24" s="63">
        <f t="shared" si="3"/>
        <v>1.8343293492695884E-2</v>
      </c>
      <c r="F24" s="63">
        <f t="shared" si="3"/>
        <v>2.0361990950226245E-2</v>
      </c>
      <c r="G24" s="63">
        <f t="shared" si="3"/>
        <v>1.8414731785428344E-2</v>
      </c>
      <c r="H24" s="63">
        <f t="shared" si="3"/>
        <v>2.3923044751150147E-2</v>
      </c>
      <c r="I24" s="63">
        <f t="shared" si="3"/>
        <v>2.6411738550466874E-2</v>
      </c>
      <c r="J24" s="63">
        <f t="shared" si="3"/>
        <v>2.9242396976786034E-2</v>
      </c>
      <c r="K24" s="63">
        <f t="shared" si="3"/>
        <v>2.8210486322188449E-2</v>
      </c>
      <c r="L24" s="63">
        <f t="shared" si="3"/>
        <v>2.9269202087994033E-2</v>
      </c>
      <c r="M24" s="63">
        <f t="shared" si="3"/>
        <v>3.1183005262132139E-2</v>
      </c>
      <c r="N24" s="63">
        <f t="shared" si="3"/>
        <v>2.9253271747498075E-2</v>
      </c>
      <c r="O24" s="63">
        <f t="shared" si="3"/>
        <v>3.3917467495760314E-2</v>
      </c>
      <c r="P24" s="63">
        <f t="shared" si="3"/>
        <v>3.4518828451882845E-2</v>
      </c>
      <c r="Q24" s="63">
        <f t="shared" si="3"/>
        <v>6.0747663551401869E-2</v>
      </c>
      <c r="R24" s="63">
        <f t="shared" si="3"/>
        <v>7.8947368421052627E-2</v>
      </c>
      <c r="S24" s="64">
        <f t="shared" si="3"/>
        <v>2.3701734712242666E-2</v>
      </c>
    </row>
    <row r="25" spans="1:21" ht="15">
      <c r="A25" s="75" t="s">
        <v>38</v>
      </c>
      <c r="B25" s="206" t="s">
        <v>69</v>
      </c>
      <c r="C25" s="206" t="s">
        <v>69</v>
      </c>
      <c r="D25" s="206" t="s">
        <v>69</v>
      </c>
      <c r="E25" s="206" t="s">
        <v>69</v>
      </c>
      <c r="F25" s="206" t="s">
        <v>69</v>
      </c>
      <c r="G25" s="206" t="s">
        <v>69</v>
      </c>
      <c r="H25" s="206" t="s">
        <v>69</v>
      </c>
      <c r="I25" s="206" t="s">
        <v>69</v>
      </c>
      <c r="J25" s="206" t="s">
        <v>69</v>
      </c>
      <c r="K25" s="206" t="s">
        <v>69</v>
      </c>
      <c r="L25" s="206">
        <f t="shared" ref="L25:S25" si="4">L13/L$17</f>
        <v>3.169276659209545E-3</v>
      </c>
      <c r="M25" s="206">
        <f t="shared" si="4"/>
        <v>2.5336191775482361E-3</v>
      </c>
      <c r="N25" s="206">
        <f t="shared" si="4"/>
        <v>2.6393929396238865E-3</v>
      </c>
      <c r="O25" s="206" t="s">
        <v>69</v>
      </c>
      <c r="P25" s="206" t="s">
        <v>69</v>
      </c>
      <c r="Q25" s="206" t="s">
        <v>69</v>
      </c>
      <c r="R25" s="206" t="s">
        <v>69</v>
      </c>
      <c r="S25" s="207">
        <f t="shared" si="4"/>
        <v>7.8221262338884967E-4</v>
      </c>
    </row>
    <row r="26" spans="1:21" ht="29.25">
      <c r="A26" s="71" t="s">
        <v>39</v>
      </c>
      <c r="B26" s="206" t="s">
        <v>69</v>
      </c>
      <c r="C26" s="206" t="e">
        <f t="shared" ref="C26:S26" si="5">C14/C$17</f>
        <v>#VALUE!</v>
      </c>
      <c r="D26" s="206" t="e">
        <f t="shared" si="5"/>
        <v>#VALUE!</v>
      </c>
      <c r="E26" s="206" t="s">
        <v>69</v>
      </c>
      <c r="F26" s="206">
        <f t="shared" si="5"/>
        <v>9.3618349196442508E-4</v>
      </c>
      <c r="G26" s="206">
        <f t="shared" si="5"/>
        <v>1.3610888710968775E-3</v>
      </c>
      <c r="H26" s="206">
        <f t="shared" si="5"/>
        <v>1.1710581346716855E-3</v>
      </c>
      <c r="I26" s="206">
        <f t="shared" si="5"/>
        <v>1.1560693641618498E-3</v>
      </c>
      <c r="J26" s="206" t="s">
        <v>69</v>
      </c>
      <c r="K26" s="206">
        <f t="shared" si="5"/>
        <v>1.1398176291793312E-3</v>
      </c>
      <c r="L26" s="206">
        <f t="shared" si="5"/>
        <v>2.5167785234899327E-3</v>
      </c>
      <c r="M26" s="206">
        <f t="shared" si="5"/>
        <v>2.9234067433248881E-3</v>
      </c>
      <c r="N26" s="206">
        <f t="shared" si="5"/>
        <v>3.4092158803475199E-3</v>
      </c>
      <c r="O26" s="206">
        <f t="shared" si="5"/>
        <v>5.6529112492933863E-3</v>
      </c>
      <c r="P26" s="206" t="s">
        <v>69</v>
      </c>
      <c r="Q26" s="206" t="s">
        <v>69</v>
      </c>
      <c r="R26" s="206" t="s">
        <v>69</v>
      </c>
      <c r="S26" s="207">
        <f t="shared" si="5"/>
        <v>1.6890254876714985E-3</v>
      </c>
    </row>
    <row r="27" spans="1:21" ht="29.25">
      <c r="A27" s="71" t="s">
        <v>40</v>
      </c>
      <c r="B27" s="206" t="s">
        <v>69</v>
      </c>
      <c r="C27" s="206" t="s">
        <v>69</v>
      </c>
      <c r="D27" s="206" t="s">
        <v>69</v>
      </c>
      <c r="E27" s="206" t="s">
        <v>69</v>
      </c>
      <c r="F27" s="206" t="s">
        <v>69</v>
      </c>
      <c r="G27" s="206" t="s">
        <v>69</v>
      </c>
      <c r="H27" s="206" t="s">
        <v>69</v>
      </c>
      <c r="I27" s="206" t="s">
        <v>69</v>
      </c>
      <c r="J27" s="206" t="s">
        <v>69</v>
      </c>
      <c r="K27" s="206" t="s">
        <v>69</v>
      </c>
      <c r="L27" s="206">
        <f t="shared" ref="L27:S27" si="6">L15/L$17</f>
        <v>1.7710663683818046E-3</v>
      </c>
      <c r="M27" s="206">
        <f t="shared" si="6"/>
        <v>3.1183005262132137E-3</v>
      </c>
      <c r="N27" s="206">
        <f t="shared" si="6"/>
        <v>4.8388870559771249E-3</v>
      </c>
      <c r="O27" s="206">
        <f t="shared" si="6"/>
        <v>4.8049745618993778E-3</v>
      </c>
      <c r="P27" s="206" t="s">
        <v>69</v>
      </c>
      <c r="Q27" s="63" t="e">
        <f t="shared" si="6"/>
        <v>#VALUE!</v>
      </c>
      <c r="R27" s="63">
        <f t="shared" si="6"/>
        <v>4.8245614035087717E-2</v>
      </c>
      <c r="S27" s="207">
        <f t="shared" si="6"/>
        <v>1.1144799324389804E-3</v>
      </c>
    </row>
    <row r="28" spans="1:21" ht="29.25">
      <c r="A28" s="71" t="s">
        <v>41</v>
      </c>
      <c r="B28" s="206">
        <f t="shared" ref="B28:S28" si="7">B16/B$17</f>
        <v>4.1449186367823153E-3</v>
      </c>
      <c r="C28" s="206">
        <f t="shared" si="7"/>
        <v>4.0185471406491502E-3</v>
      </c>
      <c r="D28" s="206">
        <f t="shared" si="7"/>
        <v>4.4395116537180911E-3</v>
      </c>
      <c r="E28" s="206">
        <f t="shared" si="7"/>
        <v>3.901062416998672E-3</v>
      </c>
      <c r="F28" s="206">
        <f t="shared" si="7"/>
        <v>2.8085504758932752E-3</v>
      </c>
      <c r="G28" s="206">
        <f t="shared" si="7"/>
        <v>3.5228182546036828E-3</v>
      </c>
      <c r="H28" s="206">
        <f t="shared" si="7"/>
        <v>4.0987034713508988E-3</v>
      </c>
      <c r="I28" s="206">
        <f t="shared" si="7"/>
        <v>2.5789239662072031E-3</v>
      </c>
      <c r="J28" s="206">
        <f t="shared" si="7"/>
        <v>2.1594385459780458E-3</v>
      </c>
      <c r="K28" s="206" t="e">
        <f t="shared" si="7"/>
        <v>#VALUE!</v>
      </c>
      <c r="L28" s="206">
        <f t="shared" si="7"/>
        <v>1.2117822520507084E-3</v>
      </c>
      <c r="M28" s="206">
        <f t="shared" si="7"/>
        <v>1.266809588774118E-3</v>
      </c>
      <c r="N28" s="206">
        <f t="shared" si="7"/>
        <v>1.539645881447267E-3</v>
      </c>
      <c r="O28" s="206" t="s">
        <v>69</v>
      </c>
      <c r="P28" s="206" t="s">
        <v>69</v>
      </c>
      <c r="Q28" s="206" t="s">
        <v>69</v>
      </c>
      <c r="R28" s="206" t="s">
        <v>69</v>
      </c>
      <c r="S28" s="207">
        <f t="shared" si="7"/>
        <v>2.7412052996635791E-3</v>
      </c>
    </row>
    <row r="29" spans="1:21" ht="15.75" thickBot="1">
      <c r="A29" s="113" t="s">
        <v>17</v>
      </c>
      <c r="B29" s="161">
        <f>B17/B$17</f>
        <v>1</v>
      </c>
      <c r="C29" s="161">
        <f t="shared" ref="C29:S29" si="8">C17/C$17</f>
        <v>1</v>
      </c>
      <c r="D29" s="161">
        <f t="shared" si="8"/>
        <v>1</v>
      </c>
      <c r="E29" s="161">
        <f t="shared" si="8"/>
        <v>1</v>
      </c>
      <c r="F29" s="161">
        <f t="shared" si="8"/>
        <v>1</v>
      </c>
      <c r="G29" s="161">
        <f t="shared" si="8"/>
        <v>1</v>
      </c>
      <c r="H29" s="161">
        <f t="shared" si="8"/>
        <v>1</v>
      </c>
      <c r="I29" s="161">
        <f t="shared" si="8"/>
        <v>1</v>
      </c>
      <c r="J29" s="161">
        <f t="shared" si="8"/>
        <v>1</v>
      </c>
      <c r="K29" s="161">
        <f t="shared" si="8"/>
        <v>1</v>
      </c>
      <c r="L29" s="161">
        <f t="shared" si="8"/>
        <v>1</v>
      </c>
      <c r="M29" s="161">
        <f t="shared" si="8"/>
        <v>1</v>
      </c>
      <c r="N29" s="161">
        <f t="shared" si="8"/>
        <v>1</v>
      </c>
      <c r="O29" s="161">
        <f t="shared" si="8"/>
        <v>1</v>
      </c>
      <c r="P29" s="161">
        <f t="shared" si="8"/>
        <v>1</v>
      </c>
      <c r="Q29" s="161">
        <f t="shared" si="8"/>
        <v>1</v>
      </c>
      <c r="R29" s="161">
        <f t="shared" si="8"/>
        <v>1</v>
      </c>
      <c r="S29" s="161">
        <f t="shared" si="8"/>
        <v>1</v>
      </c>
    </row>
    <row r="30" spans="1:21" customFormat="1"/>
    <row r="31" spans="1:21" customFormat="1"/>
    <row r="32" spans="1:21"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spans="1:9" customFormat="1"/>
    <row r="50" spans="1:9" customFormat="1"/>
    <row r="51" spans="1:9" customFormat="1"/>
    <row r="52" spans="1:9" customFormat="1"/>
    <row r="53" spans="1:9" customFormat="1"/>
    <row r="54" spans="1:9" customFormat="1"/>
    <row r="55" spans="1:9" customFormat="1"/>
    <row r="56" spans="1:9" customFormat="1"/>
    <row r="57" spans="1:9" customFormat="1"/>
    <row r="58" spans="1:9" customFormat="1"/>
    <row r="59" spans="1:9" customFormat="1"/>
    <row r="60" spans="1:9" ht="16.5">
      <c r="A60" s="254" t="s">
        <v>93</v>
      </c>
      <c r="B60" s="254"/>
      <c r="C60" s="254"/>
      <c r="D60" s="254"/>
      <c r="E60" s="254"/>
      <c r="F60" s="254"/>
      <c r="G60" s="254"/>
      <c r="H60" s="254"/>
      <c r="I60" s="254"/>
    </row>
    <row r="61" spans="1:9" ht="63">
      <c r="A61" s="76" t="s">
        <v>94</v>
      </c>
      <c r="B61" s="77" t="s">
        <v>74</v>
      </c>
      <c r="C61" s="77" t="s">
        <v>75</v>
      </c>
      <c r="D61" s="77" t="s">
        <v>76</v>
      </c>
      <c r="E61" s="77" t="s">
        <v>77</v>
      </c>
      <c r="F61" s="77" t="s">
        <v>78</v>
      </c>
      <c r="G61" s="77" t="s">
        <v>80</v>
      </c>
      <c r="H61" s="77" t="s">
        <v>79</v>
      </c>
      <c r="I61" s="77" t="s">
        <v>83</v>
      </c>
    </row>
    <row r="62" spans="1:9" ht="28.5">
      <c r="A62" s="78" t="s">
        <v>34</v>
      </c>
      <c r="B62" s="55">
        <v>5301</v>
      </c>
      <c r="C62" s="55">
        <v>1208</v>
      </c>
      <c r="D62" s="55">
        <v>5775</v>
      </c>
      <c r="E62" s="55">
        <v>47492</v>
      </c>
      <c r="F62" s="55">
        <v>253</v>
      </c>
      <c r="G62" s="55">
        <v>4337</v>
      </c>
      <c r="H62" s="55">
        <v>35895</v>
      </c>
      <c r="I62" s="79">
        <v>100261</v>
      </c>
    </row>
    <row r="63" spans="1:9" ht="42.75">
      <c r="A63" s="78" t="s">
        <v>35</v>
      </c>
      <c r="B63" s="55">
        <v>1130</v>
      </c>
      <c r="C63" s="55">
        <v>203</v>
      </c>
      <c r="D63" s="55">
        <v>1532</v>
      </c>
      <c r="E63" s="55">
        <v>10078</v>
      </c>
      <c r="F63" s="55">
        <v>49</v>
      </c>
      <c r="G63" s="55">
        <v>852</v>
      </c>
      <c r="H63" s="55">
        <v>6186</v>
      </c>
      <c r="I63" s="171">
        <v>20030</v>
      </c>
    </row>
    <row r="64" spans="1:9" ht="42.75">
      <c r="A64" s="80" t="s">
        <v>36</v>
      </c>
      <c r="B64" s="55">
        <v>1027</v>
      </c>
      <c r="C64" s="55">
        <v>536</v>
      </c>
      <c r="D64" s="55">
        <v>1702</v>
      </c>
      <c r="E64" s="55">
        <v>9811</v>
      </c>
      <c r="F64" s="55">
        <v>91</v>
      </c>
      <c r="G64" s="55">
        <v>816</v>
      </c>
      <c r="H64" s="55">
        <v>5850</v>
      </c>
      <c r="I64" s="79">
        <v>19833</v>
      </c>
    </row>
    <row r="65" spans="1:9" ht="15">
      <c r="A65" s="78" t="s">
        <v>37</v>
      </c>
      <c r="B65" s="55">
        <v>140</v>
      </c>
      <c r="C65" s="55">
        <v>62</v>
      </c>
      <c r="D65" s="55">
        <v>464</v>
      </c>
      <c r="E65" s="55">
        <v>1264</v>
      </c>
      <c r="F65" s="55">
        <v>15</v>
      </c>
      <c r="G65" s="55">
        <v>202</v>
      </c>
      <c r="H65" s="55">
        <v>1277</v>
      </c>
      <c r="I65" s="171">
        <v>3424</v>
      </c>
    </row>
    <row r="66" spans="1:9" ht="15">
      <c r="A66" s="80" t="s">
        <v>38</v>
      </c>
      <c r="B66" s="55" t="s">
        <v>69</v>
      </c>
      <c r="C66" s="55" t="s">
        <v>69</v>
      </c>
      <c r="D66" s="55">
        <v>17</v>
      </c>
      <c r="E66" s="55">
        <v>38</v>
      </c>
      <c r="F66" s="55" t="s">
        <v>69</v>
      </c>
      <c r="G66" s="55" t="s">
        <v>69</v>
      </c>
      <c r="H66" s="55">
        <v>46</v>
      </c>
      <c r="I66" s="79">
        <v>113</v>
      </c>
    </row>
    <row r="67" spans="1:9" ht="28.5">
      <c r="A67" s="78" t="s">
        <v>39</v>
      </c>
      <c r="B67" s="55">
        <v>16</v>
      </c>
      <c r="C67" s="55" t="s">
        <v>69</v>
      </c>
      <c r="D67" s="55" t="s">
        <v>69</v>
      </c>
      <c r="E67" s="55">
        <v>117</v>
      </c>
      <c r="F67" s="55" t="s">
        <v>69</v>
      </c>
      <c r="G67" s="55">
        <v>13</v>
      </c>
      <c r="H67" s="55">
        <v>87</v>
      </c>
      <c r="I67" s="171">
        <v>244</v>
      </c>
    </row>
    <row r="68" spans="1:9" ht="28.5">
      <c r="A68" s="78" t="s">
        <v>40</v>
      </c>
      <c r="B68" s="55" t="s">
        <v>69</v>
      </c>
      <c r="C68" s="55" t="s">
        <v>69</v>
      </c>
      <c r="D68" s="55">
        <v>42</v>
      </c>
      <c r="E68" s="55">
        <v>66</v>
      </c>
      <c r="F68" s="55" t="s">
        <v>69</v>
      </c>
      <c r="G68" s="55" t="s">
        <v>69</v>
      </c>
      <c r="H68" s="55">
        <v>36</v>
      </c>
      <c r="I68" s="79">
        <v>161</v>
      </c>
    </row>
    <row r="69" spans="1:9" ht="28.5">
      <c r="A69" s="78" t="s">
        <v>41</v>
      </c>
      <c r="B69" s="55">
        <v>18</v>
      </c>
      <c r="C69" s="55" t="s">
        <v>69</v>
      </c>
      <c r="D69" s="55" t="s">
        <v>69</v>
      </c>
      <c r="E69" s="55">
        <v>189</v>
      </c>
      <c r="F69" s="55" t="s">
        <v>69</v>
      </c>
      <c r="G69" s="55" t="s">
        <v>69</v>
      </c>
      <c r="H69" s="55">
        <v>167</v>
      </c>
      <c r="I69" s="171">
        <v>396</v>
      </c>
    </row>
    <row r="70" spans="1:9" ht="15">
      <c r="A70" s="160" t="s">
        <v>17</v>
      </c>
      <c r="B70" s="151">
        <v>7649</v>
      </c>
      <c r="C70" s="151">
        <v>2021</v>
      </c>
      <c r="D70" s="151">
        <v>9543</v>
      </c>
      <c r="E70" s="151">
        <v>69055</v>
      </c>
      <c r="F70" s="151">
        <v>412</v>
      </c>
      <c r="G70" s="151">
        <v>6238</v>
      </c>
      <c r="H70" s="151">
        <v>49544</v>
      </c>
      <c r="I70" s="151">
        <v>144462</v>
      </c>
    </row>
    <row r="71" spans="1:9" ht="15" thickBot="1"/>
    <row r="72" spans="1:9" ht="16.5">
      <c r="A72" s="232" t="s">
        <v>95</v>
      </c>
      <c r="B72" s="233"/>
      <c r="C72" s="233"/>
      <c r="D72" s="233"/>
      <c r="E72" s="233"/>
      <c r="F72" s="233"/>
      <c r="G72" s="233"/>
      <c r="H72" s="233"/>
      <c r="I72" s="234"/>
    </row>
    <row r="73" spans="1:9" ht="63">
      <c r="A73" s="81" t="s">
        <v>94</v>
      </c>
      <c r="B73" s="77" t="s">
        <v>74</v>
      </c>
      <c r="C73" s="77" t="s">
        <v>76</v>
      </c>
      <c r="D73" s="77" t="s">
        <v>75</v>
      </c>
      <c r="E73" s="77" t="s">
        <v>77</v>
      </c>
      <c r="F73" s="77" t="s">
        <v>78</v>
      </c>
      <c r="G73" s="77" t="s">
        <v>80</v>
      </c>
      <c r="H73" s="77" t="s">
        <v>79</v>
      </c>
      <c r="I73" s="82" t="s">
        <v>83</v>
      </c>
    </row>
    <row r="74" spans="1:9" ht="29.25">
      <c r="A74" s="71" t="s">
        <v>34</v>
      </c>
      <c r="B74" s="63">
        <f>B62/B$70</f>
        <v>0.69303176885867435</v>
      </c>
      <c r="C74" s="63">
        <f t="shared" ref="C74:I74" si="9">C62/C$70</f>
        <v>0.59772389905987133</v>
      </c>
      <c r="D74" s="63">
        <f t="shared" si="9"/>
        <v>0.6051556114429425</v>
      </c>
      <c r="E74" s="63">
        <f t="shared" si="9"/>
        <v>0.68774165520237496</v>
      </c>
      <c r="F74" s="63">
        <f t="shared" si="9"/>
        <v>0.61407766990291257</v>
      </c>
      <c r="G74" s="63">
        <f t="shared" si="9"/>
        <v>0.69525488938762425</v>
      </c>
      <c r="H74" s="63">
        <f t="shared" si="9"/>
        <v>0.72450750847731304</v>
      </c>
      <c r="I74" s="64">
        <f t="shared" si="9"/>
        <v>0.69403026401406598</v>
      </c>
    </row>
    <row r="75" spans="1:9" ht="43.5">
      <c r="A75" s="71" t="s">
        <v>35</v>
      </c>
      <c r="B75" s="63">
        <f t="shared" ref="B75:I75" si="10">B63/B$70</f>
        <v>0.14773172963786116</v>
      </c>
      <c r="C75" s="63">
        <f t="shared" si="10"/>
        <v>0.10044532409698169</v>
      </c>
      <c r="D75" s="63">
        <f t="shared" si="10"/>
        <v>0.1605365189143875</v>
      </c>
      <c r="E75" s="63">
        <f t="shared" si="10"/>
        <v>0.14594164072116428</v>
      </c>
      <c r="F75" s="63">
        <f t="shared" si="10"/>
        <v>0.11893203883495146</v>
      </c>
      <c r="G75" s="63">
        <f t="shared" si="10"/>
        <v>0.13658223789676177</v>
      </c>
      <c r="H75" s="63">
        <f t="shared" si="10"/>
        <v>0.1248587114484095</v>
      </c>
      <c r="I75" s="64">
        <f t="shared" si="10"/>
        <v>0.13865237917237752</v>
      </c>
    </row>
    <row r="76" spans="1:9" ht="43.5">
      <c r="A76" s="75" t="s">
        <v>36</v>
      </c>
      <c r="B76" s="63">
        <f t="shared" ref="B76:I76" si="11">B64/B$70</f>
        <v>0.13426591711334815</v>
      </c>
      <c r="C76" s="63">
        <f t="shared" si="11"/>
        <v>0.2652152399802078</v>
      </c>
      <c r="D76" s="63">
        <f t="shared" si="11"/>
        <v>0.17835062349366027</v>
      </c>
      <c r="E76" s="63">
        <f t="shared" si="11"/>
        <v>0.1420751574831656</v>
      </c>
      <c r="F76" s="63">
        <f t="shared" si="11"/>
        <v>0.220873786407767</v>
      </c>
      <c r="G76" s="63">
        <f t="shared" si="11"/>
        <v>0.13081115742225072</v>
      </c>
      <c r="H76" s="63">
        <f t="shared" si="11"/>
        <v>0.11807686097206524</v>
      </c>
      <c r="I76" s="64">
        <f t="shared" si="11"/>
        <v>0.13728869875815095</v>
      </c>
    </row>
    <row r="77" spans="1:9" ht="15">
      <c r="A77" s="71" t="s">
        <v>37</v>
      </c>
      <c r="B77" s="63">
        <f t="shared" ref="B77:I77" si="12">B65/B$70</f>
        <v>1.8303046149823508E-2</v>
      </c>
      <c r="C77" s="63" t="s">
        <v>69</v>
      </c>
      <c r="D77" s="63">
        <f t="shared" si="12"/>
        <v>4.8622026616368018E-2</v>
      </c>
      <c r="E77" s="63">
        <f t="shared" si="12"/>
        <v>1.8304250235319671E-2</v>
      </c>
      <c r="F77" s="63" t="s">
        <v>69</v>
      </c>
      <c r="G77" s="63">
        <f t="shared" si="12"/>
        <v>3.2382173773645398E-2</v>
      </c>
      <c r="H77" s="63">
        <f t="shared" si="12"/>
        <v>2.5775068625867915E-2</v>
      </c>
      <c r="I77" s="64">
        <f t="shared" si="12"/>
        <v>2.3701734712242666E-2</v>
      </c>
    </row>
    <row r="78" spans="1:9" ht="15">
      <c r="A78" s="75" t="s">
        <v>38</v>
      </c>
      <c r="B78" s="63" t="s">
        <v>69</v>
      </c>
      <c r="C78" s="63" t="s">
        <v>69</v>
      </c>
      <c r="D78" s="206">
        <f t="shared" ref="D78:I78" si="13">D66/D$70</f>
        <v>1.7814104579272766E-3</v>
      </c>
      <c r="E78" s="206">
        <f t="shared" si="13"/>
        <v>5.5028600390992684E-4</v>
      </c>
      <c r="F78" s="206" t="s">
        <v>69</v>
      </c>
      <c r="G78" s="206" t="s">
        <v>69</v>
      </c>
      <c r="H78" s="206">
        <f t="shared" si="13"/>
        <v>9.2846762473760701E-4</v>
      </c>
      <c r="I78" s="207">
        <f t="shared" si="13"/>
        <v>7.8221262338884967E-4</v>
      </c>
    </row>
    <row r="79" spans="1:9" ht="29.25">
      <c r="A79" s="71" t="s">
        <v>39</v>
      </c>
      <c r="B79" s="63">
        <f t="shared" ref="B79:I79" si="14">B67/B$70</f>
        <v>2.0917767028369723E-3</v>
      </c>
      <c r="C79" s="63" t="s">
        <v>69</v>
      </c>
      <c r="D79" s="206" t="s">
        <v>69</v>
      </c>
      <c r="E79" s="206">
        <f t="shared" si="14"/>
        <v>1.6943016436174064E-3</v>
      </c>
      <c r="F79" s="206" t="s">
        <v>69</v>
      </c>
      <c r="G79" s="206" t="s">
        <v>69</v>
      </c>
      <c r="H79" s="206">
        <f t="shared" si="14"/>
        <v>1.7560148554819958E-3</v>
      </c>
      <c r="I79" s="207">
        <f t="shared" si="14"/>
        <v>1.6890254876714985E-3</v>
      </c>
    </row>
    <row r="80" spans="1:9" ht="29.25">
      <c r="A80" s="71" t="s">
        <v>40</v>
      </c>
      <c r="B80" s="63" t="s">
        <v>69</v>
      </c>
      <c r="C80" s="63" t="s">
        <v>69</v>
      </c>
      <c r="D80" s="206">
        <f t="shared" ref="D80:I80" si="15">D68/D$70</f>
        <v>4.4011317195850365E-3</v>
      </c>
      <c r="E80" s="206">
        <f t="shared" si="15"/>
        <v>9.5575990152776773E-4</v>
      </c>
      <c r="F80" s="206" t="s">
        <v>69</v>
      </c>
      <c r="G80" s="206" t="s">
        <v>69</v>
      </c>
      <c r="H80" s="206">
        <f t="shared" si="15"/>
        <v>7.266268367511707E-4</v>
      </c>
      <c r="I80" s="207">
        <f t="shared" si="15"/>
        <v>1.1144799324389804E-3</v>
      </c>
    </row>
    <row r="81" spans="1:9" ht="29.25">
      <c r="A81" s="71" t="s">
        <v>41</v>
      </c>
      <c r="B81" s="63">
        <f t="shared" ref="B81:I81" si="16">B69/B$70</f>
        <v>2.3532487906915939E-3</v>
      </c>
      <c r="C81" s="63" t="s">
        <v>69</v>
      </c>
      <c r="D81" s="206" t="s">
        <v>69</v>
      </c>
      <c r="E81" s="206">
        <f t="shared" si="16"/>
        <v>2.7369488089204258E-3</v>
      </c>
      <c r="F81" s="206" t="s">
        <v>69</v>
      </c>
      <c r="G81" s="206" t="e">
        <f t="shared" si="16"/>
        <v>#VALUE!</v>
      </c>
      <c r="H81" s="206">
        <f t="shared" si="16"/>
        <v>3.3707411593734862E-3</v>
      </c>
      <c r="I81" s="207">
        <f t="shared" si="16"/>
        <v>2.7412052996635791E-3</v>
      </c>
    </row>
    <row r="82" spans="1:9" ht="15.75" thickBot="1">
      <c r="A82" s="113" t="s">
        <v>17</v>
      </c>
      <c r="B82" s="64">
        <f t="shared" ref="B82:I82" si="17">B70/B$70</f>
        <v>1</v>
      </c>
      <c r="C82" s="64">
        <f t="shared" si="17"/>
        <v>1</v>
      </c>
      <c r="D82" s="64">
        <f t="shared" si="17"/>
        <v>1</v>
      </c>
      <c r="E82" s="64">
        <f t="shared" si="17"/>
        <v>1</v>
      </c>
      <c r="F82" s="64">
        <f t="shared" si="17"/>
        <v>1</v>
      </c>
      <c r="G82" s="64">
        <f t="shared" si="17"/>
        <v>1</v>
      </c>
      <c r="H82" s="64">
        <f t="shared" si="17"/>
        <v>1</v>
      </c>
      <c r="I82" s="64">
        <f t="shared" si="17"/>
        <v>1</v>
      </c>
    </row>
    <row r="84" spans="1:9" ht="16.5">
      <c r="A84" s="254" t="s">
        <v>96</v>
      </c>
      <c r="B84" s="254"/>
      <c r="C84" s="254"/>
      <c r="D84" s="254"/>
      <c r="E84" s="254"/>
      <c r="F84" s="254"/>
      <c r="G84" s="254"/>
    </row>
    <row r="85" spans="1:9" ht="47.25">
      <c r="A85" s="76" t="s">
        <v>94</v>
      </c>
      <c r="B85" s="77" t="s">
        <v>97</v>
      </c>
      <c r="C85" s="77" t="s">
        <v>98</v>
      </c>
      <c r="D85" s="77" t="s">
        <v>83</v>
      </c>
      <c r="E85" s="77" t="s">
        <v>99</v>
      </c>
      <c r="F85" s="77" t="s">
        <v>100</v>
      </c>
      <c r="G85" s="77" t="s">
        <v>101</v>
      </c>
    </row>
    <row r="86" spans="1:9" ht="29.25">
      <c r="A86" s="83" t="s">
        <v>34</v>
      </c>
      <c r="B86" s="55">
        <v>37038</v>
      </c>
      <c r="C86" s="55">
        <v>63223</v>
      </c>
      <c r="D86" s="84">
        <v>100261</v>
      </c>
      <c r="E86" s="63">
        <f>B86/B$94</f>
        <v>0.72587947084762372</v>
      </c>
      <c r="F86" s="63">
        <f t="shared" ref="F86:F94" si="18">C86/C$94</f>
        <v>0.67663773451630516</v>
      </c>
      <c r="G86" s="85">
        <f>D86/D$94</f>
        <v>0.69403026401406598</v>
      </c>
    </row>
    <row r="87" spans="1:9" ht="43.5">
      <c r="A87" s="83" t="s">
        <v>35</v>
      </c>
      <c r="B87" s="55">
        <v>6970</v>
      </c>
      <c r="C87" s="55">
        <v>13060</v>
      </c>
      <c r="D87" s="84">
        <v>20030</v>
      </c>
      <c r="E87" s="63">
        <f t="shared" ref="E87:E94" si="19">B87/B$94</f>
        <v>0.13659970602645763</v>
      </c>
      <c r="F87" s="63">
        <f t="shared" si="18"/>
        <v>0.1397733232017295</v>
      </c>
      <c r="G87" s="85">
        <f t="shared" ref="G87:G94" si="20">D87/D$94</f>
        <v>0.13865237917237752</v>
      </c>
    </row>
    <row r="88" spans="1:9" ht="43.5">
      <c r="A88" s="86" t="s">
        <v>36</v>
      </c>
      <c r="B88" s="55">
        <v>5928</v>
      </c>
      <c r="C88" s="55">
        <v>13905</v>
      </c>
      <c r="D88" s="84">
        <f>SUM(Table28[[#This Row],[Female Student Count]:[Male Student Count]])</f>
        <v>19833</v>
      </c>
      <c r="E88" s="63">
        <f t="shared" si="19"/>
        <v>0.11617834394904458</v>
      </c>
      <c r="F88" s="63">
        <f t="shared" si="18"/>
        <v>0.14881684985605273</v>
      </c>
      <c r="G88" s="85">
        <f t="shared" si="20"/>
        <v>0.13728869875815095</v>
      </c>
    </row>
    <row r="89" spans="1:9" ht="15">
      <c r="A89" s="83" t="s">
        <v>37</v>
      </c>
      <c r="B89" s="55">
        <v>785</v>
      </c>
      <c r="C89" s="55">
        <v>2639</v>
      </c>
      <c r="D89" s="84">
        <f>SUM(Table28[[#This Row],[Female Student Count]:[Male Student Count]])</f>
        <v>3424</v>
      </c>
      <c r="E89" s="63">
        <f t="shared" si="19"/>
        <v>1.5384615384615385E-2</v>
      </c>
      <c r="F89" s="63">
        <f t="shared" si="18"/>
        <v>2.8243629397347945E-2</v>
      </c>
      <c r="G89" s="85">
        <f t="shared" si="20"/>
        <v>2.3701734712242666E-2</v>
      </c>
    </row>
    <row r="90" spans="1:9" ht="15">
      <c r="A90" s="86" t="s">
        <v>38</v>
      </c>
      <c r="B90" s="55" t="s">
        <v>69</v>
      </c>
      <c r="C90" s="55" t="s">
        <v>69</v>
      </c>
      <c r="D90" s="84">
        <v>113</v>
      </c>
      <c r="E90" s="206">
        <v>8.9999999999999998E-4</v>
      </c>
      <c r="F90" s="206">
        <v>6.9999999999999999E-4</v>
      </c>
      <c r="G90" s="85">
        <f t="shared" si="20"/>
        <v>7.8221262338884967E-4</v>
      </c>
    </row>
    <row r="91" spans="1:9" ht="29.25">
      <c r="A91" s="83" t="s">
        <v>39</v>
      </c>
      <c r="B91" s="55">
        <v>97</v>
      </c>
      <c r="C91" s="55">
        <v>147</v>
      </c>
      <c r="D91" s="84">
        <f>SUM(Table28[[#This Row],[Female Student Count]:[Male Student Count]])</f>
        <v>244</v>
      </c>
      <c r="E91" s="206">
        <f t="shared" si="19"/>
        <v>1.9010289073983341E-3</v>
      </c>
      <c r="F91" s="206">
        <f t="shared" si="18"/>
        <v>1.5732525659000183E-3</v>
      </c>
      <c r="G91" s="85">
        <f t="shared" si="20"/>
        <v>1.6890254876714985E-3</v>
      </c>
    </row>
    <row r="92" spans="1:9" ht="29.25">
      <c r="A92" s="83" t="s">
        <v>40</v>
      </c>
      <c r="B92" s="55" t="s">
        <v>69</v>
      </c>
      <c r="C92" s="55" t="s">
        <v>69</v>
      </c>
      <c r="D92" s="84">
        <v>161</v>
      </c>
      <c r="E92" s="206">
        <v>1E-4</v>
      </c>
      <c r="F92" s="206">
        <v>1.6000000000000001E-3</v>
      </c>
      <c r="G92" s="85">
        <f t="shared" si="20"/>
        <v>1.1144799324389804E-3</v>
      </c>
    </row>
    <row r="93" spans="1:9" ht="29.25">
      <c r="A93" s="83" t="s">
        <v>41</v>
      </c>
      <c r="B93" s="55">
        <v>153</v>
      </c>
      <c r="C93" s="55">
        <v>243</v>
      </c>
      <c r="D93" s="84">
        <f>SUM(Table28[[#This Row],[Female Student Count]:[Male Student Count]])</f>
        <v>396</v>
      </c>
      <c r="E93" s="206">
        <f t="shared" si="19"/>
        <v>2.9985301322880942E-3</v>
      </c>
      <c r="F93" s="206">
        <f t="shared" si="18"/>
        <v>2.6006828130183974E-3</v>
      </c>
      <c r="G93" s="85">
        <f t="shared" si="20"/>
        <v>2.7412052996635791E-3</v>
      </c>
    </row>
    <row r="94" spans="1:9" ht="15">
      <c r="A94" s="150" t="s">
        <v>17</v>
      </c>
      <c r="B94" s="151">
        <v>51025</v>
      </c>
      <c r="C94" s="151">
        <v>93437</v>
      </c>
      <c r="D94" s="84">
        <f>SUM(B94:C94)</f>
        <v>144462</v>
      </c>
      <c r="E94" s="64">
        <f t="shared" si="19"/>
        <v>1</v>
      </c>
      <c r="F94" s="64">
        <f t="shared" si="18"/>
        <v>1</v>
      </c>
      <c r="G94" s="85">
        <f t="shared" si="20"/>
        <v>1</v>
      </c>
    </row>
    <row r="95" spans="1:9" ht="15" thickBot="1"/>
    <row r="96" spans="1:9" ht="16.5">
      <c r="A96" s="232" t="s">
        <v>102</v>
      </c>
      <c r="B96" s="233"/>
      <c r="C96" s="233"/>
      <c r="D96" s="233"/>
      <c r="E96" s="233"/>
      <c r="F96" s="233"/>
      <c r="G96" s="234"/>
    </row>
    <row r="97" spans="1:15" ht="47.25">
      <c r="A97" s="81" t="s">
        <v>94</v>
      </c>
      <c r="B97" s="77" t="s">
        <v>29</v>
      </c>
      <c r="C97" s="77" t="s">
        <v>103</v>
      </c>
      <c r="D97" s="77" t="s">
        <v>83</v>
      </c>
      <c r="E97" s="77" t="s">
        <v>104</v>
      </c>
      <c r="F97" s="77" t="s">
        <v>105</v>
      </c>
      <c r="G97" s="82" t="s">
        <v>106</v>
      </c>
    </row>
    <row r="98" spans="1:15" ht="28.5">
      <c r="A98" s="87" t="s">
        <v>34</v>
      </c>
      <c r="B98" s="55">
        <v>12463</v>
      </c>
      <c r="C98" s="55">
        <v>87798</v>
      </c>
      <c r="D98" s="84">
        <v>100261</v>
      </c>
      <c r="E98" s="63">
        <f>B98/B$106</f>
        <v>0.73066776103652464</v>
      </c>
      <c r="F98" s="63">
        <f>C98/C$106</f>
        <v>0.70844831759864435</v>
      </c>
      <c r="G98" s="88">
        <f>D98/D$106</f>
        <v>0.79541920538207667</v>
      </c>
    </row>
    <row r="99" spans="1:15" ht="42.75">
      <c r="A99" s="87" t="s">
        <v>35</v>
      </c>
      <c r="B99" s="55">
        <v>3131</v>
      </c>
      <c r="C99" s="55">
        <v>16899</v>
      </c>
      <c r="D99" s="84">
        <v>20030</v>
      </c>
      <c r="E99" s="63">
        <f t="shared" ref="E99:E106" si="21">B99/B$106</f>
        <v>0.18356100134842002</v>
      </c>
      <c r="F99" s="63">
        <f t="shared" ref="F99:F106" si="22">C99/C$106</f>
        <v>0.1363592350520455</v>
      </c>
      <c r="G99" s="88">
        <f t="shared" ref="G99:G106" si="23">D99/D$106</f>
        <v>0.15890771769484641</v>
      </c>
    </row>
    <row r="100" spans="1:15" ht="42.75">
      <c r="A100" s="89" t="s">
        <v>36</v>
      </c>
      <c r="B100" s="55">
        <v>2725</v>
      </c>
      <c r="C100" s="55">
        <v>17108</v>
      </c>
      <c r="D100" s="84">
        <v>19833</v>
      </c>
      <c r="E100" s="63">
        <f t="shared" si="21"/>
        <v>0.15975845693850033</v>
      </c>
      <c r="F100" s="63">
        <f t="shared" si="22"/>
        <v>0.13804567094327444</v>
      </c>
      <c r="G100" s="88">
        <f t="shared" si="23"/>
        <v>0.1573448210205636</v>
      </c>
    </row>
    <row r="101" spans="1:15" ht="15">
      <c r="A101" s="87" t="s">
        <v>37</v>
      </c>
      <c r="B101" s="55">
        <v>74</v>
      </c>
      <c r="C101" s="55">
        <v>3350</v>
      </c>
      <c r="D101" s="84">
        <v>3424</v>
      </c>
      <c r="E101" s="63">
        <f t="shared" si="21"/>
        <v>4.3383947939262474E-3</v>
      </c>
      <c r="F101" s="63">
        <f t="shared" si="22"/>
        <v>2.7031388687162108E-2</v>
      </c>
      <c r="G101" s="88">
        <f t="shared" si="23"/>
        <v>2.7164254887027166E-2</v>
      </c>
    </row>
    <row r="102" spans="1:15" ht="15">
      <c r="A102" s="89" t="s">
        <v>38</v>
      </c>
      <c r="B102" s="55" t="s">
        <v>69</v>
      </c>
      <c r="C102" s="55" t="s">
        <v>69</v>
      </c>
      <c r="D102" s="84">
        <v>113</v>
      </c>
      <c r="E102" s="55" t="s">
        <v>69</v>
      </c>
      <c r="F102" s="55" t="s">
        <v>69</v>
      </c>
      <c r="G102" s="88">
        <f t="shared" si="23"/>
        <v>8.964838791571465E-4</v>
      </c>
    </row>
    <row r="103" spans="1:15" ht="28.5">
      <c r="A103" s="87" t="s">
        <v>39</v>
      </c>
      <c r="B103" s="55" t="s">
        <v>69</v>
      </c>
      <c r="C103" s="55" t="s">
        <v>69</v>
      </c>
      <c r="D103" s="84">
        <v>244</v>
      </c>
      <c r="E103" s="55" t="s">
        <v>69</v>
      </c>
      <c r="F103" s="55" t="s">
        <v>69</v>
      </c>
      <c r="G103" s="88">
        <f t="shared" si="23"/>
        <v>1.9357705001269358E-3</v>
      </c>
    </row>
    <row r="104" spans="1:15" ht="28.5">
      <c r="A104" s="87" t="s">
        <v>40</v>
      </c>
      <c r="B104" s="55" t="s">
        <v>69</v>
      </c>
      <c r="C104" s="55" t="s">
        <v>69</v>
      </c>
      <c r="D104" s="84">
        <v>153</v>
      </c>
      <c r="E104" s="55" t="s">
        <v>69</v>
      </c>
      <c r="F104" s="55" t="s">
        <v>69</v>
      </c>
      <c r="G104" s="88">
        <f t="shared" si="23"/>
        <v>1.2138233054074638E-3</v>
      </c>
    </row>
    <row r="105" spans="1:15" ht="28.5">
      <c r="A105" s="87" t="s">
        <v>41</v>
      </c>
      <c r="B105" s="55" t="s">
        <v>69</v>
      </c>
      <c r="C105" s="55" t="s">
        <v>69</v>
      </c>
      <c r="D105" s="84">
        <v>394</v>
      </c>
      <c r="E105" s="55" t="s">
        <v>69</v>
      </c>
      <c r="F105" s="55" t="s">
        <v>69</v>
      </c>
      <c r="G105" s="88">
        <f t="shared" si="23"/>
        <v>3.125793348565626E-3</v>
      </c>
    </row>
    <row r="106" spans="1:15" ht="15.75" thickBot="1">
      <c r="A106" s="113" t="s">
        <v>17</v>
      </c>
      <c r="B106" s="149">
        <v>17057</v>
      </c>
      <c r="C106" s="149">
        <v>123930</v>
      </c>
      <c r="D106" s="149">
        <v>126048</v>
      </c>
      <c r="E106" s="161">
        <f t="shared" si="21"/>
        <v>1</v>
      </c>
      <c r="F106" s="161">
        <f t="shared" si="22"/>
        <v>1</v>
      </c>
      <c r="G106" s="167">
        <f t="shared" si="23"/>
        <v>1</v>
      </c>
    </row>
    <row r="108" spans="1:15" ht="16.5">
      <c r="A108" s="254" t="s">
        <v>107</v>
      </c>
      <c r="B108" s="254"/>
      <c r="C108" s="254"/>
      <c r="D108" s="254"/>
      <c r="E108" s="254"/>
      <c r="F108" s="254"/>
      <c r="G108" s="254"/>
      <c r="H108" s="254"/>
      <c r="I108" s="254"/>
      <c r="J108" s="254"/>
      <c r="K108" s="254"/>
      <c r="L108" s="254"/>
      <c r="M108" s="254"/>
      <c r="N108" s="254"/>
      <c r="O108" s="254"/>
    </row>
    <row r="109" spans="1:15" ht="47.25">
      <c r="A109" s="76" t="s">
        <v>94</v>
      </c>
      <c r="B109" s="90" t="s">
        <v>4</v>
      </c>
      <c r="C109" s="90" t="s">
        <v>5</v>
      </c>
      <c r="D109" s="90" t="s">
        <v>6</v>
      </c>
      <c r="E109" s="90" t="s">
        <v>7</v>
      </c>
      <c r="F109" s="90" t="s">
        <v>8</v>
      </c>
      <c r="G109" s="90" t="s">
        <v>9</v>
      </c>
      <c r="H109" s="90" t="s">
        <v>10</v>
      </c>
      <c r="I109" s="90" t="s">
        <v>11</v>
      </c>
      <c r="J109" s="90" t="s">
        <v>70</v>
      </c>
      <c r="K109" s="90" t="s">
        <v>13</v>
      </c>
      <c r="L109" s="90" t="s">
        <v>14</v>
      </c>
      <c r="M109" s="90" t="s">
        <v>15</v>
      </c>
      <c r="N109" s="90" t="s">
        <v>16</v>
      </c>
      <c r="O109" s="90" t="s">
        <v>83</v>
      </c>
    </row>
    <row r="110" spans="1:15" ht="45">
      <c r="A110" s="91" t="s">
        <v>34</v>
      </c>
      <c r="B110" s="177">
        <v>7510</v>
      </c>
      <c r="C110" s="177">
        <v>21</v>
      </c>
      <c r="D110" s="177">
        <v>7767</v>
      </c>
      <c r="E110" s="177">
        <v>3251</v>
      </c>
      <c r="F110" s="177">
        <v>789</v>
      </c>
      <c r="G110" s="177">
        <v>881</v>
      </c>
      <c r="H110" s="177">
        <v>228</v>
      </c>
      <c r="I110" s="177">
        <v>290</v>
      </c>
      <c r="J110" s="177">
        <v>14009</v>
      </c>
      <c r="K110" s="177">
        <v>43748</v>
      </c>
      <c r="L110" s="177">
        <v>21315</v>
      </c>
      <c r="M110" s="177">
        <v>134</v>
      </c>
      <c r="N110" s="177">
        <v>318</v>
      </c>
      <c r="O110" s="92">
        <v>100261</v>
      </c>
    </row>
    <row r="111" spans="1:15" ht="45">
      <c r="A111" s="91" t="s">
        <v>35</v>
      </c>
      <c r="B111" s="177">
        <v>2670</v>
      </c>
      <c r="C111" s="177" t="s">
        <v>69</v>
      </c>
      <c r="D111" s="177">
        <v>1452</v>
      </c>
      <c r="E111" s="177">
        <v>1035</v>
      </c>
      <c r="F111" s="177">
        <v>131</v>
      </c>
      <c r="G111" s="177">
        <v>1354</v>
      </c>
      <c r="H111" s="177">
        <v>179</v>
      </c>
      <c r="I111" s="177">
        <v>76</v>
      </c>
      <c r="J111" s="177">
        <v>3058</v>
      </c>
      <c r="K111" s="177">
        <v>9708</v>
      </c>
      <c r="L111" s="177">
        <v>268</v>
      </c>
      <c r="M111" s="177" t="s">
        <v>69</v>
      </c>
      <c r="N111" s="177">
        <v>53</v>
      </c>
      <c r="O111" s="92">
        <v>20030</v>
      </c>
    </row>
    <row r="112" spans="1:15" ht="45">
      <c r="A112" s="93" t="s">
        <v>36</v>
      </c>
      <c r="B112" s="177">
        <v>7964</v>
      </c>
      <c r="C112" s="177">
        <v>68</v>
      </c>
      <c r="D112" s="177">
        <v>1740</v>
      </c>
      <c r="E112" s="177">
        <v>1011</v>
      </c>
      <c r="F112" s="177">
        <v>45</v>
      </c>
      <c r="G112" s="177">
        <v>4746</v>
      </c>
      <c r="H112" s="177">
        <v>1136</v>
      </c>
      <c r="I112" s="177">
        <v>92</v>
      </c>
      <c r="J112" s="177">
        <v>1219</v>
      </c>
      <c r="K112" s="177">
        <v>1617</v>
      </c>
      <c r="L112" s="177">
        <v>107</v>
      </c>
      <c r="M112" s="177">
        <v>51</v>
      </c>
      <c r="N112" s="177">
        <v>37</v>
      </c>
      <c r="O112" s="92">
        <v>19833</v>
      </c>
    </row>
    <row r="113" spans="1:15" ht="15">
      <c r="A113" s="91" t="s">
        <v>37</v>
      </c>
      <c r="B113" s="177">
        <v>1035</v>
      </c>
      <c r="C113" s="177">
        <v>46</v>
      </c>
      <c r="D113" s="177">
        <v>121</v>
      </c>
      <c r="E113" s="177">
        <v>1171</v>
      </c>
      <c r="F113" s="177">
        <v>230</v>
      </c>
      <c r="G113" s="177">
        <v>195</v>
      </c>
      <c r="H113" s="177">
        <v>179</v>
      </c>
      <c r="I113" s="177" t="s">
        <v>69</v>
      </c>
      <c r="J113" s="177">
        <v>301</v>
      </c>
      <c r="K113" s="177">
        <v>85</v>
      </c>
      <c r="L113" s="177" t="s">
        <v>69</v>
      </c>
      <c r="M113" s="177" t="s">
        <v>69</v>
      </c>
      <c r="N113" s="177">
        <v>19</v>
      </c>
      <c r="O113" s="92">
        <v>3424</v>
      </c>
    </row>
    <row r="114" spans="1:15" ht="30">
      <c r="A114" s="93" t="s">
        <v>38</v>
      </c>
      <c r="B114" s="177" t="s">
        <v>69</v>
      </c>
      <c r="C114" s="177" t="s">
        <v>69</v>
      </c>
      <c r="D114" s="177" t="s">
        <v>69</v>
      </c>
      <c r="E114" s="177">
        <v>65</v>
      </c>
      <c r="F114" s="177" t="s">
        <v>69</v>
      </c>
      <c r="G114" s="177" t="s">
        <v>69</v>
      </c>
      <c r="H114" s="177" t="s">
        <v>69</v>
      </c>
      <c r="I114" s="177" t="s">
        <v>69</v>
      </c>
      <c r="J114" s="177">
        <v>24</v>
      </c>
      <c r="K114" s="177">
        <v>18</v>
      </c>
      <c r="L114" s="177" t="s">
        <v>69</v>
      </c>
      <c r="M114" s="177" t="s">
        <v>69</v>
      </c>
      <c r="N114" s="177" t="s">
        <v>69</v>
      </c>
      <c r="O114" s="92">
        <v>113</v>
      </c>
    </row>
    <row r="115" spans="1:15" ht="30">
      <c r="A115" s="91" t="s">
        <v>39</v>
      </c>
      <c r="B115" s="177">
        <v>23</v>
      </c>
      <c r="C115" s="177" t="s">
        <v>69</v>
      </c>
      <c r="D115" s="177" t="s">
        <v>69</v>
      </c>
      <c r="E115" s="177" t="s">
        <v>69</v>
      </c>
      <c r="F115" s="177" t="s">
        <v>69</v>
      </c>
      <c r="G115" s="177">
        <v>34</v>
      </c>
      <c r="H115" s="177">
        <v>69</v>
      </c>
      <c r="I115" s="177" t="s">
        <v>69</v>
      </c>
      <c r="J115" s="177">
        <v>48</v>
      </c>
      <c r="K115" s="177">
        <v>20</v>
      </c>
      <c r="L115" s="177" t="s">
        <v>69</v>
      </c>
      <c r="M115" s="177" t="s">
        <v>69</v>
      </c>
      <c r="N115" s="177" t="s">
        <v>69</v>
      </c>
      <c r="O115" s="92">
        <v>244</v>
      </c>
    </row>
    <row r="116" spans="1:15" ht="30">
      <c r="A116" s="91" t="s">
        <v>40</v>
      </c>
      <c r="B116" s="177" t="s">
        <v>69</v>
      </c>
      <c r="C116" s="177" t="s">
        <v>69</v>
      </c>
      <c r="D116" s="177" t="s">
        <v>69</v>
      </c>
      <c r="E116" s="177">
        <v>72</v>
      </c>
      <c r="F116" s="177" t="s">
        <v>69</v>
      </c>
      <c r="G116" s="177" t="s">
        <v>69</v>
      </c>
      <c r="H116" s="177" t="s">
        <v>69</v>
      </c>
      <c r="I116" s="177" t="s">
        <v>69</v>
      </c>
      <c r="J116" s="177">
        <v>29</v>
      </c>
      <c r="K116" s="177">
        <v>52</v>
      </c>
      <c r="L116" s="177" t="s">
        <v>69</v>
      </c>
      <c r="M116" s="177" t="s">
        <v>69</v>
      </c>
      <c r="N116" s="177" t="s">
        <v>69</v>
      </c>
      <c r="O116" s="92">
        <v>161</v>
      </c>
    </row>
    <row r="117" spans="1:15" ht="30">
      <c r="A117" s="91" t="s">
        <v>41</v>
      </c>
      <c r="B117" s="177">
        <v>19</v>
      </c>
      <c r="C117" s="177" t="s">
        <v>69</v>
      </c>
      <c r="D117" s="177">
        <v>20</v>
      </c>
      <c r="E117" s="177" t="s">
        <v>69</v>
      </c>
      <c r="F117" s="177" t="s">
        <v>69</v>
      </c>
      <c r="G117" s="177" t="s">
        <v>69</v>
      </c>
      <c r="H117" s="177" t="s">
        <v>69</v>
      </c>
      <c r="I117" s="177" t="s">
        <v>69</v>
      </c>
      <c r="J117" s="177">
        <v>47</v>
      </c>
      <c r="K117" s="177">
        <v>109</v>
      </c>
      <c r="L117" s="177">
        <v>201</v>
      </c>
      <c r="M117" s="177" t="s">
        <v>69</v>
      </c>
      <c r="N117" s="177" t="s">
        <v>69</v>
      </c>
      <c r="O117" s="92">
        <v>396</v>
      </c>
    </row>
    <row r="118" spans="1:15" ht="15">
      <c r="A118" s="91" t="s">
        <v>17</v>
      </c>
      <c r="B118" s="92">
        <v>19257</v>
      </c>
      <c r="C118" s="92">
        <v>147</v>
      </c>
      <c r="D118" s="92">
        <v>11097</v>
      </c>
      <c r="E118" s="92">
        <v>6622</v>
      </c>
      <c r="F118" s="92">
        <v>1197</v>
      </c>
      <c r="G118" s="92">
        <v>7217</v>
      </c>
      <c r="H118" s="92">
        <v>1792</v>
      </c>
      <c r="I118" s="92">
        <v>474</v>
      </c>
      <c r="J118" s="92">
        <v>18735</v>
      </c>
      <c r="K118" s="92">
        <v>55357</v>
      </c>
      <c r="L118" s="92">
        <v>21094</v>
      </c>
      <c r="M118" s="92">
        <v>234</v>
      </c>
      <c r="N118" s="92">
        <v>429</v>
      </c>
      <c r="O118" s="92">
        <f>SUM(Table30[Calculated Total])</f>
        <v>144462</v>
      </c>
    </row>
    <row r="120" spans="1:15" ht="16.5">
      <c r="A120" s="254" t="s">
        <v>108</v>
      </c>
      <c r="B120" s="254"/>
      <c r="C120" s="254"/>
      <c r="D120" s="254"/>
      <c r="E120" s="254"/>
      <c r="F120" s="254"/>
      <c r="G120" s="254"/>
      <c r="H120" s="254"/>
      <c r="I120" s="254"/>
      <c r="J120" s="254"/>
      <c r="K120" s="254"/>
      <c r="L120" s="254"/>
      <c r="M120" s="254"/>
      <c r="N120" s="254"/>
      <c r="O120" s="254"/>
    </row>
    <row r="121" spans="1:15" ht="47.25">
      <c r="A121" s="76" t="s">
        <v>94</v>
      </c>
      <c r="B121" s="90" t="s">
        <v>4</v>
      </c>
      <c r="C121" s="90" t="s">
        <v>5</v>
      </c>
      <c r="D121" s="90" t="s">
        <v>6</v>
      </c>
      <c r="E121" s="90" t="s">
        <v>7</v>
      </c>
      <c r="F121" s="90" t="s">
        <v>8</v>
      </c>
      <c r="G121" s="90" t="s">
        <v>9</v>
      </c>
      <c r="H121" s="90" t="s">
        <v>10</v>
      </c>
      <c r="I121" s="90" t="s">
        <v>11</v>
      </c>
      <c r="J121" s="90" t="s">
        <v>70</v>
      </c>
      <c r="K121" s="90" t="s">
        <v>13</v>
      </c>
      <c r="L121" s="90" t="s">
        <v>14</v>
      </c>
      <c r="M121" s="90" t="s">
        <v>15</v>
      </c>
      <c r="N121" s="90" t="s">
        <v>16</v>
      </c>
      <c r="O121" s="94" t="s">
        <v>83</v>
      </c>
    </row>
    <row r="122" spans="1:15" ht="28.5">
      <c r="A122" s="95" t="s">
        <v>34</v>
      </c>
      <c r="B122" s="61">
        <f>B110/B$118</f>
        <v>0.3899880562912188</v>
      </c>
      <c r="C122" s="61">
        <f t="shared" ref="C122:O122" si="24">C110/C$118</f>
        <v>0.14285714285714285</v>
      </c>
      <c r="D122" s="61">
        <f t="shared" si="24"/>
        <v>0.69991889699918897</v>
      </c>
      <c r="E122" s="61">
        <f t="shared" si="24"/>
        <v>0.49093929326487468</v>
      </c>
      <c r="F122" s="61">
        <f t="shared" si="24"/>
        <v>0.65914786967418548</v>
      </c>
      <c r="G122" s="61">
        <f t="shared" si="24"/>
        <v>0.1220728834695857</v>
      </c>
      <c r="H122" s="61">
        <f t="shared" si="24"/>
        <v>0.12723214285714285</v>
      </c>
      <c r="I122" s="61">
        <f t="shared" si="24"/>
        <v>0.61181434599156115</v>
      </c>
      <c r="J122" s="61">
        <f t="shared" si="24"/>
        <v>0.74774486255671202</v>
      </c>
      <c r="K122" s="61">
        <f t="shared" si="24"/>
        <v>0.79028849106707377</v>
      </c>
      <c r="L122" s="61">
        <f t="shared" si="24"/>
        <v>1.0104769128662179</v>
      </c>
      <c r="M122" s="61">
        <f t="shared" si="24"/>
        <v>0.57264957264957261</v>
      </c>
      <c r="N122" s="61">
        <f t="shared" si="24"/>
        <v>0.74125874125874125</v>
      </c>
      <c r="O122" s="169">
        <f t="shared" si="24"/>
        <v>0.69403026401406598</v>
      </c>
    </row>
    <row r="123" spans="1:15" ht="42.75">
      <c r="A123" s="95" t="s">
        <v>35</v>
      </c>
      <c r="B123" s="61">
        <f t="shared" ref="B123:O123" si="25">B111/B$118</f>
        <v>0.13865088019940799</v>
      </c>
      <c r="C123" s="61" t="s">
        <v>69</v>
      </c>
      <c r="D123" s="61">
        <f t="shared" si="25"/>
        <v>0.13084617464179507</v>
      </c>
      <c r="E123" s="61">
        <f t="shared" si="25"/>
        <v>0.15629719118091212</v>
      </c>
      <c r="F123" s="61">
        <f t="shared" si="25"/>
        <v>0.10944026733500417</v>
      </c>
      <c r="G123" s="61">
        <f t="shared" si="25"/>
        <v>0.18761258140501594</v>
      </c>
      <c r="H123" s="61">
        <f t="shared" si="25"/>
        <v>9.9888392857142863E-2</v>
      </c>
      <c r="I123" s="61">
        <f t="shared" si="25"/>
        <v>0.16033755274261605</v>
      </c>
      <c r="J123" s="61">
        <f t="shared" si="25"/>
        <v>0.16322391246330398</v>
      </c>
      <c r="K123" s="61">
        <f t="shared" si="25"/>
        <v>0.17537077515038749</v>
      </c>
      <c r="L123" s="61">
        <f t="shared" si="25"/>
        <v>1.270503460699725E-2</v>
      </c>
      <c r="M123" s="61"/>
      <c r="N123" s="61">
        <f t="shared" si="25"/>
        <v>0.12354312354312354</v>
      </c>
      <c r="O123" s="169">
        <f t="shared" si="25"/>
        <v>0.13865237917237752</v>
      </c>
    </row>
    <row r="124" spans="1:15" ht="42.75">
      <c r="A124" s="96" t="s">
        <v>36</v>
      </c>
      <c r="B124" s="61">
        <f t="shared" ref="B124:O124" si="26">B112/B$118</f>
        <v>0.41356389884197953</v>
      </c>
      <c r="C124" s="61">
        <f t="shared" si="26"/>
        <v>0.46258503401360546</v>
      </c>
      <c r="D124" s="61">
        <f t="shared" si="26"/>
        <v>0.15679913490132469</v>
      </c>
      <c r="E124" s="61">
        <f t="shared" si="26"/>
        <v>0.15267290848686196</v>
      </c>
      <c r="F124" s="61">
        <f t="shared" si="26"/>
        <v>3.7593984962406013E-2</v>
      </c>
      <c r="G124" s="61">
        <f t="shared" si="26"/>
        <v>0.65761396702230845</v>
      </c>
      <c r="H124" s="61">
        <f t="shared" si="26"/>
        <v>0.6339285714285714</v>
      </c>
      <c r="I124" s="61">
        <f t="shared" si="26"/>
        <v>0.1940928270042194</v>
      </c>
      <c r="J124" s="61">
        <f t="shared" si="26"/>
        <v>6.5065385641846815E-2</v>
      </c>
      <c r="K124" s="61">
        <f t="shared" si="26"/>
        <v>2.9210397962317322E-2</v>
      </c>
      <c r="L124" s="61">
        <f t="shared" si="26"/>
        <v>5.072532473689201E-3</v>
      </c>
      <c r="M124" s="61">
        <f t="shared" si="26"/>
        <v>0.21794871794871795</v>
      </c>
      <c r="N124" s="61">
        <f t="shared" si="26"/>
        <v>8.6247086247086241E-2</v>
      </c>
      <c r="O124" s="169">
        <f t="shared" si="26"/>
        <v>0.13728869875815095</v>
      </c>
    </row>
    <row r="125" spans="1:15" ht="15">
      <c r="A125" s="95" t="s">
        <v>37</v>
      </c>
      <c r="B125" s="61">
        <f t="shared" ref="B125:O125" si="27">B113/B$118</f>
        <v>5.3746689515500858E-2</v>
      </c>
      <c r="C125" s="61">
        <f t="shared" si="27"/>
        <v>0.31292517006802723</v>
      </c>
      <c r="D125" s="61">
        <f t="shared" si="27"/>
        <v>1.0903847886816257E-2</v>
      </c>
      <c r="E125" s="61">
        <f t="shared" si="27"/>
        <v>0.17683479311386288</v>
      </c>
      <c r="F125" s="61">
        <f t="shared" si="27"/>
        <v>0.1921470342522974</v>
      </c>
      <c r="G125" s="61">
        <f t="shared" si="27"/>
        <v>2.7019537203824304E-2</v>
      </c>
      <c r="H125" s="61">
        <f t="shared" si="27"/>
        <v>9.9888392857142863E-2</v>
      </c>
      <c r="I125" s="61" t="s">
        <v>69</v>
      </c>
      <c r="J125" s="61">
        <f t="shared" si="27"/>
        <v>1.6066186282359219E-2</v>
      </c>
      <c r="K125" s="179">
        <f t="shared" si="27"/>
        <v>1.5354878335169897E-3</v>
      </c>
      <c r="L125" s="61" t="s">
        <v>69</v>
      </c>
      <c r="M125" s="61" t="s">
        <v>69</v>
      </c>
      <c r="N125" s="61">
        <f t="shared" si="27"/>
        <v>4.4289044289044288E-2</v>
      </c>
      <c r="O125" s="169">
        <f t="shared" si="27"/>
        <v>2.3701734712242666E-2</v>
      </c>
    </row>
    <row r="126" spans="1:15" ht="15">
      <c r="A126" s="96" t="s">
        <v>38</v>
      </c>
      <c r="B126" s="61" t="s">
        <v>69</v>
      </c>
      <c r="C126" s="61" t="s">
        <v>69</v>
      </c>
      <c r="D126" s="61" t="s">
        <v>69</v>
      </c>
      <c r="E126" s="61">
        <f t="shared" ref="E126:O126" si="28">E114/E$118</f>
        <v>9.8157656297191177E-3</v>
      </c>
      <c r="F126" s="61" t="s">
        <v>69</v>
      </c>
      <c r="G126" s="61" t="s">
        <v>69</v>
      </c>
      <c r="H126" s="61" t="s">
        <v>69</v>
      </c>
      <c r="I126" s="61" t="s">
        <v>69</v>
      </c>
      <c r="J126" s="179">
        <f t="shared" si="28"/>
        <v>1.2810248198558848E-3</v>
      </c>
      <c r="K126" s="179">
        <f t="shared" si="28"/>
        <v>3.2516212945065667E-4</v>
      </c>
      <c r="L126" s="61" t="s">
        <v>69</v>
      </c>
      <c r="M126" s="61" t="s">
        <v>69</v>
      </c>
      <c r="N126" s="61" t="s">
        <v>69</v>
      </c>
      <c r="O126" s="178">
        <f t="shared" si="28"/>
        <v>7.8221262338884967E-4</v>
      </c>
    </row>
    <row r="127" spans="1:15" ht="28.5">
      <c r="A127" s="95" t="s">
        <v>39</v>
      </c>
      <c r="B127" s="61">
        <f t="shared" ref="B127:O127" si="29">B115/B$118</f>
        <v>1.1943708781222413E-3</v>
      </c>
      <c r="C127" s="61" t="s">
        <v>69</v>
      </c>
      <c r="D127" s="61" t="s">
        <v>69</v>
      </c>
      <c r="E127" s="61" t="s">
        <v>69</v>
      </c>
      <c r="F127" s="61" t="s">
        <v>69</v>
      </c>
      <c r="G127" s="61">
        <f t="shared" si="29"/>
        <v>4.7110987945129558E-3</v>
      </c>
      <c r="H127" s="61">
        <f t="shared" si="29"/>
        <v>3.8504464285714288E-2</v>
      </c>
      <c r="I127" s="61" t="s">
        <v>69</v>
      </c>
      <c r="J127" s="179">
        <f t="shared" si="29"/>
        <v>2.5620496397117695E-3</v>
      </c>
      <c r="K127" s="179">
        <f t="shared" si="29"/>
        <v>3.6129125494517404E-4</v>
      </c>
      <c r="L127" s="61" t="s">
        <v>69</v>
      </c>
      <c r="M127" s="61" t="s">
        <v>69</v>
      </c>
      <c r="N127" s="61" t="s">
        <v>69</v>
      </c>
      <c r="O127" s="178">
        <f t="shared" si="29"/>
        <v>1.6890254876714985E-3</v>
      </c>
    </row>
    <row r="128" spans="1:15" ht="28.5">
      <c r="A128" s="95" t="s">
        <v>40</v>
      </c>
      <c r="B128" s="61" t="s">
        <v>69</v>
      </c>
      <c r="C128" s="61" t="s">
        <v>69</v>
      </c>
      <c r="D128" s="61" t="s">
        <v>69</v>
      </c>
      <c r="E128" s="61">
        <f t="shared" ref="E128:O128" si="30">E116/E$118</f>
        <v>1.0872848082150407E-2</v>
      </c>
      <c r="F128" s="61" t="s">
        <v>69</v>
      </c>
      <c r="G128" s="61" t="s">
        <v>69</v>
      </c>
      <c r="H128" s="61" t="s">
        <v>69</v>
      </c>
      <c r="I128" s="61" t="s">
        <v>69</v>
      </c>
      <c r="J128" s="179">
        <f t="shared" si="30"/>
        <v>1.5479049906591941E-3</v>
      </c>
      <c r="K128" s="179">
        <f t="shared" si="30"/>
        <v>9.3935726285745253E-4</v>
      </c>
      <c r="L128" s="61" t="s">
        <v>69</v>
      </c>
      <c r="M128" s="61" t="s">
        <v>69</v>
      </c>
      <c r="N128" s="61" t="s">
        <v>69</v>
      </c>
      <c r="O128" s="178">
        <f t="shared" si="30"/>
        <v>1.1144799324389804E-3</v>
      </c>
    </row>
    <row r="129" spans="1:15" ht="28.5">
      <c r="A129" s="95" t="s">
        <v>41</v>
      </c>
      <c r="B129" s="61">
        <f t="shared" ref="B129:O129" si="31">B117/B$118</f>
        <v>9.8665420366619936E-4</v>
      </c>
      <c r="C129" s="61" t="s">
        <v>69</v>
      </c>
      <c r="D129" s="61">
        <f t="shared" si="31"/>
        <v>1.8022889069117779E-3</v>
      </c>
      <c r="E129" s="61" t="s">
        <v>69</v>
      </c>
      <c r="F129" s="61" t="s">
        <v>69</v>
      </c>
      <c r="G129" s="61" t="s">
        <v>69</v>
      </c>
      <c r="H129" s="61" t="s">
        <v>69</v>
      </c>
      <c r="I129" s="61" t="s">
        <v>69</v>
      </c>
      <c r="J129" s="179">
        <f t="shared" si="31"/>
        <v>2.5086736055511074E-3</v>
      </c>
      <c r="K129" s="179">
        <f t="shared" si="31"/>
        <v>1.9690373394511988E-3</v>
      </c>
      <c r="L129" s="61">
        <f t="shared" si="31"/>
        <v>9.5287759552479378E-3</v>
      </c>
      <c r="M129" s="61" t="s">
        <v>69</v>
      </c>
      <c r="N129" s="61" t="s">
        <v>69</v>
      </c>
      <c r="O129" s="178">
        <f t="shared" si="31"/>
        <v>2.7412052996635791E-3</v>
      </c>
    </row>
    <row r="130" spans="1:15" ht="15">
      <c r="A130" s="168" t="s">
        <v>17</v>
      </c>
      <c r="B130" s="169">
        <f>B118/B$118</f>
        <v>1</v>
      </c>
      <c r="C130" s="169">
        <f t="shared" ref="C130:O130" si="32">C118/C$118</f>
        <v>1</v>
      </c>
      <c r="D130" s="169">
        <f t="shared" si="32"/>
        <v>1</v>
      </c>
      <c r="E130" s="169">
        <f t="shared" si="32"/>
        <v>1</v>
      </c>
      <c r="F130" s="169">
        <f t="shared" si="32"/>
        <v>1</v>
      </c>
      <c r="G130" s="169">
        <f t="shared" si="32"/>
        <v>1</v>
      </c>
      <c r="H130" s="169">
        <f t="shared" si="32"/>
        <v>1</v>
      </c>
      <c r="I130" s="169">
        <f t="shared" si="32"/>
        <v>1</v>
      </c>
      <c r="J130" s="169">
        <f t="shared" si="32"/>
        <v>1</v>
      </c>
      <c r="K130" s="169">
        <f t="shared" si="32"/>
        <v>1</v>
      </c>
      <c r="L130" s="169">
        <f t="shared" si="32"/>
        <v>1</v>
      </c>
      <c r="M130" s="169">
        <f t="shared" si="32"/>
        <v>1</v>
      </c>
      <c r="N130" s="169">
        <f t="shared" si="32"/>
        <v>1</v>
      </c>
      <c r="O130" s="169">
        <f t="shared" si="32"/>
        <v>1</v>
      </c>
    </row>
    <row r="131" spans="1:15">
      <c r="D131" s="97"/>
    </row>
  </sheetData>
  <mergeCells count="10">
    <mergeCell ref="A1:E6"/>
    <mergeCell ref="F1:N6"/>
    <mergeCell ref="A120:O120"/>
    <mergeCell ref="A7:S7"/>
    <mergeCell ref="A19:S19"/>
    <mergeCell ref="A60:I60"/>
    <mergeCell ref="A72:I72"/>
    <mergeCell ref="A84:G84"/>
    <mergeCell ref="A96:G96"/>
    <mergeCell ref="A108:O108"/>
  </mergeCells>
  <pageMargins left="0.7" right="0.7" top="0.75" bottom="0.75" header="0.3" footer="0.3"/>
  <pageSetup orientation="portrait" horizontalDpi="300" verticalDpi="300" r:id="rId1"/>
  <drawing r:id="rId2"/>
  <tableParts count="8">
    <tablePart r:id="rId3"/>
    <tablePart r:id="rId4"/>
    <tablePart r:id="rId5"/>
    <tablePart r:id="rId6"/>
    <tablePart r:id="rId7"/>
    <tablePart r:id="rId8"/>
    <tablePart r:id="rId9"/>
    <tablePart r:id="rId1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432FF-1B25-49F6-BD2D-2E842F8D5B64}">
  <dimension ref="A1:L59"/>
  <sheetViews>
    <sheetView showGridLines="0" workbookViewId="0">
      <selection activeCell="A7" sqref="A7:C7"/>
    </sheetView>
  </sheetViews>
  <sheetFormatPr defaultRowHeight="14.25"/>
  <cols>
    <col min="1" max="1" width="49.25" style="6" customWidth="1"/>
    <col min="2" max="2" width="26.5" customWidth="1"/>
    <col min="3" max="3" width="13.75" customWidth="1"/>
    <col min="4" max="4" width="11.5" customWidth="1"/>
  </cols>
  <sheetData>
    <row r="1" spans="1:12">
      <c r="A1" s="253"/>
      <c r="B1" s="253"/>
      <c r="C1" s="231" t="s">
        <v>142</v>
      </c>
      <c r="D1" s="231"/>
      <c r="E1" s="231"/>
      <c r="F1" s="231"/>
      <c r="G1" s="231"/>
      <c r="H1" s="231"/>
      <c r="I1" s="231"/>
      <c r="J1" s="231"/>
      <c r="K1" s="231"/>
      <c r="L1" s="231"/>
    </row>
    <row r="2" spans="1:12">
      <c r="A2" s="253"/>
      <c r="B2" s="253"/>
      <c r="C2" s="231"/>
      <c r="D2" s="231"/>
      <c r="E2" s="231"/>
      <c r="F2" s="231"/>
      <c r="G2" s="231"/>
      <c r="H2" s="231"/>
      <c r="I2" s="231"/>
      <c r="J2" s="231"/>
      <c r="K2" s="231"/>
      <c r="L2" s="231"/>
    </row>
    <row r="3" spans="1:12">
      <c r="A3" s="253"/>
      <c r="B3" s="253"/>
      <c r="C3" s="231"/>
      <c r="D3" s="231"/>
      <c r="E3" s="231"/>
      <c r="F3" s="231"/>
      <c r="G3" s="231"/>
      <c r="H3" s="231"/>
      <c r="I3" s="231"/>
      <c r="J3" s="231"/>
      <c r="K3" s="231"/>
      <c r="L3" s="231"/>
    </row>
    <row r="4" spans="1:12">
      <c r="A4" s="253"/>
      <c r="B4" s="253"/>
      <c r="C4" s="231"/>
      <c r="D4" s="231"/>
      <c r="E4" s="231"/>
      <c r="F4" s="231"/>
      <c r="G4" s="231"/>
      <c r="H4" s="231"/>
      <c r="I4" s="231"/>
      <c r="J4" s="231"/>
      <c r="K4" s="231"/>
      <c r="L4" s="231"/>
    </row>
    <row r="5" spans="1:12">
      <c r="A5" s="253"/>
      <c r="B5" s="253"/>
      <c r="C5" s="231"/>
      <c r="D5" s="231"/>
      <c r="E5" s="231"/>
      <c r="F5" s="231"/>
      <c r="G5" s="231"/>
      <c r="H5" s="231"/>
      <c r="I5" s="231"/>
      <c r="J5" s="231"/>
      <c r="K5" s="231"/>
      <c r="L5" s="231"/>
    </row>
    <row r="6" spans="1:12" ht="15" thickBot="1">
      <c r="A6" s="253"/>
      <c r="B6" s="253"/>
      <c r="C6" s="231"/>
      <c r="D6" s="231"/>
      <c r="E6" s="231"/>
      <c r="F6" s="231"/>
      <c r="G6" s="231"/>
      <c r="H6" s="231"/>
      <c r="I6" s="231"/>
      <c r="J6" s="231"/>
      <c r="K6" s="231"/>
      <c r="L6" s="231"/>
    </row>
    <row r="7" spans="1:12" ht="36" customHeight="1">
      <c r="A7" s="228" t="s">
        <v>109</v>
      </c>
      <c r="B7" s="229"/>
      <c r="C7" s="230"/>
    </row>
    <row r="8" spans="1:12" ht="31.5">
      <c r="A8" s="81" t="s">
        <v>1</v>
      </c>
      <c r="B8" s="77" t="s">
        <v>2</v>
      </c>
      <c r="C8" s="98" t="s">
        <v>3</v>
      </c>
    </row>
    <row r="9" spans="1:12" ht="15">
      <c r="A9" s="99" t="s">
        <v>4</v>
      </c>
      <c r="B9" s="100" t="s">
        <v>69</v>
      </c>
      <c r="C9" s="172" t="s">
        <v>69</v>
      </c>
    </row>
    <row r="10" spans="1:12" ht="15">
      <c r="A10" s="99" t="s">
        <v>5</v>
      </c>
      <c r="B10" s="100" t="s">
        <v>69</v>
      </c>
      <c r="C10" s="172" t="s">
        <v>69</v>
      </c>
    </row>
    <row r="11" spans="1:12" ht="15">
      <c r="A11" s="99" t="s">
        <v>6</v>
      </c>
      <c r="B11" s="100">
        <v>6693</v>
      </c>
      <c r="C11" s="172">
        <f t="shared" ref="C11:C22" si="0">B11/B$22</f>
        <v>0.69959234869865161</v>
      </c>
    </row>
    <row r="12" spans="1:12" ht="15">
      <c r="A12" s="99" t="s">
        <v>7</v>
      </c>
      <c r="B12" s="100" t="s">
        <v>69</v>
      </c>
      <c r="C12" s="172" t="s">
        <v>69</v>
      </c>
    </row>
    <row r="13" spans="1:12" ht="15">
      <c r="A13" s="99" t="s">
        <v>8</v>
      </c>
      <c r="B13" s="100">
        <v>128</v>
      </c>
      <c r="C13" s="172">
        <f t="shared" si="0"/>
        <v>1.3379324762203408E-2</v>
      </c>
    </row>
    <row r="14" spans="1:12" ht="15">
      <c r="A14" s="99" t="s">
        <v>9</v>
      </c>
      <c r="B14" s="100" t="s">
        <v>69</v>
      </c>
      <c r="C14" s="172" t="s">
        <v>69</v>
      </c>
    </row>
    <row r="15" spans="1:12" ht="15">
      <c r="A15" s="99" t="s">
        <v>10</v>
      </c>
      <c r="B15" s="100" t="s">
        <v>69</v>
      </c>
      <c r="C15" s="172" t="s">
        <v>69</v>
      </c>
    </row>
    <row r="16" spans="1:12" ht="15">
      <c r="A16" s="99" t="s">
        <v>11</v>
      </c>
      <c r="B16" s="100" t="s">
        <v>69</v>
      </c>
      <c r="C16" s="172" t="s">
        <v>69</v>
      </c>
    </row>
    <row r="17" spans="1:3" ht="15">
      <c r="A17" s="99" t="s">
        <v>12</v>
      </c>
      <c r="B17" s="100" t="s">
        <v>69</v>
      </c>
      <c r="C17" s="172" t="s">
        <v>69</v>
      </c>
    </row>
    <row r="18" spans="1:3" ht="15">
      <c r="A18" s="99" t="s">
        <v>13</v>
      </c>
      <c r="B18" s="100" t="s">
        <v>69</v>
      </c>
      <c r="C18" s="172" t="s">
        <v>69</v>
      </c>
    </row>
    <row r="19" spans="1:3" ht="15">
      <c r="A19" s="99" t="s">
        <v>14</v>
      </c>
      <c r="B19" s="100">
        <v>2646</v>
      </c>
      <c r="C19" s="172">
        <f t="shared" si="0"/>
        <v>0.27657572906867356</v>
      </c>
    </row>
    <row r="20" spans="1:3" ht="15">
      <c r="A20" s="99" t="s">
        <v>15</v>
      </c>
      <c r="B20" s="100" t="s">
        <v>69</v>
      </c>
      <c r="C20" s="172" t="s">
        <v>69</v>
      </c>
    </row>
    <row r="21" spans="1:3" ht="15">
      <c r="A21" s="99" t="s">
        <v>16</v>
      </c>
      <c r="B21" s="100" t="s">
        <v>69</v>
      </c>
      <c r="C21" s="172" t="s">
        <v>69</v>
      </c>
    </row>
    <row r="22" spans="1:3" ht="15.75" thickBot="1">
      <c r="A22" s="156" t="s">
        <v>17</v>
      </c>
      <c r="B22" s="157">
        <v>9567</v>
      </c>
      <c r="C22" s="172">
        <f t="shared" si="0"/>
        <v>1</v>
      </c>
    </row>
    <row r="24" spans="1:3" ht="21">
      <c r="A24" s="264" t="s">
        <v>110</v>
      </c>
      <c r="B24" s="265"/>
      <c r="C24" s="266"/>
    </row>
    <row r="25" spans="1:3" ht="31.5">
      <c r="A25" s="101" t="s">
        <v>111</v>
      </c>
      <c r="B25" s="102" t="s">
        <v>2</v>
      </c>
      <c r="C25" s="103" t="s">
        <v>3</v>
      </c>
    </row>
    <row r="26" spans="1:3" ht="30.75" customHeight="1">
      <c r="A26" s="104" t="s">
        <v>20</v>
      </c>
      <c r="B26" s="100">
        <v>354</v>
      </c>
      <c r="C26" s="218">
        <f>B26/B$33</f>
        <v>3.7002195045468797E-2</v>
      </c>
    </row>
    <row r="27" spans="1:3" ht="30.75" customHeight="1">
      <c r="A27" s="104" t="s">
        <v>21</v>
      </c>
      <c r="B27" s="100">
        <v>250</v>
      </c>
      <c r="C27" s="218">
        <f t="shared" ref="C27:C33" si="1">B27/B$33</f>
        <v>2.6131493676178532E-2</v>
      </c>
    </row>
    <row r="28" spans="1:3" ht="30.75" customHeight="1">
      <c r="A28" s="104" t="s">
        <v>22</v>
      </c>
      <c r="B28" s="100">
        <v>484</v>
      </c>
      <c r="C28" s="218">
        <f t="shared" si="1"/>
        <v>5.0590571757081634E-2</v>
      </c>
    </row>
    <row r="29" spans="1:3" ht="30.75" customHeight="1">
      <c r="A29" s="104" t="s">
        <v>23</v>
      </c>
      <c r="B29" s="105">
        <v>4533</v>
      </c>
      <c r="C29" s="218">
        <f t="shared" si="1"/>
        <v>0.4738162433364691</v>
      </c>
    </row>
    <row r="30" spans="1:3" ht="30.75" customHeight="1">
      <c r="A30" s="104" t="s">
        <v>24</v>
      </c>
      <c r="B30" s="100">
        <v>32</v>
      </c>
      <c r="C30" s="219">
        <f t="shared" si="1"/>
        <v>3.3448311905508519E-3</v>
      </c>
    </row>
    <row r="31" spans="1:3" ht="30.75" customHeight="1">
      <c r="A31" s="104" t="s">
        <v>80</v>
      </c>
      <c r="B31" s="100">
        <v>430</v>
      </c>
      <c r="C31" s="218">
        <f t="shared" si="1"/>
        <v>4.4946169123027069E-2</v>
      </c>
    </row>
    <row r="32" spans="1:3" ht="30.75" customHeight="1">
      <c r="A32" s="104" t="s">
        <v>26</v>
      </c>
      <c r="B32" s="100">
        <v>3484</v>
      </c>
      <c r="C32" s="218">
        <f t="shared" si="1"/>
        <v>0.36416849587122402</v>
      </c>
    </row>
    <row r="33" spans="1:3" ht="15">
      <c r="A33" s="154" t="s">
        <v>31</v>
      </c>
      <c r="B33" s="155">
        <f>SUM(B26:B32)</f>
        <v>9567</v>
      </c>
      <c r="C33" s="218">
        <f t="shared" si="1"/>
        <v>1</v>
      </c>
    </row>
    <row r="34" spans="1:3" ht="15" thickBot="1"/>
    <row r="35" spans="1:3" ht="16.5">
      <c r="A35" s="251" t="s">
        <v>112</v>
      </c>
      <c r="B35" s="252"/>
      <c r="C35" s="252"/>
    </row>
    <row r="36" spans="1:3" ht="31.5">
      <c r="A36" s="52" t="s">
        <v>90</v>
      </c>
      <c r="B36" s="50" t="s">
        <v>2</v>
      </c>
      <c r="C36" s="53" t="s">
        <v>3</v>
      </c>
    </row>
    <row r="37" spans="1:3" ht="57.75">
      <c r="A37" s="106" t="s">
        <v>113</v>
      </c>
      <c r="B37" s="105">
        <v>3591</v>
      </c>
      <c r="C37" s="220">
        <f>B37/B$46</f>
        <v>0.37535277516462839</v>
      </c>
    </row>
    <row r="38" spans="1:3" ht="57.75">
      <c r="A38" s="106" t="s">
        <v>114</v>
      </c>
      <c r="B38" s="105">
        <v>341</v>
      </c>
      <c r="C38" s="220">
        <f t="shared" ref="C38:C46" si="2">B38/B$46</f>
        <v>3.5643357374307516E-2</v>
      </c>
    </row>
    <row r="39" spans="1:3" ht="57.75">
      <c r="A39" s="83" t="s">
        <v>115</v>
      </c>
      <c r="B39" s="105">
        <v>260</v>
      </c>
      <c r="C39" s="220">
        <f t="shared" si="2"/>
        <v>2.7176753423225671E-2</v>
      </c>
    </row>
    <row r="40" spans="1:3" ht="57.75">
      <c r="A40" s="83" t="s">
        <v>116</v>
      </c>
      <c r="B40" s="105">
        <v>119</v>
      </c>
      <c r="C40" s="220">
        <f t="shared" si="2"/>
        <v>1.2438590989860981E-2</v>
      </c>
    </row>
    <row r="41" spans="1:3" ht="39.75" customHeight="1">
      <c r="A41" s="83" t="s">
        <v>117</v>
      </c>
      <c r="B41" s="105">
        <v>4801</v>
      </c>
      <c r="C41" s="220">
        <f t="shared" si="2"/>
        <v>0.50182920455733249</v>
      </c>
    </row>
    <row r="42" spans="1:3" ht="43.5">
      <c r="A42" s="83" t="s">
        <v>118</v>
      </c>
      <c r="B42" s="105">
        <v>108</v>
      </c>
      <c r="C42" s="220">
        <f t="shared" si="2"/>
        <v>1.1288805268109126E-2</v>
      </c>
    </row>
    <row r="43" spans="1:3" ht="43.5">
      <c r="A43" s="83" t="s">
        <v>119</v>
      </c>
      <c r="B43" s="105" t="s">
        <v>69</v>
      </c>
      <c r="C43" s="220" t="s">
        <v>69</v>
      </c>
    </row>
    <row r="44" spans="1:3" ht="39.75" customHeight="1">
      <c r="A44" s="83" t="s">
        <v>120</v>
      </c>
      <c r="B44" s="105" t="s">
        <v>69</v>
      </c>
      <c r="C44" s="220" t="s">
        <v>69</v>
      </c>
    </row>
    <row r="45" spans="1:3" ht="86.25">
      <c r="A45" s="83" t="s">
        <v>121</v>
      </c>
      <c r="B45" s="105">
        <v>334</v>
      </c>
      <c r="C45" s="220">
        <f t="shared" si="2"/>
        <v>3.4911675551374519E-2</v>
      </c>
    </row>
    <row r="46" spans="1:3" ht="15">
      <c r="A46" s="152" t="s">
        <v>31</v>
      </c>
      <c r="B46" s="153">
        <v>9567</v>
      </c>
      <c r="C46" s="173">
        <f t="shared" si="2"/>
        <v>1</v>
      </c>
    </row>
    <row r="47" spans="1:3" ht="15" thickBot="1"/>
    <row r="48" spans="1:3" ht="16.5">
      <c r="A48" s="261" t="s">
        <v>42</v>
      </c>
      <c r="B48" s="262"/>
      <c r="C48" s="263"/>
    </row>
    <row r="49" spans="1:3" ht="31.5">
      <c r="A49" s="81" t="s">
        <v>43</v>
      </c>
      <c r="B49" s="77" t="s">
        <v>2</v>
      </c>
      <c r="C49" s="82" t="s">
        <v>3</v>
      </c>
    </row>
    <row r="50" spans="1:3" ht="30" customHeight="1">
      <c r="A50" s="110">
        <v>3</v>
      </c>
      <c r="B50" s="111">
        <v>3401</v>
      </c>
      <c r="C50" s="221">
        <f t="shared" ref="C50:C53" si="3">B50/B$53</f>
        <v>0.35549283997073272</v>
      </c>
    </row>
    <row r="51" spans="1:3" ht="30" customHeight="1">
      <c r="A51" s="109">
        <v>4</v>
      </c>
      <c r="B51" s="105">
        <v>5641</v>
      </c>
      <c r="C51" s="174">
        <f t="shared" si="3"/>
        <v>0.5896310233092924</v>
      </c>
    </row>
    <row r="52" spans="1:3" ht="30" customHeight="1">
      <c r="A52" s="112" t="s">
        <v>122</v>
      </c>
      <c r="B52" s="111">
        <v>525</v>
      </c>
      <c r="C52" s="221">
        <f t="shared" si="3"/>
        <v>5.4876136719974912E-2</v>
      </c>
    </row>
    <row r="53" spans="1:3" ht="15.75" thickBot="1">
      <c r="A53" s="113" t="s">
        <v>31</v>
      </c>
      <c r="B53" s="114">
        <f>SUM(B50:B52)</f>
        <v>9567</v>
      </c>
      <c r="C53" s="174">
        <f t="shared" si="3"/>
        <v>1</v>
      </c>
    </row>
    <row r="54" spans="1:3">
      <c r="A54" s="107"/>
      <c r="B54" s="108"/>
      <c r="C54" s="108"/>
    </row>
    <row r="55" spans="1:3" ht="16.5">
      <c r="A55" s="258" t="s">
        <v>123</v>
      </c>
      <c r="B55" s="259"/>
      <c r="C55" s="260"/>
    </row>
    <row r="56" spans="1:3" ht="48" customHeight="1">
      <c r="A56" s="76" t="s">
        <v>46</v>
      </c>
      <c r="B56" s="115" t="s">
        <v>124</v>
      </c>
      <c r="C56" s="116" t="s">
        <v>3</v>
      </c>
    </row>
    <row r="57" spans="1:3" ht="48" customHeight="1">
      <c r="A57" s="83" t="s">
        <v>48</v>
      </c>
      <c r="B57" s="117">
        <v>6572</v>
      </c>
      <c r="C57" s="175">
        <f>B57/B$59</f>
        <v>0.68694470575938116</v>
      </c>
    </row>
    <row r="58" spans="1:3" ht="48" customHeight="1">
      <c r="A58" s="106" t="s">
        <v>47</v>
      </c>
      <c r="B58" s="117">
        <v>2995</v>
      </c>
      <c r="C58" s="175">
        <f t="shared" ref="C58:C59" si="4">B58/B$59</f>
        <v>0.31305529424061879</v>
      </c>
    </row>
    <row r="59" spans="1:3" ht="15">
      <c r="A59" s="158" t="s">
        <v>31</v>
      </c>
      <c r="B59" s="159">
        <f>SUM(B57:B58)</f>
        <v>9567</v>
      </c>
      <c r="C59" s="175">
        <f t="shared" si="4"/>
        <v>1</v>
      </c>
    </row>
  </sheetData>
  <mergeCells count="7">
    <mergeCell ref="A1:B6"/>
    <mergeCell ref="C1:L6"/>
    <mergeCell ref="A55:C55"/>
    <mergeCell ref="A48:C48"/>
    <mergeCell ref="A7:C7"/>
    <mergeCell ref="A24:C24"/>
    <mergeCell ref="A35:C35"/>
  </mergeCells>
  <pageMargins left="0.7" right="0.7" top="0.75" bottom="0.75" header="0.3" footer="0.3"/>
  <pageSetup orientation="portrait" horizontalDpi="300" verticalDpi="300" r:id="rId1"/>
  <drawing r:id="rId2"/>
  <tableParts count="5">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16DF8-BC9D-4F04-BBA9-9F18AA6A803C}">
  <dimension ref="A1:I73"/>
  <sheetViews>
    <sheetView showGridLines="0" workbookViewId="0">
      <selection activeCell="A7" sqref="A7:E7"/>
    </sheetView>
  </sheetViews>
  <sheetFormatPr defaultRowHeight="14.25"/>
  <cols>
    <col min="1" max="1" width="28.25" customWidth="1"/>
    <col min="2" max="2" width="18.375" customWidth="1"/>
    <col min="3" max="3" width="14.625" customWidth="1"/>
    <col min="4" max="4" width="26.75" customWidth="1"/>
    <col min="5" max="5" width="13.25" customWidth="1"/>
    <col min="6" max="6" width="22.75" customWidth="1"/>
    <col min="7" max="7" width="11.625" customWidth="1"/>
    <col min="8" max="8" width="17.75" customWidth="1"/>
    <col min="9" max="9" width="12.5" customWidth="1"/>
  </cols>
  <sheetData>
    <row r="1" spans="1:8" ht="15" customHeight="1">
      <c r="A1" s="270"/>
      <c r="B1" s="270"/>
      <c r="C1" s="13"/>
      <c r="D1" s="271" t="s">
        <v>143</v>
      </c>
      <c r="E1" s="271"/>
      <c r="F1" s="271"/>
      <c r="G1" s="271"/>
      <c r="H1" s="271"/>
    </row>
    <row r="2" spans="1:8" ht="15" customHeight="1">
      <c r="A2" s="270"/>
      <c r="B2" s="270"/>
      <c r="C2" s="13"/>
      <c r="D2" s="271"/>
      <c r="E2" s="271"/>
      <c r="F2" s="271"/>
      <c r="G2" s="271"/>
      <c r="H2" s="271"/>
    </row>
    <row r="3" spans="1:8" ht="15" customHeight="1">
      <c r="A3" s="270"/>
      <c r="B3" s="270"/>
      <c r="C3" s="13"/>
      <c r="D3" s="271"/>
      <c r="E3" s="271"/>
      <c r="F3" s="271"/>
      <c r="G3" s="271"/>
      <c r="H3" s="271"/>
    </row>
    <row r="4" spans="1:8" ht="15" customHeight="1">
      <c r="A4" s="270"/>
      <c r="B4" s="270"/>
      <c r="C4" s="13"/>
      <c r="D4" s="271"/>
      <c r="E4" s="271"/>
      <c r="F4" s="271"/>
      <c r="G4" s="271"/>
      <c r="H4" s="271"/>
    </row>
    <row r="5" spans="1:8" ht="15" customHeight="1">
      <c r="A5" s="270"/>
      <c r="B5" s="270"/>
      <c r="C5" s="13"/>
      <c r="D5" s="271"/>
      <c r="E5" s="271"/>
      <c r="F5" s="271"/>
      <c r="G5" s="271"/>
      <c r="H5" s="271"/>
    </row>
    <row r="6" spans="1:8" ht="15" customHeight="1" thickBot="1">
      <c r="A6" s="11"/>
      <c r="B6" s="11"/>
      <c r="C6" s="12"/>
      <c r="D6" s="271"/>
      <c r="E6" s="271"/>
      <c r="F6" s="271"/>
      <c r="G6" s="271"/>
      <c r="H6" s="271"/>
    </row>
    <row r="7" spans="1:8" ht="18">
      <c r="A7" s="267" t="s">
        <v>125</v>
      </c>
      <c r="B7" s="268"/>
      <c r="C7" s="268"/>
      <c r="D7" s="268"/>
      <c r="E7" s="269"/>
    </row>
    <row r="8" spans="1:8" ht="31.5">
      <c r="A8" s="118" t="s">
        <v>19</v>
      </c>
      <c r="B8" s="115" t="s">
        <v>126</v>
      </c>
      <c r="C8" s="115" t="s">
        <v>127</v>
      </c>
      <c r="D8" s="115" t="s">
        <v>128</v>
      </c>
      <c r="E8" s="82" t="s">
        <v>83</v>
      </c>
    </row>
    <row r="9" spans="1:8" ht="15.75">
      <c r="A9" s="187" t="s">
        <v>4</v>
      </c>
      <c r="B9" s="200" t="s">
        <v>69</v>
      </c>
      <c r="C9" s="200" t="s">
        <v>69</v>
      </c>
      <c r="D9" s="200" t="s">
        <v>69</v>
      </c>
      <c r="E9" s="193" t="s">
        <v>69</v>
      </c>
    </row>
    <row r="10" spans="1:8" ht="15.75">
      <c r="A10" s="187" t="s">
        <v>5</v>
      </c>
      <c r="B10" s="200" t="s">
        <v>69</v>
      </c>
      <c r="C10" s="200" t="s">
        <v>69</v>
      </c>
      <c r="D10" s="200" t="s">
        <v>69</v>
      </c>
      <c r="E10" s="193" t="s">
        <v>69</v>
      </c>
      <c r="F10" s="9"/>
    </row>
    <row r="11" spans="1:8" ht="15.75">
      <c r="A11" s="187" t="s">
        <v>6</v>
      </c>
      <c r="B11" s="200">
        <v>2418</v>
      </c>
      <c r="C11" s="200">
        <v>3912</v>
      </c>
      <c r="D11" s="200">
        <v>363</v>
      </c>
      <c r="E11" s="193">
        <v>6693</v>
      </c>
    </row>
    <row r="12" spans="1:8" ht="15.75">
      <c r="A12" s="201" t="s">
        <v>7</v>
      </c>
      <c r="B12" s="200" t="s">
        <v>69</v>
      </c>
      <c r="C12" s="200" t="s">
        <v>69</v>
      </c>
      <c r="D12" s="200" t="s">
        <v>69</v>
      </c>
      <c r="E12" s="193" t="s">
        <v>69</v>
      </c>
    </row>
    <row r="13" spans="1:8" ht="15.75">
      <c r="A13" s="187" t="s">
        <v>8</v>
      </c>
      <c r="B13" s="200" t="s">
        <v>69</v>
      </c>
      <c r="C13" s="200">
        <v>69</v>
      </c>
      <c r="D13" s="200" t="s">
        <v>69</v>
      </c>
      <c r="E13" s="193">
        <v>119</v>
      </c>
    </row>
    <row r="14" spans="1:8" ht="15.75">
      <c r="A14" s="187" t="s">
        <v>9</v>
      </c>
      <c r="B14" s="200" t="s">
        <v>69</v>
      </c>
      <c r="C14" s="200" t="s">
        <v>69</v>
      </c>
      <c r="D14" s="200" t="s">
        <v>69</v>
      </c>
      <c r="E14" s="193" t="s">
        <v>69</v>
      </c>
    </row>
    <row r="15" spans="1:8" ht="15.75">
      <c r="A15" s="187" t="s">
        <v>10</v>
      </c>
      <c r="B15" s="200" t="s">
        <v>69</v>
      </c>
      <c r="C15" s="200" t="s">
        <v>69</v>
      </c>
      <c r="D15" s="200" t="s">
        <v>69</v>
      </c>
      <c r="E15" s="193" t="s">
        <v>69</v>
      </c>
    </row>
    <row r="16" spans="1:8" ht="15.75">
      <c r="A16" s="187" t="s">
        <v>11</v>
      </c>
      <c r="B16" s="200" t="s">
        <v>69</v>
      </c>
      <c r="C16" s="200" t="s">
        <v>69</v>
      </c>
      <c r="D16" s="200" t="s">
        <v>69</v>
      </c>
      <c r="E16" s="193" t="s">
        <v>69</v>
      </c>
    </row>
    <row r="17" spans="1:5" ht="15.75">
      <c r="A17" s="187" t="s">
        <v>70</v>
      </c>
      <c r="B17" s="200" t="s">
        <v>69</v>
      </c>
      <c r="C17" s="200" t="s">
        <v>69</v>
      </c>
      <c r="D17" s="200" t="s">
        <v>69</v>
      </c>
      <c r="E17" s="193" t="s">
        <v>69</v>
      </c>
    </row>
    <row r="18" spans="1:5" ht="15.75">
      <c r="A18" s="187" t="s">
        <v>13</v>
      </c>
      <c r="B18" s="200" t="s">
        <v>69</v>
      </c>
      <c r="C18" s="200" t="s">
        <v>69</v>
      </c>
      <c r="D18" s="200" t="s">
        <v>69</v>
      </c>
      <c r="E18" s="193" t="s">
        <v>69</v>
      </c>
    </row>
    <row r="19" spans="1:5" ht="30.75">
      <c r="A19" s="187" t="s">
        <v>14</v>
      </c>
      <c r="B19" s="200">
        <v>894</v>
      </c>
      <c r="C19" s="200">
        <v>1601</v>
      </c>
      <c r="D19" s="200">
        <v>151</v>
      </c>
      <c r="E19" s="193">
        <v>2646</v>
      </c>
    </row>
    <row r="20" spans="1:5" ht="15.75">
      <c r="A20" s="187" t="s">
        <v>15</v>
      </c>
      <c r="B20" s="200" t="s">
        <v>69</v>
      </c>
      <c r="C20" s="200" t="s">
        <v>69</v>
      </c>
      <c r="D20" s="200" t="s">
        <v>69</v>
      </c>
      <c r="E20" s="193" t="s">
        <v>69</v>
      </c>
    </row>
    <row r="21" spans="1:5" ht="15.75">
      <c r="A21" s="187" t="s">
        <v>16</v>
      </c>
      <c r="B21" s="200" t="s">
        <v>69</v>
      </c>
      <c r="C21" s="200">
        <v>43</v>
      </c>
      <c r="D21" s="200" t="s">
        <v>69</v>
      </c>
      <c r="E21" s="193" t="s">
        <v>69</v>
      </c>
    </row>
    <row r="22" spans="1:5" ht="16.5" thickBot="1">
      <c r="A22" s="202" t="s">
        <v>17</v>
      </c>
      <c r="B22" s="203">
        <v>3401</v>
      </c>
      <c r="C22" s="203">
        <v>5641</v>
      </c>
      <c r="D22" s="203">
        <v>525</v>
      </c>
      <c r="E22" s="203">
        <v>9567</v>
      </c>
    </row>
    <row r="24" spans="1:5" ht="16.5">
      <c r="A24" s="254" t="s">
        <v>71</v>
      </c>
      <c r="B24" s="254"/>
      <c r="C24" s="254"/>
      <c r="D24" s="254"/>
      <c r="E24" s="254"/>
    </row>
    <row r="25" spans="1:5" ht="31.5">
      <c r="A25" s="204" t="s">
        <v>19</v>
      </c>
      <c r="B25" s="205" t="s">
        <v>126</v>
      </c>
      <c r="C25" s="205" t="s">
        <v>127</v>
      </c>
      <c r="D25" s="205" t="s">
        <v>122</v>
      </c>
      <c r="E25" s="122" t="s">
        <v>83</v>
      </c>
    </row>
    <row r="26" spans="1:5" ht="15.75">
      <c r="A26" s="197" t="s">
        <v>4</v>
      </c>
      <c r="B26" s="188" t="s">
        <v>69</v>
      </c>
      <c r="C26" s="188" t="s">
        <v>69</v>
      </c>
      <c r="D26" s="188" t="s">
        <v>69</v>
      </c>
      <c r="E26" s="189" t="s">
        <v>69</v>
      </c>
    </row>
    <row r="27" spans="1:5" ht="15.75">
      <c r="A27" s="197" t="s">
        <v>5</v>
      </c>
      <c r="B27" s="188" t="s">
        <v>69</v>
      </c>
      <c r="C27" s="188" t="s">
        <v>69</v>
      </c>
      <c r="D27" s="188" t="s">
        <v>69</v>
      </c>
      <c r="E27" s="189" t="s">
        <v>69</v>
      </c>
    </row>
    <row r="28" spans="1:5" ht="15.75">
      <c r="A28" s="197" t="s">
        <v>6</v>
      </c>
      <c r="B28" s="188">
        <f>B11/$E11</f>
        <v>0.36127297176154188</v>
      </c>
      <c r="C28" s="188">
        <f>C11/$E11</f>
        <v>0.58449125952487668</v>
      </c>
      <c r="D28" s="188">
        <f>D11/$E11</f>
        <v>5.423576871358135E-2</v>
      </c>
      <c r="E28" s="189">
        <f t="shared" ref="E28" si="0">E11/$E$22</f>
        <v>0.69959234869865161</v>
      </c>
    </row>
    <row r="29" spans="1:5" ht="15.75">
      <c r="A29" s="197" t="s">
        <v>7</v>
      </c>
      <c r="B29" s="188" t="s">
        <v>69</v>
      </c>
      <c r="C29" s="188" t="s">
        <v>69</v>
      </c>
      <c r="D29" s="188" t="s">
        <v>69</v>
      </c>
      <c r="E29" s="189" t="s">
        <v>69</v>
      </c>
    </row>
    <row r="30" spans="1:5" ht="15.75">
      <c r="A30" s="197" t="s">
        <v>8</v>
      </c>
      <c r="B30" s="188" t="s">
        <v>69</v>
      </c>
      <c r="C30" s="188">
        <f>C13/$E13</f>
        <v>0.57983193277310929</v>
      </c>
      <c r="D30" s="188" t="s">
        <v>69</v>
      </c>
      <c r="E30" s="189">
        <f t="shared" ref="E30" si="1">E13/$E$22</f>
        <v>1.2438590989860981E-2</v>
      </c>
    </row>
    <row r="31" spans="1:5" ht="15.75">
      <c r="A31" s="197" t="s">
        <v>9</v>
      </c>
      <c r="B31" s="188" t="s">
        <v>69</v>
      </c>
      <c r="C31" s="188" t="s">
        <v>69</v>
      </c>
      <c r="D31" s="188" t="s">
        <v>69</v>
      </c>
      <c r="E31" s="189" t="s">
        <v>69</v>
      </c>
    </row>
    <row r="32" spans="1:5" ht="15.75">
      <c r="A32" s="197" t="s">
        <v>10</v>
      </c>
      <c r="B32" s="188" t="s">
        <v>69</v>
      </c>
      <c r="C32" s="188" t="s">
        <v>69</v>
      </c>
      <c r="D32" s="188" t="s">
        <v>69</v>
      </c>
      <c r="E32" s="189" t="s">
        <v>69</v>
      </c>
    </row>
    <row r="33" spans="1:9" ht="15.75">
      <c r="A33" s="197" t="s">
        <v>11</v>
      </c>
      <c r="B33" s="188" t="s">
        <v>69</v>
      </c>
      <c r="C33" s="188" t="s">
        <v>69</v>
      </c>
      <c r="D33" s="188" t="s">
        <v>69</v>
      </c>
      <c r="E33" s="189" t="s">
        <v>69</v>
      </c>
    </row>
    <row r="34" spans="1:9" ht="15.75">
      <c r="A34" s="197" t="s">
        <v>70</v>
      </c>
      <c r="B34" s="188" t="s">
        <v>69</v>
      </c>
      <c r="C34" s="188" t="s">
        <v>69</v>
      </c>
      <c r="D34" s="188" t="s">
        <v>69</v>
      </c>
      <c r="E34" s="189" t="s">
        <v>69</v>
      </c>
    </row>
    <row r="35" spans="1:9" ht="15.75">
      <c r="A35" s="197" t="s">
        <v>13</v>
      </c>
      <c r="B35" s="188" t="s">
        <v>69</v>
      </c>
      <c r="C35" s="188" t="s">
        <v>69</v>
      </c>
      <c r="D35" s="188" t="s">
        <v>69</v>
      </c>
      <c r="E35" s="189" t="s">
        <v>69</v>
      </c>
    </row>
    <row r="36" spans="1:9" ht="30.75">
      <c r="A36" s="197" t="s">
        <v>14</v>
      </c>
      <c r="B36" s="188">
        <f>B19/$E19</f>
        <v>0.33786848072562359</v>
      </c>
      <c r="C36" s="188">
        <f>C19/$E19</f>
        <v>0.6050642479213908</v>
      </c>
      <c r="D36" s="188">
        <f>D19/$E19</f>
        <v>5.7067271352985637E-2</v>
      </c>
      <c r="E36" s="189">
        <f t="shared" ref="E36" si="2">E19/$E$22</f>
        <v>0.27657572906867356</v>
      </c>
    </row>
    <row r="37" spans="1:9" ht="15.75">
      <c r="A37" s="197" t="s">
        <v>15</v>
      </c>
      <c r="B37" s="188" t="s">
        <v>69</v>
      </c>
      <c r="C37" s="188" t="s">
        <v>69</v>
      </c>
      <c r="D37" s="188" t="s">
        <v>69</v>
      </c>
      <c r="E37" s="189" t="s">
        <v>69</v>
      </c>
    </row>
    <row r="38" spans="1:9" ht="15.75">
      <c r="A38" s="197" t="s">
        <v>16</v>
      </c>
      <c r="B38" s="188" t="s">
        <v>69</v>
      </c>
      <c r="C38" s="188" t="s">
        <v>69</v>
      </c>
      <c r="D38" s="188" t="s">
        <v>69</v>
      </c>
      <c r="E38" s="189" t="s">
        <v>69</v>
      </c>
    </row>
    <row r="39" spans="1:9" ht="15.75">
      <c r="A39" s="198" t="s">
        <v>101</v>
      </c>
      <c r="B39" s="199">
        <v>1</v>
      </c>
      <c r="C39" s="199">
        <v>1</v>
      </c>
      <c r="D39" s="199">
        <v>1</v>
      </c>
      <c r="E39" s="199">
        <f t="shared" ref="E39" si="3">E22/$E$22</f>
        <v>1</v>
      </c>
    </row>
    <row r="41" spans="1:9" ht="16.5">
      <c r="A41" s="254" t="s">
        <v>129</v>
      </c>
      <c r="B41" s="254"/>
      <c r="C41" s="254"/>
      <c r="D41" s="254"/>
      <c r="E41" s="254"/>
      <c r="F41" s="254"/>
      <c r="G41" s="254"/>
      <c r="H41" s="254"/>
      <c r="I41" s="254"/>
    </row>
    <row r="42" spans="1:9" ht="47.25">
      <c r="A42" s="119" t="s">
        <v>19</v>
      </c>
      <c r="B42" s="77" t="s">
        <v>74</v>
      </c>
      <c r="C42" s="77" t="s">
        <v>75</v>
      </c>
      <c r="D42" s="77" t="s">
        <v>76</v>
      </c>
      <c r="E42" s="77" t="s">
        <v>77</v>
      </c>
      <c r="F42" s="77" t="s">
        <v>78</v>
      </c>
      <c r="G42" s="77" t="s">
        <v>80</v>
      </c>
      <c r="H42" s="77" t="s">
        <v>79</v>
      </c>
      <c r="I42" s="82" t="s">
        <v>83</v>
      </c>
    </row>
    <row r="43" spans="1:9" ht="15.75">
      <c r="A43" s="192" t="s">
        <v>4</v>
      </c>
      <c r="B43" s="180" t="s">
        <v>69</v>
      </c>
      <c r="C43" s="180" t="s">
        <v>69</v>
      </c>
      <c r="D43" s="180" t="s">
        <v>69</v>
      </c>
      <c r="E43" s="180" t="s">
        <v>69</v>
      </c>
      <c r="F43" s="180" t="s">
        <v>69</v>
      </c>
      <c r="G43" s="180" t="s">
        <v>69</v>
      </c>
      <c r="H43" s="180" t="s">
        <v>69</v>
      </c>
      <c r="I43" s="193" t="s">
        <v>69</v>
      </c>
    </row>
    <row r="44" spans="1:9" ht="15.75">
      <c r="A44" s="192" t="s">
        <v>5</v>
      </c>
      <c r="B44" s="180" t="s">
        <v>69</v>
      </c>
      <c r="C44" s="180" t="s">
        <v>69</v>
      </c>
      <c r="D44" s="180" t="s">
        <v>69</v>
      </c>
      <c r="E44" s="180" t="s">
        <v>69</v>
      </c>
      <c r="F44" s="180" t="s">
        <v>69</v>
      </c>
      <c r="G44" s="180" t="s">
        <v>69</v>
      </c>
      <c r="H44" s="180" t="s">
        <v>69</v>
      </c>
      <c r="I44" s="193" t="s">
        <v>69</v>
      </c>
    </row>
    <row r="45" spans="1:9" ht="15.75">
      <c r="A45" s="192" t="s">
        <v>6</v>
      </c>
      <c r="B45" s="180">
        <v>240</v>
      </c>
      <c r="C45" s="180">
        <v>198</v>
      </c>
      <c r="D45" s="180">
        <v>375</v>
      </c>
      <c r="E45" s="180">
        <v>3271</v>
      </c>
      <c r="F45" s="180">
        <v>25</v>
      </c>
      <c r="G45" s="180">
        <v>307</v>
      </c>
      <c r="H45" s="180">
        <v>2277</v>
      </c>
      <c r="I45" s="193">
        <v>6693</v>
      </c>
    </row>
    <row r="46" spans="1:9" ht="15.75">
      <c r="A46" s="192" t="s">
        <v>7</v>
      </c>
      <c r="B46" s="180" t="s">
        <v>69</v>
      </c>
      <c r="C46" s="180" t="s">
        <v>69</v>
      </c>
      <c r="D46" s="180" t="s">
        <v>69</v>
      </c>
      <c r="E46" s="180" t="s">
        <v>69</v>
      </c>
      <c r="F46" s="180" t="s">
        <v>69</v>
      </c>
      <c r="G46" s="180" t="s">
        <v>69</v>
      </c>
      <c r="H46" s="180" t="s">
        <v>69</v>
      </c>
      <c r="I46" s="193" t="s">
        <v>69</v>
      </c>
    </row>
    <row r="47" spans="1:9" ht="15.75">
      <c r="A47" s="192" t="s">
        <v>8</v>
      </c>
      <c r="B47" s="180" t="s">
        <v>69</v>
      </c>
      <c r="C47" s="180" t="s">
        <v>69</v>
      </c>
      <c r="D47" s="180" t="s">
        <v>69</v>
      </c>
      <c r="E47" s="180">
        <v>58</v>
      </c>
      <c r="F47" s="180" t="s">
        <v>69</v>
      </c>
      <c r="G47" s="180" t="s">
        <v>69</v>
      </c>
      <c r="H47" s="180">
        <v>45</v>
      </c>
      <c r="I47" s="193">
        <v>126</v>
      </c>
    </row>
    <row r="48" spans="1:9" ht="15.75">
      <c r="A48" s="192" t="s">
        <v>9</v>
      </c>
      <c r="B48" s="180" t="s">
        <v>69</v>
      </c>
      <c r="C48" s="180" t="s">
        <v>69</v>
      </c>
      <c r="D48" s="180" t="s">
        <v>69</v>
      </c>
      <c r="E48" s="180" t="s">
        <v>69</v>
      </c>
      <c r="F48" s="180" t="s">
        <v>69</v>
      </c>
      <c r="G48" s="180" t="s">
        <v>69</v>
      </c>
      <c r="H48" s="180" t="s">
        <v>69</v>
      </c>
      <c r="I48" s="193" t="s">
        <v>69</v>
      </c>
    </row>
    <row r="49" spans="1:9" ht="15.75">
      <c r="A49" s="192" t="s">
        <v>10</v>
      </c>
      <c r="B49" s="180" t="s">
        <v>69</v>
      </c>
      <c r="C49" s="180" t="s">
        <v>69</v>
      </c>
      <c r="D49" s="180" t="s">
        <v>69</v>
      </c>
      <c r="E49" s="180" t="s">
        <v>69</v>
      </c>
      <c r="F49" s="180" t="s">
        <v>69</v>
      </c>
      <c r="G49" s="180" t="s">
        <v>69</v>
      </c>
      <c r="H49" s="180" t="s">
        <v>69</v>
      </c>
      <c r="I49" s="193" t="s">
        <v>69</v>
      </c>
    </row>
    <row r="50" spans="1:9" ht="15.75">
      <c r="A50" s="192" t="s">
        <v>11</v>
      </c>
      <c r="B50" s="180" t="s">
        <v>69</v>
      </c>
      <c r="C50" s="180" t="s">
        <v>69</v>
      </c>
      <c r="D50" s="180" t="s">
        <v>69</v>
      </c>
      <c r="E50" s="180" t="s">
        <v>69</v>
      </c>
      <c r="F50" s="180" t="s">
        <v>69</v>
      </c>
      <c r="G50" s="180" t="s">
        <v>69</v>
      </c>
      <c r="H50" s="180" t="s">
        <v>69</v>
      </c>
      <c r="I50" s="193" t="s">
        <v>69</v>
      </c>
    </row>
    <row r="51" spans="1:9" ht="15.75">
      <c r="A51" s="192" t="s">
        <v>70</v>
      </c>
      <c r="B51" s="180" t="s">
        <v>69</v>
      </c>
      <c r="C51" s="180" t="s">
        <v>69</v>
      </c>
      <c r="D51" s="180" t="s">
        <v>69</v>
      </c>
      <c r="E51" s="180" t="s">
        <v>69</v>
      </c>
      <c r="F51" s="180" t="s">
        <v>69</v>
      </c>
      <c r="G51" s="180" t="s">
        <v>69</v>
      </c>
      <c r="H51" s="180" t="s">
        <v>69</v>
      </c>
      <c r="I51" s="193" t="s">
        <v>69</v>
      </c>
    </row>
    <row r="52" spans="1:9" ht="15.75">
      <c r="A52" s="192" t="s">
        <v>13</v>
      </c>
      <c r="B52" s="180" t="s">
        <v>69</v>
      </c>
      <c r="C52" s="180" t="s">
        <v>69</v>
      </c>
      <c r="D52" s="180" t="s">
        <v>69</v>
      </c>
      <c r="E52" s="180" t="s">
        <v>69</v>
      </c>
      <c r="F52" s="180" t="s">
        <v>69</v>
      </c>
      <c r="G52" s="180" t="s">
        <v>69</v>
      </c>
      <c r="H52" s="180" t="s">
        <v>69</v>
      </c>
      <c r="I52" s="193" t="s">
        <v>69</v>
      </c>
    </row>
    <row r="53" spans="1:9" ht="30.75">
      <c r="A53" s="192" t="s">
        <v>14</v>
      </c>
      <c r="B53" s="180">
        <v>104</v>
      </c>
      <c r="C53" s="180" t="s">
        <v>69</v>
      </c>
      <c r="D53" s="180">
        <v>94</v>
      </c>
      <c r="E53" s="180">
        <v>1168</v>
      </c>
      <c r="F53" s="180" t="s">
        <v>69</v>
      </c>
      <c r="G53" s="180">
        <v>115</v>
      </c>
      <c r="H53" s="180">
        <v>1114</v>
      </c>
      <c r="I53" s="193">
        <v>2646</v>
      </c>
    </row>
    <row r="54" spans="1:9" ht="15.75">
      <c r="A54" s="192" t="s">
        <v>15</v>
      </c>
      <c r="B54" s="180" t="s">
        <v>69</v>
      </c>
      <c r="C54" s="180" t="s">
        <v>69</v>
      </c>
      <c r="D54" s="180" t="s">
        <v>69</v>
      </c>
      <c r="E54" s="180" t="s">
        <v>69</v>
      </c>
      <c r="F54" s="180" t="s">
        <v>69</v>
      </c>
      <c r="G54" s="180" t="s">
        <v>69</v>
      </c>
      <c r="H54" s="180" t="s">
        <v>69</v>
      </c>
      <c r="I54" s="193" t="s">
        <v>69</v>
      </c>
    </row>
    <row r="55" spans="1:9" ht="15.75">
      <c r="A55" s="194" t="s">
        <v>16</v>
      </c>
      <c r="B55" s="180" t="s">
        <v>69</v>
      </c>
      <c r="C55" s="180" t="s">
        <v>69</v>
      </c>
      <c r="D55" s="180" t="s">
        <v>69</v>
      </c>
      <c r="E55" s="180">
        <v>28</v>
      </c>
      <c r="F55" s="180" t="s">
        <v>69</v>
      </c>
      <c r="G55" s="180" t="s">
        <v>69</v>
      </c>
      <c r="H55" s="180">
        <v>37</v>
      </c>
      <c r="I55" s="193">
        <v>77</v>
      </c>
    </row>
    <row r="56" spans="1:9" ht="15.75">
      <c r="A56" s="195" t="s">
        <v>101</v>
      </c>
      <c r="B56" s="196">
        <v>354</v>
      </c>
      <c r="C56" s="196">
        <v>250</v>
      </c>
      <c r="D56" s="196">
        <v>484</v>
      </c>
      <c r="E56" s="196">
        <v>4533</v>
      </c>
      <c r="F56" s="196">
        <v>32</v>
      </c>
      <c r="G56" s="196">
        <v>430</v>
      </c>
      <c r="H56" s="196">
        <v>3484</v>
      </c>
      <c r="I56" s="196">
        <v>9567</v>
      </c>
    </row>
    <row r="57" spans="1:9" ht="15" thickBot="1"/>
    <row r="58" spans="1:9" ht="16.5">
      <c r="A58" s="235" t="s">
        <v>129</v>
      </c>
      <c r="B58" s="236"/>
      <c r="C58" s="236"/>
      <c r="D58" s="236"/>
      <c r="E58" s="236"/>
      <c r="F58" s="236"/>
      <c r="G58" s="236"/>
      <c r="H58" s="236"/>
      <c r="I58" s="237"/>
    </row>
    <row r="59" spans="1:9" ht="47.25">
      <c r="A59" s="81" t="s">
        <v>19</v>
      </c>
      <c r="B59" s="77" t="s">
        <v>74</v>
      </c>
      <c r="C59" s="77" t="s">
        <v>75</v>
      </c>
      <c r="D59" s="77" t="s">
        <v>76</v>
      </c>
      <c r="E59" s="77" t="s">
        <v>77</v>
      </c>
      <c r="F59" s="77" t="s">
        <v>78</v>
      </c>
      <c r="G59" s="77" t="s">
        <v>80</v>
      </c>
      <c r="H59" s="77" t="s">
        <v>79</v>
      </c>
      <c r="I59" s="82" t="s">
        <v>83</v>
      </c>
    </row>
    <row r="60" spans="1:9" ht="15.75">
      <c r="A60" s="187" t="s">
        <v>4</v>
      </c>
      <c r="B60" s="188" t="s">
        <v>69</v>
      </c>
      <c r="C60" s="188" t="s">
        <v>69</v>
      </c>
      <c r="D60" s="188" t="s">
        <v>69</v>
      </c>
      <c r="E60" s="188" t="s">
        <v>69</v>
      </c>
      <c r="F60" s="188" t="s">
        <v>69</v>
      </c>
      <c r="G60" s="188" t="s">
        <v>69</v>
      </c>
      <c r="H60" s="188" t="s">
        <v>69</v>
      </c>
      <c r="I60" s="189" t="s">
        <v>69</v>
      </c>
    </row>
    <row r="61" spans="1:9" ht="15.75">
      <c r="A61" s="187" t="s">
        <v>5</v>
      </c>
      <c r="B61" s="188" t="s">
        <v>69</v>
      </c>
      <c r="C61" s="188" t="s">
        <v>69</v>
      </c>
      <c r="D61" s="188" t="s">
        <v>69</v>
      </c>
      <c r="E61" s="188" t="s">
        <v>69</v>
      </c>
      <c r="F61" s="188" t="s">
        <v>69</v>
      </c>
      <c r="G61" s="188" t="s">
        <v>69</v>
      </c>
      <c r="H61" s="188" t="s">
        <v>69</v>
      </c>
      <c r="I61" s="189" t="s">
        <v>69</v>
      </c>
    </row>
    <row r="62" spans="1:9" ht="15.75">
      <c r="A62" s="187" t="s">
        <v>6</v>
      </c>
      <c r="B62" s="188">
        <f t="shared" ref="B62:H62" si="4">B45/B$56</f>
        <v>0.67796610169491522</v>
      </c>
      <c r="C62" s="188">
        <f t="shared" si="4"/>
        <v>0.79200000000000004</v>
      </c>
      <c r="D62" s="188">
        <f t="shared" si="4"/>
        <v>0.77479338842975209</v>
      </c>
      <c r="E62" s="188">
        <f t="shared" si="4"/>
        <v>0.72159717626296049</v>
      </c>
      <c r="F62" s="188">
        <f t="shared" si="4"/>
        <v>0.78125</v>
      </c>
      <c r="G62" s="188">
        <f t="shared" si="4"/>
        <v>0.71395348837209305</v>
      </c>
      <c r="H62" s="188">
        <f t="shared" si="4"/>
        <v>0.65355912743972444</v>
      </c>
      <c r="I62" s="189">
        <f t="shared" ref="I62:I72" si="5">I45/I$56</f>
        <v>0.69959234869865161</v>
      </c>
    </row>
    <row r="63" spans="1:9" ht="15.75">
      <c r="A63" s="187" t="s">
        <v>7</v>
      </c>
      <c r="B63" s="188" t="s">
        <v>69</v>
      </c>
      <c r="C63" s="188" t="s">
        <v>69</v>
      </c>
      <c r="D63" s="188" t="s">
        <v>69</v>
      </c>
      <c r="E63" s="188" t="s">
        <v>69</v>
      </c>
      <c r="F63" s="188" t="s">
        <v>69</v>
      </c>
      <c r="G63" s="188" t="s">
        <v>69</v>
      </c>
      <c r="H63" s="188" t="s">
        <v>69</v>
      </c>
      <c r="I63" s="189" t="s">
        <v>69</v>
      </c>
    </row>
    <row r="64" spans="1:9" ht="15.75">
      <c r="A64" s="187" t="s">
        <v>8</v>
      </c>
      <c r="B64" s="188" t="s">
        <v>69</v>
      </c>
      <c r="C64" s="188" t="s">
        <v>69</v>
      </c>
      <c r="D64" s="188" t="s">
        <v>69</v>
      </c>
      <c r="E64" s="188">
        <f>E47/E$56</f>
        <v>1.2795058460180895E-2</v>
      </c>
      <c r="F64" s="188" t="s">
        <v>69</v>
      </c>
      <c r="G64" s="188" t="s">
        <v>69</v>
      </c>
      <c r="H64" s="188">
        <f>H47/H$56</f>
        <v>1.2916188289322618E-2</v>
      </c>
      <c r="I64" s="189">
        <f t="shared" si="5"/>
        <v>1.317027281279398E-2</v>
      </c>
    </row>
    <row r="65" spans="1:9" ht="15.75">
      <c r="A65" s="187" t="s">
        <v>9</v>
      </c>
      <c r="B65" s="188" t="s">
        <v>69</v>
      </c>
      <c r="C65" s="188" t="s">
        <v>69</v>
      </c>
      <c r="D65" s="188" t="s">
        <v>69</v>
      </c>
      <c r="E65" s="188" t="s">
        <v>69</v>
      </c>
      <c r="F65" s="188" t="s">
        <v>69</v>
      </c>
      <c r="G65" s="188" t="s">
        <v>69</v>
      </c>
      <c r="H65" s="188" t="s">
        <v>69</v>
      </c>
      <c r="I65" s="189" t="s">
        <v>69</v>
      </c>
    </row>
    <row r="66" spans="1:9" ht="15.75">
      <c r="A66" s="187" t="s">
        <v>10</v>
      </c>
      <c r="B66" s="188" t="s">
        <v>69</v>
      </c>
      <c r="C66" s="188" t="s">
        <v>69</v>
      </c>
      <c r="D66" s="188" t="s">
        <v>69</v>
      </c>
      <c r="E66" s="188" t="s">
        <v>69</v>
      </c>
      <c r="F66" s="188" t="s">
        <v>69</v>
      </c>
      <c r="G66" s="188" t="s">
        <v>69</v>
      </c>
      <c r="H66" s="188" t="s">
        <v>69</v>
      </c>
      <c r="I66" s="189" t="s">
        <v>69</v>
      </c>
    </row>
    <row r="67" spans="1:9" ht="15.75">
      <c r="A67" s="187" t="s">
        <v>11</v>
      </c>
      <c r="B67" s="188" t="s">
        <v>69</v>
      </c>
      <c r="C67" s="188" t="s">
        <v>69</v>
      </c>
      <c r="D67" s="188" t="s">
        <v>69</v>
      </c>
      <c r="E67" s="188" t="s">
        <v>69</v>
      </c>
      <c r="F67" s="188" t="s">
        <v>69</v>
      </c>
      <c r="G67" s="188" t="s">
        <v>69</v>
      </c>
      <c r="H67" s="188" t="s">
        <v>69</v>
      </c>
      <c r="I67" s="189" t="s">
        <v>69</v>
      </c>
    </row>
    <row r="68" spans="1:9" ht="15.75">
      <c r="A68" s="187" t="s">
        <v>70</v>
      </c>
      <c r="B68" s="188" t="s">
        <v>69</v>
      </c>
      <c r="C68" s="188" t="s">
        <v>69</v>
      </c>
      <c r="D68" s="188" t="s">
        <v>69</v>
      </c>
      <c r="E68" s="188" t="s">
        <v>69</v>
      </c>
      <c r="F68" s="188" t="s">
        <v>69</v>
      </c>
      <c r="G68" s="188" t="s">
        <v>69</v>
      </c>
      <c r="H68" s="188" t="s">
        <v>69</v>
      </c>
      <c r="I68" s="189" t="s">
        <v>69</v>
      </c>
    </row>
    <row r="69" spans="1:9" ht="30.75">
      <c r="A69" s="187" t="s">
        <v>14</v>
      </c>
      <c r="B69" s="188" t="s">
        <v>69</v>
      </c>
      <c r="C69" s="188" t="s">
        <v>69</v>
      </c>
      <c r="D69" s="188" t="s">
        <v>69</v>
      </c>
      <c r="E69" s="188" t="s">
        <v>69</v>
      </c>
      <c r="F69" s="188" t="s">
        <v>69</v>
      </c>
      <c r="G69" s="188" t="s">
        <v>69</v>
      </c>
      <c r="H69" s="188" t="s">
        <v>69</v>
      </c>
      <c r="I69" s="189" t="s">
        <v>69</v>
      </c>
    </row>
    <row r="70" spans="1:9" ht="15.75">
      <c r="A70" s="187" t="s">
        <v>13</v>
      </c>
      <c r="B70" s="188">
        <f>B53/B$56</f>
        <v>0.29378531073446329</v>
      </c>
      <c r="C70" s="188" t="s">
        <v>69</v>
      </c>
      <c r="D70" s="188">
        <f>D53/D$56</f>
        <v>0.19421487603305784</v>
      </c>
      <c r="E70" s="188">
        <f>E53/E$56</f>
        <v>0.25766600485329805</v>
      </c>
      <c r="F70" s="188" t="s">
        <v>69</v>
      </c>
      <c r="G70" s="188">
        <f>G53/G$56</f>
        <v>0.26744186046511625</v>
      </c>
      <c r="H70" s="188">
        <f>H53/H$56</f>
        <v>0.31974741676234214</v>
      </c>
      <c r="I70" s="189">
        <f t="shared" si="5"/>
        <v>0.27657572906867356</v>
      </c>
    </row>
    <row r="71" spans="1:9" ht="15.75">
      <c r="A71" s="187" t="s">
        <v>15</v>
      </c>
      <c r="B71" s="188" t="s">
        <v>69</v>
      </c>
      <c r="C71" s="188" t="s">
        <v>69</v>
      </c>
      <c r="D71" s="188" t="s">
        <v>69</v>
      </c>
      <c r="E71" s="188" t="s">
        <v>69</v>
      </c>
      <c r="F71" s="188" t="s">
        <v>69</v>
      </c>
      <c r="G71" s="188" t="s">
        <v>69</v>
      </c>
      <c r="H71" s="188" t="s">
        <v>69</v>
      </c>
      <c r="I71" s="189" t="s">
        <v>69</v>
      </c>
    </row>
    <row r="72" spans="1:9" ht="15.75">
      <c r="A72" s="187" t="s">
        <v>16</v>
      </c>
      <c r="B72" s="188" t="s">
        <v>69</v>
      </c>
      <c r="C72" s="188" t="s">
        <v>69</v>
      </c>
      <c r="D72" s="188" t="s">
        <v>69</v>
      </c>
      <c r="E72" s="188">
        <f>E55/E$56</f>
        <v>6.1769247738804323E-3</v>
      </c>
      <c r="F72" s="188" t="s">
        <v>69</v>
      </c>
      <c r="G72" s="188" t="s">
        <v>69</v>
      </c>
      <c r="H72" s="188">
        <f>H55/H$56</f>
        <v>1.0619977037887486E-2</v>
      </c>
      <c r="I72" s="189">
        <f t="shared" si="5"/>
        <v>8.0485000522629874E-3</v>
      </c>
    </row>
    <row r="73" spans="1:9" ht="16.5" thickBot="1">
      <c r="A73" s="190" t="s">
        <v>101</v>
      </c>
      <c r="B73" s="191">
        <f>B56/B$56</f>
        <v>1</v>
      </c>
      <c r="C73" s="191">
        <f t="shared" ref="C73:I73" si="6">C56/C$56</f>
        <v>1</v>
      </c>
      <c r="D73" s="191">
        <f t="shared" si="6"/>
        <v>1</v>
      </c>
      <c r="E73" s="191">
        <f t="shared" si="6"/>
        <v>1</v>
      </c>
      <c r="F73" s="191">
        <f t="shared" si="6"/>
        <v>1</v>
      </c>
      <c r="G73" s="191">
        <f t="shared" si="6"/>
        <v>1</v>
      </c>
      <c r="H73" s="191">
        <f t="shared" si="6"/>
        <v>1</v>
      </c>
      <c r="I73" s="191">
        <f t="shared" si="6"/>
        <v>1</v>
      </c>
    </row>
  </sheetData>
  <mergeCells count="6">
    <mergeCell ref="A7:E7"/>
    <mergeCell ref="A24:E24"/>
    <mergeCell ref="A58:I58"/>
    <mergeCell ref="A41:I41"/>
    <mergeCell ref="A1:B5"/>
    <mergeCell ref="D1:H6"/>
  </mergeCells>
  <pageMargins left="0.7" right="0.7" top="0.75" bottom="0.75" header="0.3" footer="0.3"/>
  <pageSetup orientation="portrait" r:id="rId1"/>
  <drawing r:id="rId2"/>
  <tableParts count="4">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1615A-319A-4539-9CF0-5573E3106947}">
  <dimension ref="A1:O110"/>
  <sheetViews>
    <sheetView showGridLines="0" zoomScale="130" zoomScaleNormal="130" workbookViewId="0">
      <selection activeCell="A8" sqref="A8:E8"/>
    </sheetView>
  </sheetViews>
  <sheetFormatPr defaultColWidth="14.375" defaultRowHeight="14.25"/>
  <cols>
    <col min="1" max="1" width="49.5" style="6" customWidth="1"/>
    <col min="2" max="3" width="14.375" style="6"/>
    <col min="4" max="4" width="18.5" style="6" customWidth="1"/>
    <col min="5" max="8" width="14.375" style="6"/>
    <col min="9" max="9" width="17.25" style="6" customWidth="1"/>
    <col min="10" max="16384" width="14.375" style="6"/>
  </cols>
  <sheetData>
    <row r="1" spans="1:7">
      <c r="A1" s="253"/>
      <c r="B1" s="253"/>
      <c r="C1" s="272" t="s">
        <v>144</v>
      </c>
      <c r="D1" s="272"/>
      <c r="E1" s="272"/>
      <c r="F1" s="272"/>
      <c r="G1" s="272"/>
    </row>
    <row r="2" spans="1:7">
      <c r="A2" s="253"/>
      <c r="B2" s="253"/>
      <c r="C2" s="272"/>
      <c r="D2" s="272"/>
      <c r="E2" s="272"/>
      <c r="F2" s="272"/>
      <c r="G2" s="272"/>
    </row>
    <row r="3" spans="1:7">
      <c r="A3" s="253"/>
      <c r="B3" s="253"/>
      <c r="C3" s="272"/>
      <c r="D3" s="272"/>
      <c r="E3" s="272"/>
      <c r="F3" s="272"/>
      <c r="G3" s="272"/>
    </row>
    <row r="4" spans="1:7">
      <c r="A4" s="253"/>
      <c r="B4" s="253"/>
      <c r="C4" s="272"/>
      <c r="D4" s="272"/>
      <c r="E4" s="272"/>
      <c r="F4" s="272"/>
      <c r="G4" s="272"/>
    </row>
    <row r="5" spans="1:7">
      <c r="A5" s="253"/>
      <c r="B5" s="253"/>
      <c r="C5" s="272"/>
      <c r="D5" s="272"/>
      <c r="E5" s="272"/>
      <c r="F5" s="272"/>
      <c r="G5" s="272"/>
    </row>
    <row r="6" spans="1:7">
      <c r="A6" s="253"/>
      <c r="B6" s="253"/>
      <c r="C6" s="272"/>
      <c r="D6" s="272"/>
      <c r="E6" s="272"/>
      <c r="F6" s="272"/>
      <c r="G6" s="272"/>
    </row>
    <row r="7" spans="1:7" ht="15" thickBot="1"/>
    <row r="8" spans="1:7" ht="16.5">
      <c r="A8" s="273" t="s">
        <v>130</v>
      </c>
      <c r="B8" s="274"/>
      <c r="C8" s="274"/>
      <c r="D8" s="274"/>
      <c r="E8" s="275"/>
    </row>
    <row r="9" spans="1:7" ht="31.5">
      <c r="A9" s="121" t="s">
        <v>90</v>
      </c>
      <c r="B9" s="77" t="s">
        <v>126</v>
      </c>
      <c r="C9" s="77" t="s">
        <v>127</v>
      </c>
      <c r="D9" s="77" t="s">
        <v>128</v>
      </c>
      <c r="E9" s="122" t="s">
        <v>83</v>
      </c>
    </row>
    <row r="10" spans="1:7" ht="57.75">
      <c r="A10" s="106" t="s">
        <v>113</v>
      </c>
      <c r="B10" s="66">
        <v>1150</v>
      </c>
      <c r="C10" s="66">
        <v>2225</v>
      </c>
      <c r="D10" s="66">
        <v>216</v>
      </c>
      <c r="E10" s="73">
        <v>3591</v>
      </c>
    </row>
    <row r="11" spans="1:7" ht="57.75">
      <c r="A11" s="106" t="s">
        <v>114</v>
      </c>
      <c r="B11" s="66">
        <v>93</v>
      </c>
      <c r="C11" s="66">
        <v>233</v>
      </c>
      <c r="D11" s="66">
        <v>15</v>
      </c>
      <c r="E11" s="73">
        <v>341</v>
      </c>
    </row>
    <row r="12" spans="1:7" ht="57.75">
      <c r="A12" s="83" t="s">
        <v>115</v>
      </c>
      <c r="B12" s="66">
        <v>81</v>
      </c>
      <c r="C12" s="66">
        <v>158</v>
      </c>
      <c r="D12" s="66">
        <v>21</v>
      </c>
      <c r="E12" s="73">
        <v>260</v>
      </c>
    </row>
    <row r="13" spans="1:7" ht="57.75">
      <c r="A13" s="83" t="s">
        <v>116</v>
      </c>
      <c r="B13" s="66" t="s">
        <v>69</v>
      </c>
      <c r="C13" s="66">
        <v>72</v>
      </c>
      <c r="D13" s="66" t="s">
        <v>69</v>
      </c>
      <c r="E13" s="73">
        <v>119</v>
      </c>
    </row>
    <row r="14" spans="1:7" ht="43.5">
      <c r="A14" s="83" t="s">
        <v>117</v>
      </c>
      <c r="B14" s="66">
        <v>1895</v>
      </c>
      <c r="C14" s="66">
        <v>2668</v>
      </c>
      <c r="D14" s="66">
        <v>238</v>
      </c>
      <c r="E14" s="73">
        <v>4801</v>
      </c>
    </row>
    <row r="15" spans="1:7" ht="43.5">
      <c r="A15" s="83" t="s">
        <v>118</v>
      </c>
      <c r="B15" s="66" t="s">
        <v>69</v>
      </c>
      <c r="C15" s="66">
        <v>63</v>
      </c>
      <c r="D15" s="66" t="s">
        <v>69</v>
      </c>
      <c r="E15" s="73">
        <v>108</v>
      </c>
    </row>
    <row r="16" spans="1:7" ht="43.5">
      <c r="A16" s="83" t="s">
        <v>119</v>
      </c>
      <c r="B16" s="66" t="s">
        <v>69</v>
      </c>
      <c r="C16" s="66" t="s">
        <v>69</v>
      </c>
      <c r="D16" s="66" t="s">
        <v>69</v>
      </c>
      <c r="E16" s="73" t="s">
        <v>69</v>
      </c>
    </row>
    <row r="17" spans="1:9" ht="57.75">
      <c r="A17" s="83" t="s">
        <v>120</v>
      </c>
      <c r="B17" s="66" t="s">
        <v>69</v>
      </c>
      <c r="C17" s="66" t="s">
        <v>69</v>
      </c>
      <c r="D17" s="66" t="s">
        <v>69</v>
      </c>
      <c r="E17" s="73">
        <v>13</v>
      </c>
    </row>
    <row r="18" spans="1:9" ht="86.25">
      <c r="A18" s="83" t="s">
        <v>121</v>
      </c>
      <c r="B18" s="66">
        <v>98</v>
      </c>
      <c r="C18" s="66">
        <v>214</v>
      </c>
      <c r="D18" s="66">
        <v>22</v>
      </c>
      <c r="E18" s="73">
        <v>334</v>
      </c>
    </row>
    <row r="19" spans="1:9" ht="15.75" thickBot="1">
      <c r="A19" s="123" t="s">
        <v>17</v>
      </c>
      <c r="B19" s="124">
        <v>3401</v>
      </c>
      <c r="C19" s="124">
        <v>5641</v>
      </c>
      <c r="D19" s="124">
        <v>525</v>
      </c>
      <c r="E19" s="124">
        <f>SUM(B19:D19)</f>
        <v>9567</v>
      </c>
    </row>
    <row r="20" spans="1:9">
      <c r="A20" s="5"/>
      <c r="B20" s="5"/>
      <c r="C20" s="5"/>
      <c r="D20" s="5"/>
      <c r="E20" s="5"/>
      <c r="F20" s="10"/>
      <c r="G20" s="10"/>
      <c r="H20" s="10"/>
      <c r="I20" s="10"/>
    </row>
    <row r="21" spans="1:9" ht="16.5">
      <c r="A21" s="277" t="s">
        <v>131</v>
      </c>
      <c r="B21" s="277"/>
      <c r="C21" s="277"/>
      <c r="D21" s="277"/>
      <c r="E21" s="277"/>
      <c r="F21" s="10"/>
      <c r="G21" s="10"/>
      <c r="H21" s="10"/>
      <c r="I21" s="10"/>
    </row>
    <row r="22" spans="1:9" ht="31.5">
      <c r="A22" s="126" t="s">
        <v>90</v>
      </c>
      <c r="B22" s="77" t="s">
        <v>126</v>
      </c>
      <c r="C22" s="77" t="s">
        <v>127</v>
      </c>
      <c r="D22" s="77" t="s">
        <v>128</v>
      </c>
      <c r="E22" s="127" t="s">
        <v>83</v>
      </c>
    </row>
    <row r="23" spans="1:9" ht="57.75">
      <c r="A23" s="106" t="s">
        <v>113</v>
      </c>
      <c r="B23" s="61">
        <f>B10/B$19</f>
        <v>0.33813584239929434</v>
      </c>
      <c r="C23" s="61">
        <f t="shared" ref="C23:D23" si="0">C10/C$19</f>
        <v>0.39443361106186847</v>
      </c>
      <c r="D23" s="61">
        <f t="shared" si="0"/>
        <v>0.41142857142857142</v>
      </c>
      <c r="E23" s="169">
        <f t="shared" ref="E23" si="1">E10/E$19</f>
        <v>0.37535277516462839</v>
      </c>
    </row>
    <row r="24" spans="1:9" ht="57.75">
      <c r="A24" s="106" t="s">
        <v>114</v>
      </c>
      <c r="B24" s="61">
        <f t="shared" ref="B24:E31" si="2">B11/B$19</f>
        <v>2.734489855924728E-2</v>
      </c>
      <c r="C24" s="61">
        <f t="shared" si="2"/>
        <v>4.1304733203332743E-2</v>
      </c>
      <c r="D24" s="61">
        <f t="shared" si="2"/>
        <v>2.8571428571428571E-2</v>
      </c>
      <c r="E24" s="169">
        <f t="shared" si="2"/>
        <v>3.5643357374307516E-2</v>
      </c>
    </row>
    <row r="25" spans="1:9" ht="57.75">
      <c r="A25" s="83" t="s">
        <v>115</v>
      </c>
      <c r="B25" s="61">
        <f t="shared" si="2"/>
        <v>2.3816524551602471E-2</v>
      </c>
      <c r="C25" s="61">
        <f t="shared" si="2"/>
        <v>2.8009218223719198E-2</v>
      </c>
      <c r="D25" s="61">
        <f t="shared" si="2"/>
        <v>0.04</v>
      </c>
      <c r="E25" s="169">
        <f t="shared" si="2"/>
        <v>2.7176753423225671E-2</v>
      </c>
    </row>
    <row r="26" spans="1:9" ht="57.75">
      <c r="A26" s="83" t="s">
        <v>116</v>
      </c>
      <c r="B26" s="61" t="s">
        <v>69</v>
      </c>
      <c r="C26" s="61">
        <f t="shared" si="2"/>
        <v>1.2763694380429002E-2</v>
      </c>
      <c r="D26" s="61" t="s">
        <v>69</v>
      </c>
      <c r="E26" s="169">
        <f t="shared" si="2"/>
        <v>1.2438590989860981E-2</v>
      </c>
    </row>
    <row r="27" spans="1:9" ht="43.5">
      <c r="A27" s="83" t="s">
        <v>117</v>
      </c>
      <c r="B27" s="61">
        <f t="shared" si="2"/>
        <v>0.55718906204057628</v>
      </c>
      <c r="C27" s="61">
        <f t="shared" si="2"/>
        <v>0.47296578620811913</v>
      </c>
      <c r="D27" s="61">
        <f t="shared" si="2"/>
        <v>0.45333333333333331</v>
      </c>
      <c r="E27" s="169">
        <f t="shared" si="2"/>
        <v>0.50182920455733249</v>
      </c>
    </row>
    <row r="28" spans="1:9" ht="43.5">
      <c r="A28" s="83" t="s">
        <v>118</v>
      </c>
      <c r="B28" s="61" t="s">
        <v>69</v>
      </c>
      <c r="C28" s="61">
        <f t="shared" si="2"/>
        <v>1.1168232582875377E-2</v>
      </c>
      <c r="D28" s="61" t="s">
        <v>69</v>
      </c>
      <c r="E28" s="169">
        <f t="shared" si="2"/>
        <v>1.1288805268109126E-2</v>
      </c>
    </row>
    <row r="29" spans="1:9" ht="43.5">
      <c r="A29" s="83" t="s">
        <v>119</v>
      </c>
      <c r="B29" s="61" t="s">
        <v>69</v>
      </c>
      <c r="C29" s="61" t="s">
        <v>69</v>
      </c>
      <c r="D29" s="61" t="s">
        <v>69</v>
      </c>
      <c r="E29" s="169" t="s">
        <v>69</v>
      </c>
    </row>
    <row r="30" spans="1:9" ht="57.75">
      <c r="A30" s="83" t="s">
        <v>120</v>
      </c>
      <c r="B30" s="61" t="s">
        <v>69</v>
      </c>
      <c r="C30" s="61" t="s">
        <v>69</v>
      </c>
      <c r="D30" s="61" t="s">
        <v>69</v>
      </c>
      <c r="E30" s="178">
        <f t="shared" si="2"/>
        <v>1.3588376711612836E-3</v>
      </c>
    </row>
    <row r="31" spans="1:9" ht="86.25">
      <c r="A31" s="83" t="s">
        <v>121</v>
      </c>
      <c r="B31" s="61">
        <f t="shared" si="2"/>
        <v>2.8815054395765951E-2</v>
      </c>
      <c r="C31" s="61">
        <f t="shared" si="2"/>
        <v>3.7936536075163979E-2</v>
      </c>
      <c r="D31" s="61">
        <f t="shared" si="2"/>
        <v>4.1904761904761903E-2</v>
      </c>
      <c r="E31" s="169">
        <f t="shared" si="2"/>
        <v>3.4911675551374519E-2</v>
      </c>
    </row>
    <row r="32" spans="1:9" ht="15">
      <c r="A32" s="162" t="s">
        <v>17</v>
      </c>
      <c r="B32" s="148">
        <v>1</v>
      </c>
      <c r="C32" s="148">
        <v>1</v>
      </c>
      <c r="D32" s="148">
        <v>1</v>
      </c>
      <c r="E32" s="148">
        <f t="shared" ref="E32" si="3">E19/E$19</f>
        <v>1</v>
      </c>
    </row>
    <row r="33" spans="1:9" ht="15" thickBot="1"/>
    <row r="34" spans="1:9" ht="16.5">
      <c r="A34" s="273" t="s">
        <v>132</v>
      </c>
      <c r="B34" s="274"/>
      <c r="C34" s="274"/>
      <c r="D34" s="274"/>
      <c r="E34" s="274"/>
      <c r="F34" s="274"/>
      <c r="G34" s="274"/>
      <c r="H34" s="274"/>
      <c r="I34" s="275"/>
    </row>
    <row r="35" spans="1:9" ht="63">
      <c r="A35" s="126" t="s">
        <v>90</v>
      </c>
      <c r="B35" s="77" t="s">
        <v>74</v>
      </c>
      <c r="C35" s="77" t="s">
        <v>75</v>
      </c>
      <c r="D35" s="77" t="s">
        <v>76</v>
      </c>
      <c r="E35" s="77" t="s">
        <v>77</v>
      </c>
      <c r="F35" s="77" t="s">
        <v>78</v>
      </c>
      <c r="G35" s="77" t="s">
        <v>80</v>
      </c>
      <c r="H35" s="77" t="s">
        <v>79</v>
      </c>
      <c r="I35" s="82" t="s">
        <v>83</v>
      </c>
    </row>
    <row r="36" spans="1:9" ht="57.75">
      <c r="A36" s="129" t="s">
        <v>113</v>
      </c>
      <c r="B36" s="66">
        <v>179</v>
      </c>
      <c r="C36" s="66" t="s">
        <v>69</v>
      </c>
      <c r="D36" s="66">
        <v>168</v>
      </c>
      <c r="E36" s="66">
        <v>1742</v>
      </c>
      <c r="F36" s="66" t="s">
        <v>69</v>
      </c>
      <c r="G36" s="66">
        <v>140</v>
      </c>
      <c r="H36" s="66">
        <v>1282</v>
      </c>
      <c r="I36" s="73">
        <v>3591</v>
      </c>
    </row>
    <row r="37" spans="1:9" ht="57.75">
      <c r="A37" s="130" t="s">
        <v>114</v>
      </c>
      <c r="B37" s="66">
        <v>21</v>
      </c>
      <c r="C37" s="66" t="s">
        <v>69</v>
      </c>
      <c r="D37" s="66">
        <v>15</v>
      </c>
      <c r="E37" s="66">
        <v>116</v>
      </c>
      <c r="F37" s="66" t="s">
        <v>69</v>
      </c>
      <c r="G37" s="66">
        <v>18</v>
      </c>
      <c r="H37" s="66">
        <v>157</v>
      </c>
      <c r="I37" s="73">
        <v>341</v>
      </c>
    </row>
    <row r="38" spans="1:9" ht="57.75">
      <c r="A38" s="131" t="s">
        <v>115</v>
      </c>
      <c r="B38" s="66" t="s">
        <v>69</v>
      </c>
      <c r="C38" s="66" t="s">
        <v>69</v>
      </c>
      <c r="D38" s="66" t="s">
        <v>69</v>
      </c>
      <c r="E38" s="66">
        <v>123</v>
      </c>
      <c r="F38" s="66" t="s">
        <v>69</v>
      </c>
      <c r="G38" s="66" t="s">
        <v>69</v>
      </c>
      <c r="H38" s="66">
        <v>96</v>
      </c>
      <c r="I38" s="73">
        <v>260</v>
      </c>
    </row>
    <row r="39" spans="1:9" ht="57.75">
      <c r="A39" s="128" t="s">
        <v>116</v>
      </c>
      <c r="B39" s="66" t="s">
        <v>69</v>
      </c>
      <c r="C39" s="66" t="s">
        <v>69</v>
      </c>
      <c r="D39" s="66" t="s">
        <v>69</v>
      </c>
      <c r="E39" s="66">
        <v>50</v>
      </c>
      <c r="F39" s="66" t="s">
        <v>69</v>
      </c>
      <c r="G39" s="66" t="s">
        <v>69</v>
      </c>
      <c r="H39" s="66">
        <v>62</v>
      </c>
      <c r="I39" s="73">
        <v>119</v>
      </c>
    </row>
    <row r="40" spans="1:9" ht="43.5">
      <c r="A40" s="131" t="s">
        <v>117</v>
      </c>
      <c r="B40" s="66">
        <v>132</v>
      </c>
      <c r="C40" s="66">
        <v>160</v>
      </c>
      <c r="D40" s="66">
        <v>271</v>
      </c>
      <c r="E40" s="66">
        <v>2314</v>
      </c>
      <c r="F40" s="66">
        <v>17</v>
      </c>
      <c r="G40" s="66">
        <v>234</v>
      </c>
      <c r="H40" s="66">
        <v>1673</v>
      </c>
      <c r="I40" s="73">
        <v>4801</v>
      </c>
    </row>
    <row r="41" spans="1:9" ht="43.5">
      <c r="A41" s="128" t="s">
        <v>118</v>
      </c>
      <c r="B41" s="66" t="s">
        <v>69</v>
      </c>
      <c r="C41" s="66" t="s">
        <v>69</v>
      </c>
      <c r="D41" s="66" t="s">
        <v>69</v>
      </c>
      <c r="E41" s="66">
        <v>45</v>
      </c>
      <c r="F41" s="66" t="s">
        <v>69</v>
      </c>
      <c r="G41" s="66" t="s">
        <v>69</v>
      </c>
      <c r="H41" s="66">
        <v>45</v>
      </c>
      <c r="I41" s="73">
        <v>108</v>
      </c>
    </row>
    <row r="42" spans="1:9" ht="43.5">
      <c r="A42" s="131" t="s">
        <v>119</v>
      </c>
      <c r="B42" s="66" t="s">
        <v>69</v>
      </c>
      <c r="C42" s="66" t="s">
        <v>69</v>
      </c>
      <c r="D42" s="66" t="s">
        <v>69</v>
      </c>
      <c r="E42" s="66" t="s">
        <v>69</v>
      </c>
      <c r="F42" s="66" t="s">
        <v>69</v>
      </c>
      <c r="G42" s="66" t="s">
        <v>69</v>
      </c>
      <c r="H42" s="66" t="s">
        <v>69</v>
      </c>
      <c r="I42" s="73">
        <v>0</v>
      </c>
    </row>
    <row r="43" spans="1:9" ht="57.75">
      <c r="A43" s="128" t="s">
        <v>120</v>
      </c>
      <c r="B43" s="66" t="s">
        <v>69</v>
      </c>
      <c r="C43" s="66" t="s">
        <v>69</v>
      </c>
      <c r="D43" s="66" t="s">
        <v>69</v>
      </c>
      <c r="E43" s="66" t="s">
        <v>69</v>
      </c>
      <c r="F43" s="66" t="s">
        <v>69</v>
      </c>
      <c r="G43" s="66" t="s">
        <v>69</v>
      </c>
      <c r="H43" s="66" t="s">
        <v>69</v>
      </c>
      <c r="I43" s="73">
        <v>13</v>
      </c>
    </row>
    <row r="44" spans="1:9" ht="86.25">
      <c r="A44" s="131" t="s">
        <v>121</v>
      </c>
      <c r="B44" s="66" t="s">
        <v>69</v>
      </c>
      <c r="C44" s="66" t="s">
        <v>69</v>
      </c>
      <c r="D44" s="66" t="s">
        <v>69</v>
      </c>
      <c r="E44" s="66">
        <v>136</v>
      </c>
      <c r="F44" s="66" t="s">
        <v>69</v>
      </c>
      <c r="G44" s="66">
        <v>165</v>
      </c>
      <c r="H44" s="66">
        <v>17</v>
      </c>
      <c r="I44" s="73">
        <v>334</v>
      </c>
    </row>
    <row r="45" spans="1:9" ht="15.75" thickBot="1">
      <c r="A45" s="123" t="s">
        <v>17</v>
      </c>
      <c r="B45" s="124">
        <v>282</v>
      </c>
      <c r="C45" s="124">
        <v>212</v>
      </c>
      <c r="D45" s="124">
        <v>419</v>
      </c>
      <c r="E45" s="124">
        <v>4034</v>
      </c>
      <c r="F45" s="124">
        <v>27</v>
      </c>
      <c r="G45" s="124">
        <v>563</v>
      </c>
      <c r="H45" s="124">
        <v>3287</v>
      </c>
      <c r="I45" s="125">
        <f>SUM(I36:I44)</f>
        <v>9567</v>
      </c>
    </row>
    <row r="47" spans="1:9" ht="16.5">
      <c r="A47" s="276" t="s">
        <v>133</v>
      </c>
      <c r="B47" s="276"/>
      <c r="C47" s="276"/>
      <c r="D47" s="276"/>
      <c r="E47" s="276"/>
      <c r="F47" s="276"/>
      <c r="G47" s="276"/>
      <c r="H47" s="276"/>
      <c r="I47" s="276"/>
    </row>
    <row r="48" spans="1:9" ht="63">
      <c r="A48" s="132" t="s">
        <v>90</v>
      </c>
      <c r="B48" s="77" t="s">
        <v>74</v>
      </c>
      <c r="C48" s="77" t="s">
        <v>75</v>
      </c>
      <c r="D48" s="77" t="s">
        <v>76</v>
      </c>
      <c r="E48" s="77" t="s">
        <v>77</v>
      </c>
      <c r="F48" s="77" t="s">
        <v>78</v>
      </c>
      <c r="G48" s="77" t="s">
        <v>80</v>
      </c>
      <c r="H48" s="77" t="s">
        <v>79</v>
      </c>
      <c r="I48" s="120" t="s">
        <v>83</v>
      </c>
    </row>
    <row r="49" spans="1:9" ht="57.75">
      <c r="A49" s="106" t="s">
        <v>113</v>
      </c>
      <c r="B49" s="61">
        <f>B36/B$45</f>
        <v>0.63475177304964536</v>
      </c>
      <c r="C49" s="61" t="s">
        <v>69</v>
      </c>
      <c r="D49" s="61">
        <f t="shared" ref="D49:H49" si="4">D36/D$45</f>
        <v>0.40095465393794749</v>
      </c>
      <c r="E49" s="61">
        <f t="shared" si="4"/>
        <v>0.43182944967773923</v>
      </c>
      <c r="F49" s="61" t="s">
        <v>69</v>
      </c>
      <c r="G49" s="61">
        <f t="shared" si="4"/>
        <v>0.24866785079928952</v>
      </c>
      <c r="H49" s="61">
        <f t="shared" si="4"/>
        <v>0.390021296014603</v>
      </c>
      <c r="I49" s="169">
        <f t="shared" ref="I49" si="5">I36/I$45</f>
        <v>0.37535277516462839</v>
      </c>
    </row>
    <row r="50" spans="1:9" ht="57.75">
      <c r="A50" s="106" t="s">
        <v>114</v>
      </c>
      <c r="B50" s="61">
        <f t="shared" ref="B50:H57" si="6">B37/B$45</f>
        <v>7.4468085106382975E-2</v>
      </c>
      <c r="C50" s="61" t="s">
        <v>69</v>
      </c>
      <c r="D50" s="61">
        <f t="shared" si="6"/>
        <v>3.5799522673031027E-2</v>
      </c>
      <c r="E50" s="61">
        <f t="shared" si="6"/>
        <v>2.8755577590480912E-2</v>
      </c>
      <c r="F50" s="61" t="s">
        <v>69</v>
      </c>
      <c r="G50" s="61">
        <f t="shared" si="6"/>
        <v>3.1971580817051509E-2</v>
      </c>
      <c r="H50" s="61">
        <f t="shared" si="6"/>
        <v>4.7763918466686948E-2</v>
      </c>
      <c r="I50" s="169">
        <f t="shared" ref="I50" si="7">I37/I$45</f>
        <v>3.5643357374307516E-2</v>
      </c>
    </row>
    <row r="51" spans="1:9" ht="57.75">
      <c r="A51" s="83" t="s">
        <v>115</v>
      </c>
      <c r="B51" s="61" t="s">
        <v>69</v>
      </c>
      <c r="C51" s="61" t="s">
        <v>69</v>
      </c>
      <c r="D51" s="61" t="s">
        <v>69</v>
      </c>
      <c r="E51" s="61">
        <f t="shared" si="6"/>
        <v>3.0490827962320277E-2</v>
      </c>
      <c r="F51" s="61" t="s">
        <v>69</v>
      </c>
      <c r="G51" s="61" t="s">
        <v>69</v>
      </c>
      <c r="H51" s="61">
        <f t="shared" si="6"/>
        <v>2.9205962884088835E-2</v>
      </c>
      <c r="I51" s="169">
        <f t="shared" ref="I51" si="8">I38/I$45</f>
        <v>2.7176753423225671E-2</v>
      </c>
    </row>
    <row r="52" spans="1:9" ht="57.75">
      <c r="A52" s="83" t="s">
        <v>116</v>
      </c>
      <c r="B52" s="61" t="s">
        <v>69</v>
      </c>
      <c r="C52" s="61" t="s">
        <v>69</v>
      </c>
      <c r="D52" s="61" t="s">
        <v>69</v>
      </c>
      <c r="E52" s="61">
        <f t="shared" si="6"/>
        <v>1.2394645513138325E-2</v>
      </c>
      <c r="F52" s="61" t="s">
        <v>69</v>
      </c>
      <c r="G52" s="61" t="s">
        <v>69</v>
      </c>
      <c r="H52" s="61">
        <f t="shared" si="6"/>
        <v>1.8862184362640706E-2</v>
      </c>
      <c r="I52" s="169">
        <f t="shared" ref="I52" si="9">I39/I$45</f>
        <v>1.2438590989860981E-2</v>
      </c>
    </row>
    <row r="53" spans="1:9" ht="43.5">
      <c r="A53" s="83" t="s">
        <v>117</v>
      </c>
      <c r="B53" s="61">
        <f t="shared" si="6"/>
        <v>0.46808510638297873</v>
      </c>
      <c r="C53" s="61">
        <f t="shared" si="6"/>
        <v>0.75471698113207553</v>
      </c>
      <c r="D53" s="61">
        <f t="shared" si="6"/>
        <v>0.6467780429594272</v>
      </c>
      <c r="E53" s="61">
        <f t="shared" si="6"/>
        <v>0.57362419434804168</v>
      </c>
      <c r="F53" s="61">
        <f t="shared" si="6"/>
        <v>0.62962962962962965</v>
      </c>
      <c r="G53" s="61">
        <f t="shared" si="6"/>
        <v>0.41563055062166965</v>
      </c>
      <c r="H53" s="61">
        <f t="shared" si="6"/>
        <v>0.5089747490112565</v>
      </c>
      <c r="I53" s="169">
        <f t="shared" ref="I53" si="10">I40/I$45</f>
        <v>0.50182920455733249</v>
      </c>
    </row>
    <row r="54" spans="1:9" ht="43.5">
      <c r="A54" s="83" t="s">
        <v>118</v>
      </c>
      <c r="B54" s="61" t="s">
        <v>69</v>
      </c>
      <c r="C54" s="61" t="s">
        <v>69</v>
      </c>
      <c r="D54" s="61" t="s">
        <v>69</v>
      </c>
      <c r="E54" s="61">
        <f t="shared" si="6"/>
        <v>1.1155180961824492E-2</v>
      </c>
      <c r="F54" s="61" t="s">
        <v>69</v>
      </c>
      <c r="G54" s="61" t="s">
        <v>69</v>
      </c>
      <c r="H54" s="61">
        <f t="shared" si="6"/>
        <v>1.3690295101916642E-2</v>
      </c>
      <c r="I54" s="169">
        <f t="shared" ref="I54" si="11">I41/I$45</f>
        <v>1.1288805268109126E-2</v>
      </c>
    </row>
    <row r="55" spans="1:9" ht="43.5">
      <c r="A55" s="83" t="s">
        <v>119</v>
      </c>
      <c r="B55" s="61" t="s">
        <v>69</v>
      </c>
      <c r="C55" s="61" t="s">
        <v>69</v>
      </c>
      <c r="D55" s="61" t="s">
        <v>69</v>
      </c>
      <c r="E55" s="61" t="s">
        <v>69</v>
      </c>
      <c r="F55" s="61" t="s">
        <v>69</v>
      </c>
      <c r="G55" s="61" t="s">
        <v>69</v>
      </c>
      <c r="H55" s="61" t="s">
        <v>69</v>
      </c>
      <c r="I55" s="169" t="s">
        <v>69</v>
      </c>
    </row>
    <row r="56" spans="1:9" ht="57.75">
      <c r="A56" s="83" t="s">
        <v>120</v>
      </c>
      <c r="B56" s="61" t="s">
        <v>69</v>
      </c>
      <c r="C56" s="61" t="s">
        <v>69</v>
      </c>
      <c r="D56" s="61" t="s">
        <v>69</v>
      </c>
      <c r="E56" s="61" t="s">
        <v>69</v>
      </c>
      <c r="F56" s="61" t="s">
        <v>69</v>
      </c>
      <c r="G56" s="61" t="s">
        <v>69</v>
      </c>
      <c r="H56" s="61" t="s">
        <v>69</v>
      </c>
      <c r="I56" s="169" t="s">
        <v>69</v>
      </c>
    </row>
    <row r="57" spans="1:9" ht="86.25">
      <c r="A57" s="83" t="s">
        <v>121</v>
      </c>
      <c r="B57" s="61" t="s">
        <v>69</v>
      </c>
      <c r="C57" s="61" t="s">
        <v>69</v>
      </c>
      <c r="D57" s="61" t="s">
        <v>69</v>
      </c>
      <c r="E57" s="61">
        <f t="shared" si="6"/>
        <v>3.3713435795736241E-2</v>
      </c>
      <c r="F57" s="61" t="s">
        <v>69</v>
      </c>
      <c r="G57" s="61">
        <f t="shared" si="6"/>
        <v>0.29307282415630553</v>
      </c>
      <c r="H57" s="61" t="s">
        <v>69</v>
      </c>
      <c r="I57" s="169">
        <f t="shared" ref="I57" si="12">I44/I$45</f>
        <v>3.4911675551374519E-2</v>
      </c>
    </row>
    <row r="58" spans="1:9" ht="15">
      <c r="A58" s="163" t="s">
        <v>17</v>
      </c>
      <c r="B58" s="148">
        <v>1</v>
      </c>
      <c r="C58" s="148">
        <v>1</v>
      </c>
      <c r="D58" s="148">
        <v>1</v>
      </c>
      <c r="E58" s="148">
        <v>1</v>
      </c>
      <c r="F58" s="148">
        <v>1</v>
      </c>
      <c r="G58" s="148">
        <v>1</v>
      </c>
      <c r="H58" s="148">
        <v>1</v>
      </c>
      <c r="I58" s="148">
        <v>1</v>
      </c>
    </row>
    <row r="59" spans="1:9" ht="15" thickBot="1"/>
    <row r="60" spans="1:9" ht="36" customHeight="1">
      <c r="A60" s="278" t="s">
        <v>134</v>
      </c>
      <c r="B60" s="279"/>
      <c r="C60" s="279"/>
      <c r="D60" s="280"/>
    </row>
    <row r="61" spans="1:9" ht="31.5">
      <c r="A61" s="132" t="s">
        <v>90</v>
      </c>
      <c r="B61" s="77" t="s">
        <v>48</v>
      </c>
      <c r="C61" s="77" t="s">
        <v>47</v>
      </c>
      <c r="D61" s="82" t="s">
        <v>135</v>
      </c>
    </row>
    <row r="62" spans="1:9" ht="57.75">
      <c r="A62" s="106" t="s">
        <v>113</v>
      </c>
      <c r="B62" s="133">
        <v>2464</v>
      </c>
      <c r="C62" s="133">
        <v>1127</v>
      </c>
      <c r="D62" s="134">
        <v>3591</v>
      </c>
    </row>
    <row r="63" spans="1:9" ht="57.75">
      <c r="A63" s="106" t="s">
        <v>114</v>
      </c>
      <c r="B63" s="133">
        <v>209</v>
      </c>
      <c r="C63" s="133">
        <v>132</v>
      </c>
      <c r="D63" s="134">
        <v>341</v>
      </c>
    </row>
    <row r="64" spans="1:9" ht="57.75">
      <c r="A64" s="83" t="s">
        <v>115</v>
      </c>
      <c r="B64" s="133">
        <v>180</v>
      </c>
      <c r="C64" s="133">
        <v>80</v>
      </c>
      <c r="D64" s="134">
        <v>260</v>
      </c>
    </row>
    <row r="65" spans="1:4" ht="57.75">
      <c r="A65" s="83" t="s">
        <v>116</v>
      </c>
      <c r="B65" s="133">
        <v>87</v>
      </c>
      <c r="C65" s="133">
        <v>32</v>
      </c>
      <c r="D65" s="134">
        <v>119</v>
      </c>
    </row>
    <row r="66" spans="1:4" ht="43.5">
      <c r="A66" s="83" t="s">
        <v>117</v>
      </c>
      <c r="B66" s="133">
        <v>3358</v>
      </c>
      <c r="C66" s="133">
        <v>1443</v>
      </c>
      <c r="D66" s="134">
        <v>4801</v>
      </c>
    </row>
    <row r="67" spans="1:4" ht="43.5">
      <c r="A67" s="83" t="s">
        <v>118</v>
      </c>
      <c r="B67" s="133">
        <v>58</v>
      </c>
      <c r="C67" s="133">
        <v>50</v>
      </c>
      <c r="D67" s="134">
        <v>108</v>
      </c>
    </row>
    <row r="68" spans="1:4" ht="43.5">
      <c r="A68" s="83" t="s">
        <v>119</v>
      </c>
      <c r="B68" s="133" t="s">
        <v>69</v>
      </c>
      <c r="C68" s="133" t="s">
        <v>69</v>
      </c>
      <c r="D68" s="134" t="s">
        <v>69</v>
      </c>
    </row>
    <row r="69" spans="1:4" ht="57.75">
      <c r="A69" s="83" t="s">
        <v>120</v>
      </c>
      <c r="B69" s="133" t="s">
        <v>69</v>
      </c>
      <c r="C69" s="133" t="s">
        <v>69</v>
      </c>
      <c r="D69" s="134" t="s">
        <v>69</v>
      </c>
    </row>
    <row r="70" spans="1:4" ht="86.25">
      <c r="A70" s="83" t="s">
        <v>121</v>
      </c>
      <c r="B70" s="72">
        <v>210</v>
      </c>
      <c r="C70" s="72">
        <v>124</v>
      </c>
      <c r="D70" s="134">
        <v>334</v>
      </c>
    </row>
    <row r="71" spans="1:4" ht="15.75" thickBot="1">
      <c r="A71" s="135" t="s">
        <v>17</v>
      </c>
      <c r="B71" s="136">
        <v>6572</v>
      </c>
      <c r="C71" s="136">
        <v>2995</v>
      </c>
      <c r="D71" s="136">
        <v>9567</v>
      </c>
    </row>
    <row r="72" spans="1:4" ht="15" thickBot="1"/>
    <row r="73" spans="1:4" ht="36" customHeight="1">
      <c r="A73" s="232" t="s">
        <v>136</v>
      </c>
      <c r="B73" s="233"/>
      <c r="C73" s="233"/>
      <c r="D73" s="234"/>
    </row>
    <row r="74" spans="1:4" ht="31.5">
      <c r="A74" s="132" t="s">
        <v>90</v>
      </c>
      <c r="B74" s="77" t="s">
        <v>48</v>
      </c>
      <c r="C74" s="77" t="s">
        <v>47</v>
      </c>
      <c r="D74" s="82" t="s">
        <v>135</v>
      </c>
    </row>
    <row r="75" spans="1:4" ht="57">
      <c r="A75" s="106" t="s">
        <v>113</v>
      </c>
      <c r="B75" s="137">
        <f>B62/B$71</f>
        <v>0.37492391965916005</v>
      </c>
      <c r="C75" s="137">
        <f t="shared" ref="C75:D75" si="13">C62/C$71</f>
        <v>0.37629382303839731</v>
      </c>
      <c r="D75" s="137">
        <f t="shared" si="13"/>
        <v>0.37535277516462839</v>
      </c>
    </row>
    <row r="76" spans="1:4" ht="57">
      <c r="A76" s="106" t="s">
        <v>114</v>
      </c>
      <c r="B76" s="137">
        <f t="shared" ref="B76:D76" si="14">B63/B$71</f>
        <v>3.1801582471089468E-2</v>
      </c>
      <c r="C76" s="137">
        <f t="shared" si="14"/>
        <v>4.4073455759599332E-2</v>
      </c>
      <c r="D76" s="137">
        <f t="shared" si="14"/>
        <v>3.5643357374307516E-2</v>
      </c>
    </row>
    <row r="77" spans="1:4" ht="57">
      <c r="A77" s="83" t="s">
        <v>115</v>
      </c>
      <c r="B77" s="137">
        <f t="shared" ref="B77:D77" si="15">B64/B$71</f>
        <v>2.7388922702373707E-2</v>
      </c>
      <c r="C77" s="137">
        <f t="shared" si="15"/>
        <v>2.6711185308848081E-2</v>
      </c>
      <c r="D77" s="137">
        <f t="shared" si="15"/>
        <v>2.7176753423225671E-2</v>
      </c>
    </row>
    <row r="78" spans="1:4" ht="57">
      <c r="A78" s="83" t="s">
        <v>116</v>
      </c>
      <c r="B78" s="137">
        <f t="shared" ref="B78:D78" si="16">B65/B$71</f>
        <v>1.3237979306147292E-2</v>
      </c>
      <c r="C78" s="137">
        <f t="shared" si="16"/>
        <v>1.0684474123539232E-2</v>
      </c>
      <c r="D78" s="137">
        <f t="shared" si="16"/>
        <v>1.2438590989860981E-2</v>
      </c>
    </row>
    <row r="79" spans="1:4" ht="42.75">
      <c r="A79" s="83" t="s">
        <v>117</v>
      </c>
      <c r="B79" s="137">
        <f t="shared" ref="B79:D79" si="17">B66/B$71</f>
        <v>0.51095556908094952</v>
      </c>
      <c r="C79" s="137">
        <f t="shared" si="17"/>
        <v>0.48180300500834722</v>
      </c>
      <c r="D79" s="137">
        <f t="shared" si="17"/>
        <v>0.50182920455733249</v>
      </c>
    </row>
    <row r="80" spans="1:4" ht="42.75">
      <c r="A80" s="83" t="s">
        <v>118</v>
      </c>
      <c r="B80" s="137">
        <f t="shared" ref="B80:D80" si="18">B67/B$71</f>
        <v>8.825319537431528E-3</v>
      </c>
      <c r="C80" s="137">
        <f t="shared" si="18"/>
        <v>1.6694490818030049E-2</v>
      </c>
      <c r="D80" s="137">
        <f t="shared" si="18"/>
        <v>1.1288805268109126E-2</v>
      </c>
    </row>
    <row r="81" spans="1:15" ht="42.75">
      <c r="A81" s="83" t="s">
        <v>119</v>
      </c>
      <c r="B81" s="137" t="s">
        <v>69</v>
      </c>
      <c r="C81" s="137" t="s">
        <v>69</v>
      </c>
      <c r="D81" s="137" t="s">
        <v>69</v>
      </c>
    </row>
    <row r="82" spans="1:15" ht="57">
      <c r="A82" s="83" t="s">
        <v>120</v>
      </c>
      <c r="B82" s="137" t="s">
        <v>69</v>
      </c>
      <c r="C82" s="137" t="s">
        <v>69</v>
      </c>
      <c r="D82" s="137" t="s">
        <v>69</v>
      </c>
    </row>
    <row r="83" spans="1:15" ht="85.5">
      <c r="A83" s="83" t="s">
        <v>121</v>
      </c>
      <c r="B83" s="137">
        <f t="shared" ref="B83:D83" si="19">B70/B$71</f>
        <v>3.1953743152769325E-2</v>
      </c>
      <c r="C83" s="137">
        <f t="shared" si="19"/>
        <v>4.1402337228714524E-2</v>
      </c>
      <c r="D83" s="137">
        <f t="shared" si="19"/>
        <v>3.4911675551374519E-2</v>
      </c>
    </row>
    <row r="84" spans="1:15" ht="15.75" thickBot="1">
      <c r="A84" s="164" t="s">
        <v>17</v>
      </c>
      <c r="B84" s="137">
        <f t="shared" ref="B84" si="20">B71/B$71</f>
        <v>1</v>
      </c>
      <c r="C84" s="165">
        <f t="shared" ref="C84:D84" si="21">C71/C$71</f>
        <v>1</v>
      </c>
      <c r="D84" s="165">
        <f t="shared" si="21"/>
        <v>1</v>
      </c>
    </row>
    <row r="85" spans="1:15" ht="15" thickBot="1"/>
    <row r="86" spans="1:15" ht="16.5">
      <c r="A86" s="273" t="s">
        <v>137</v>
      </c>
      <c r="B86" s="274"/>
      <c r="C86" s="274"/>
      <c r="D86" s="274"/>
      <c r="E86" s="274"/>
      <c r="F86" s="274"/>
      <c r="G86" s="274"/>
      <c r="H86" s="274"/>
      <c r="I86" s="274"/>
      <c r="J86" s="274"/>
      <c r="K86" s="274"/>
      <c r="L86" s="274"/>
      <c r="M86" s="274"/>
      <c r="N86" s="274"/>
      <c r="O86" s="275"/>
    </row>
    <row r="87" spans="1:15" ht="47.25">
      <c r="A87" s="138" t="s">
        <v>90</v>
      </c>
      <c r="B87" s="139" t="s">
        <v>4</v>
      </c>
      <c r="C87" s="139" t="s">
        <v>5</v>
      </c>
      <c r="D87" s="139" t="s">
        <v>6</v>
      </c>
      <c r="E87" s="139" t="s">
        <v>7</v>
      </c>
      <c r="F87" s="139" t="s">
        <v>8</v>
      </c>
      <c r="G87" s="139" t="s">
        <v>9</v>
      </c>
      <c r="H87" s="139" t="s">
        <v>10</v>
      </c>
      <c r="I87" s="139" t="s">
        <v>11</v>
      </c>
      <c r="J87" s="139" t="s">
        <v>70</v>
      </c>
      <c r="K87" s="139" t="s">
        <v>13</v>
      </c>
      <c r="L87" s="139" t="s">
        <v>14</v>
      </c>
      <c r="M87" s="139" t="s">
        <v>15</v>
      </c>
      <c r="N87" s="139" t="s">
        <v>16</v>
      </c>
      <c r="O87" s="140" t="s">
        <v>83</v>
      </c>
    </row>
    <row r="88" spans="1:15" ht="57.75">
      <c r="A88" s="99" t="s">
        <v>113</v>
      </c>
      <c r="B88" s="180" t="s">
        <v>69</v>
      </c>
      <c r="C88" s="180" t="s">
        <v>69</v>
      </c>
      <c r="D88" s="180">
        <v>2407</v>
      </c>
      <c r="E88" s="180" t="s">
        <v>69</v>
      </c>
      <c r="F88" s="180">
        <v>33</v>
      </c>
      <c r="G88" s="180" t="s">
        <v>69</v>
      </c>
      <c r="H88" s="180" t="s">
        <v>69</v>
      </c>
      <c r="I88" s="180" t="s">
        <v>69</v>
      </c>
      <c r="J88" s="180" t="s">
        <v>69</v>
      </c>
      <c r="K88" s="180" t="s">
        <v>69</v>
      </c>
      <c r="L88" s="180">
        <v>1131</v>
      </c>
      <c r="M88" s="180" t="s">
        <v>69</v>
      </c>
      <c r="N88" s="180" t="s">
        <v>69</v>
      </c>
      <c r="O88" s="181">
        <v>2914</v>
      </c>
    </row>
    <row r="89" spans="1:15" ht="57.75">
      <c r="A89" s="99" t="s">
        <v>114</v>
      </c>
      <c r="B89" s="180" t="s">
        <v>69</v>
      </c>
      <c r="C89" s="180" t="s">
        <v>69</v>
      </c>
      <c r="D89" s="180">
        <v>139</v>
      </c>
      <c r="E89" s="180" t="s">
        <v>69</v>
      </c>
      <c r="F89" s="180" t="s">
        <v>69</v>
      </c>
      <c r="G89" s="180" t="s">
        <v>69</v>
      </c>
      <c r="H89" s="180" t="s">
        <v>69</v>
      </c>
      <c r="I89" s="180" t="s">
        <v>69</v>
      </c>
      <c r="J89" s="180" t="s">
        <v>69</v>
      </c>
      <c r="K89" s="180" t="s">
        <v>69</v>
      </c>
      <c r="L89" s="180">
        <v>196</v>
      </c>
      <c r="M89" s="180" t="s">
        <v>69</v>
      </c>
      <c r="N89" s="180" t="s">
        <v>69</v>
      </c>
      <c r="O89" s="181">
        <v>308</v>
      </c>
    </row>
    <row r="90" spans="1:15" ht="57.75">
      <c r="A90" s="71" t="s">
        <v>115</v>
      </c>
      <c r="B90" s="180" t="s">
        <v>69</v>
      </c>
      <c r="C90" s="180" t="s">
        <v>69</v>
      </c>
      <c r="D90" s="180" t="s">
        <v>69</v>
      </c>
      <c r="E90" s="180" t="s">
        <v>69</v>
      </c>
      <c r="F90" s="180" t="s">
        <v>69</v>
      </c>
      <c r="G90" s="180" t="s">
        <v>69</v>
      </c>
      <c r="H90" s="180" t="s">
        <v>69</v>
      </c>
      <c r="I90" s="180" t="s">
        <v>69</v>
      </c>
      <c r="J90" s="180" t="s">
        <v>69</v>
      </c>
      <c r="K90" s="180" t="s">
        <v>69</v>
      </c>
      <c r="L90" s="180">
        <v>81</v>
      </c>
      <c r="M90" s="180" t="s">
        <v>69</v>
      </c>
      <c r="N90" s="180" t="s">
        <v>69</v>
      </c>
      <c r="O90" s="181">
        <v>194</v>
      </c>
    </row>
    <row r="91" spans="1:15" ht="57.75">
      <c r="A91" s="71" t="s">
        <v>116</v>
      </c>
      <c r="B91" s="180" t="s">
        <v>69</v>
      </c>
      <c r="C91" s="180" t="s">
        <v>69</v>
      </c>
      <c r="D91" s="180" t="s">
        <v>69</v>
      </c>
      <c r="E91" s="180" t="s">
        <v>69</v>
      </c>
      <c r="F91" s="180" t="s">
        <v>69</v>
      </c>
      <c r="G91" s="180" t="s">
        <v>69</v>
      </c>
      <c r="H91" s="180" t="s">
        <v>69</v>
      </c>
      <c r="I91" s="180" t="s">
        <v>69</v>
      </c>
      <c r="J91" s="180" t="s">
        <v>69</v>
      </c>
      <c r="K91" s="180" t="s">
        <v>69</v>
      </c>
      <c r="L91" s="180">
        <v>95</v>
      </c>
      <c r="M91" s="180" t="s">
        <v>69</v>
      </c>
      <c r="N91" s="180" t="s">
        <v>69</v>
      </c>
      <c r="O91" s="181">
        <v>100</v>
      </c>
    </row>
    <row r="92" spans="1:15" ht="43.5">
      <c r="A92" s="71" t="s">
        <v>117</v>
      </c>
      <c r="B92" s="180" t="s">
        <v>69</v>
      </c>
      <c r="C92" s="180" t="s">
        <v>69</v>
      </c>
      <c r="D92" s="180">
        <v>3911</v>
      </c>
      <c r="E92" s="180" t="s">
        <v>69</v>
      </c>
      <c r="F92" s="180">
        <v>34</v>
      </c>
      <c r="G92" s="180" t="s">
        <v>69</v>
      </c>
      <c r="H92" s="180" t="s">
        <v>69</v>
      </c>
      <c r="I92" s="180" t="s">
        <v>69</v>
      </c>
      <c r="J92" s="180" t="s">
        <v>69</v>
      </c>
      <c r="K92" s="180" t="s">
        <v>69</v>
      </c>
      <c r="L92" s="180">
        <v>828</v>
      </c>
      <c r="M92" s="180" t="s">
        <v>69</v>
      </c>
      <c r="N92" s="180">
        <v>23</v>
      </c>
      <c r="O92" s="181">
        <v>4817</v>
      </c>
    </row>
    <row r="93" spans="1:15" ht="43.5">
      <c r="A93" s="71" t="s">
        <v>118</v>
      </c>
      <c r="B93" s="180" t="s">
        <v>69</v>
      </c>
      <c r="C93" s="180" t="s">
        <v>69</v>
      </c>
      <c r="D93" s="180" t="s">
        <v>69</v>
      </c>
      <c r="E93" s="180" t="s">
        <v>69</v>
      </c>
      <c r="F93" s="180">
        <v>53</v>
      </c>
      <c r="G93" s="180" t="s">
        <v>69</v>
      </c>
      <c r="H93" s="180" t="s">
        <v>69</v>
      </c>
      <c r="I93" s="180" t="s">
        <v>69</v>
      </c>
      <c r="J93" s="180" t="s">
        <v>69</v>
      </c>
      <c r="K93" s="180" t="s">
        <v>69</v>
      </c>
      <c r="L93" s="180" t="s">
        <v>69</v>
      </c>
      <c r="M93" s="180" t="s">
        <v>69</v>
      </c>
      <c r="N93" s="180">
        <v>34</v>
      </c>
      <c r="O93" s="181">
        <v>110</v>
      </c>
    </row>
    <row r="94" spans="1:15" ht="43.5">
      <c r="A94" s="71" t="s">
        <v>119</v>
      </c>
      <c r="B94" s="180" t="s">
        <v>69</v>
      </c>
      <c r="C94" s="180" t="s">
        <v>69</v>
      </c>
      <c r="D94" s="180" t="s">
        <v>69</v>
      </c>
      <c r="E94" s="180" t="s">
        <v>69</v>
      </c>
      <c r="F94" s="180" t="s">
        <v>69</v>
      </c>
      <c r="G94" s="180" t="s">
        <v>69</v>
      </c>
      <c r="H94" s="180" t="s">
        <v>69</v>
      </c>
      <c r="I94" s="180" t="s">
        <v>69</v>
      </c>
      <c r="J94" s="180" t="s">
        <v>69</v>
      </c>
      <c r="K94" s="180" t="s">
        <v>69</v>
      </c>
      <c r="L94" s="180" t="s">
        <v>69</v>
      </c>
      <c r="M94" s="180" t="s">
        <v>69</v>
      </c>
      <c r="N94" s="180" t="s">
        <v>69</v>
      </c>
      <c r="O94" s="181" t="s">
        <v>69</v>
      </c>
    </row>
    <row r="95" spans="1:15" ht="57.75">
      <c r="A95" s="71" t="s">
        <v>120</v>
      </c>
      <c r="B95" s="180" t="s">
        <v>69</v>
      </c>
      <c r="C95" s="180" t="s">
        <v>69</v>
      </c>
      <c r="D95" s="180" t="s">
        <v>69</v>
      </c>
      <c r="E95" s="180" t="s">
        <v>69</v>
      </c>
      <c r="F95" s="180" t="s">
        <v>69</v>
      </c>
      <c r="G95" s="180" t="s">
        <v>69</v>
      </c>
      <c r="H95" s="180" t="s">
        <v>69</v>
      </c>
      <c r="I95" s="180" t="s">
        <v>69</v>
      </c>
      <c r="J95" s="180" t="s">
        <v>69</v>
      </c>
      <c r="K95" s="180" t="s">
        <v>69</v>
      </c>
      <c r="L95" s="180" t="s">
        <v>69</v>
      </c>
      <c r="M95" s="180" t="s">
        <v>69</v>
      </c>
      <c r="N95" s="180" t="s">
        <v>69</v>
      </c>
      <c r="O95" s="181" t="s">
        <v>69</v>
      </c>
    </row>
    <row r="96" spans="1:15" ht="86.25">
      <c r="A96" s="71" t="s">
        <v>121</v>
      </c>
      <c r="B96" s="180" t="s">
        <v>69</v>
      </c>
      <c r="C96" s="180" t="s">
        <v>69</v>
      </c>
      <c r="D96" s="180" t="s">
        <v>69</v>
      </c>
      <c r="E96" s="180" t="s">
        <v>69</v>
      </c>
      <c r="F96" s="180" t="s">
        <v>69</v>
      </c>
      <c r="G96" s="180" t="s">
        <v>69</v>
      </c>
      <c r="H96" s="180" t="s">
        <v>69</v>
      </c>
      <c r="I96" s="180" t="s">
        <v>69</v>
      </c>
      <c r="J96" s="180" t="s">
        <v>69</v>
      </c>
      <c r="K96" s="180" t="s">
        <v>69</v>
      </c>
      <c r="L96" s="180">
        <v>309</v>
      </c>
      <c r="M96" s="180" t="s">
        <v>69</v>
      </c>
      <c r="N96" s="180" t="s">
        <v>69</v>
      </c>
      <c r="O96" s="181">
        <v>366</v>
      </c>
    </row>
    <row r="97" spans="1:15" ht="16.5" thickBot="1">
      <c r="A97" s="176" t="s">
        <v>17</v>
      </c>
      <c r="B97" s="182" t="s">
        <v>69</v>
      </c>
      <c r="C97" s="182" t="s">
        <v>69</v>
      </c>
      <c r="D97" s="182">
        <v>6693</v>
      </c>
      <c r="E97" s="182" t="s">
        <v>69</v>
      </c>
      <c r="F97" s="182">
        <v>126</v>
      </c>
      <c r="G97" s="182" t="s">
        <v>69</v>
      </c>
      <c r="H97" s="182" t="s">
        <v>69</v>
      </c>
      <c r="I97" s="182" t="s">
        <v>69</v>
      </c>
      <c r="J97" s="182" t="s">
        <v>69</v>
      </c>
      <c r="K97" s="182" t="s">
        <v>69</v>
      </c>
      <c r="L97" s="182">
        <v>2646</v>
      </c>
      <c r="M97" s="182" t="s">
        <v>69</v>
      </c>
      <c r="N97" s="182">
        <v>77</v>
      </c>
      <c r="O97" s="182">
        <v>9567</v>
      </c>
    </row>
    <row r="98" spans="1:15" customFormat="1"/>
    <row r="99" spans="1:15" ht="16.5">
      <c r="A99" s="276" t="s">
        <v>138</v>
      </c>
      <c r="B99" s="276"/>
      <c r="C99" s="276"/>
      <c r="D99" s="276"/>
      <c r="E99" s="276"/>
      <c r="F99" s="276"/>
      <c r="G99" s="276"/>
      <c r="H99" s="276"/>
      <c r="I99" s="276"/>
      <c r="J99" s="276"/>
      <c r="K99" s="276"/>
      <c r="L99" s="276"/>
      <c r="M99" s="276"/>
      <c r="N99" s="276"/>
      <c r="O99" s="276"/>
    </row>
    <row r="100" spans="1:15" ht="47.25">
      <c r="A100" s="141" t="s">
        <v>90</v>
      </c>
      <c r="B100" s="139" t="s">
        <v>4</v>
      </c>
      <c r="C100" s="139" t="s">
        <v>5</v>
      </c>
      <c r="D100" s="139" t="s">
        <v>6</v>
      </c>
      <c r="E100" s="139" t="s">
        <v>7</v>
      </c>
      <c r="F100" s="139" t="s">
        <v>8</v>
      </c>
      <c r="G100" s="139" t="s">
        <v>9</v>
      </c>
      <c r="H100" s="139" t="s">
        <v>10</v>
      </c>
      <c r="I100" s="139" t="s">
        <v>11</v>
      </c>
      <c r="J100" s="139" t="s">
        <v>70</v>
      </c>
      <c r="K100" s="139" t="s">
        <v>13</v>
      </c>
      <c r="L100" s="139" t="s">
        <v>14</v>
      </c>
      <c r="M100" s="139" t="s">
        <v>15</v>
      </c>
      <c r="N100" s="139" t="s">
        <v>16</v>
      </c>
      <c r="O100" s="142" t="s">
        <v>83</v>
      </c>
    </row>
    <row r="101" spans="1:15" ht="57.75">
      <c r="A101" s="106" t="s">
        <v>113</v>
      </c>
      <c r="B101" s="183" t="s">
        <v>69</v>
      </c>
      <c r="C101" s="183" t="s">
        <v>69</v>
      </c>
      <c r="D101" s="183">
        <f>D88/D$97</f>
        <v>0.35962946361870612</v>
      </c>
      <c r="E101" s="183" t="s">
        <v>69</v>
      </c>
      <c r="F101" s="183">
        <f>F88/F$97</f>
        <v>0.26190476190476192</v>
      </c>
      <c r="G101" s="183" t="s">
        <v>69</v>
      </c>
      <c r="H101" s="183" t="s">
        <v>69</v>
      </c>
      <c r="I101" s="183" t="s">
        <v>69</v>
      </c>
      <c r="J101" s="183" t="s">
        <v>69</v>
      </c>
      <c r="K101" s="183" t="s">
        <v>69</v>
      </c>
      <c r="L101" s="183">
        <f>L88/L$97</f>
        <v>0.42743764172335602</v>
      </c>
      <c r="M101" s="183" t="s">
        <v>69</v>
      </c>
      <c r="N101" s="183" t="s">
        <v>69</v>
      </c>
      <c r="O101" s="184">
        <f t="shared" ref="O101:O106" si="22">O88/O$97</f>
        <v>0.30458869028953695</v>
      </c>
    </row>
    <row r="102" spans="1:15" ht="57.75">
      <c r="A102" s="106" t="s">
        <v>114</v>
      </c>
      <c r="B102" s="183" t="s">
        <v>69</v>
      </c>
      <c r="C102" s="183" t="s">
        <v>69</v>
      </c>
      <c r="D102" s="183">
        <f>D89/D$97</f>
        <v>2.0767966532197819E-2</v>
      </c>
      <c r="E102" s="183" t="s">
        <v>69</v>
      </c>
      <c r="F102" s="183" t="s">
        <v>69</v>
      </c>
      <c r="G102" s="183" t="s">
        <v>69</v>
      </c>
      <c r="H102" s="183" t="s">
        <v>69</v>
      </c>
      <c r="I102" s="183" t="s">
        <v>69</v>
      </c>
      <c r="J102" s="183" t="s">
        <v>69</v>
      </c>
      <c r="K102" s="183" t="s">
        <v>69</v>
      </c>
      <c r="L102" s="183">
        <f>L89/L$97</f>
        <v>7.407407407407407E-2</v>
      </c>
      <c r="M102" s="183" t="s">
        <v>69</v>
      </c>
      <c r="N102" s="183" t="s">
        <v>69</v>
      </c>
      <c r="O102" s="184">
        <f t="shared" si="22"/>
        <v>3.219400020905195E-2</v>
      </c>
    </row>
    <row r="103" spans="1:15" ht="57.75">
      <c r="A103" s="83" t="s">
        <v>115</v>
      </c>
      <c r="B103" s="183" t="s">
        <v>69</v>
      </c>
      <c r="C103" s="183" t="s">
        <v>69</v>
      </c>
      <c r="D103" s="183" t="s">
        <v>69</v>
      </c>
      <c r="E103" s="183" t="s">
        <v>69</v>
      </c>
      <c r="F103" s="183" t="s">
        <v>69</v>
      </c>
      <c r="G103" s="183" t="s">
        <v>69</v>
      </c>
      <c r="H103" s="183" t="s">
        <v>69</v>
      </c>
      <c r="I103" s="183" t="s">
        <v>69</v>
      </c>
      <c r="J103" s="183" t="s">
        <v>69</v>
      </c>
      <c r="K103" s="183" t="s">
        <v>69</v>
      </c>
      <c r="L103" s="183">
        <f>L90/L$97</f>
        <v>3.0612244897959183E-2</v>
      </c>
      <c r="M103" s="183" t="s">
        <v>69</v>
      </c>
      <c r="N103" s="183" t="s">
        <v>69</v>
      </c>
      <c r="O103" s="184">
        <f t="shared" si="22"/>
        <v>2.0278039092714539E-2</v>
      </c>
    </row>
    <row r="104" spans="1:15" ht="57.75">
      <c r="A104" s="83" t="s">
        <v>116</v>
      </c>
      <c r="B104" s="183" t="s">
        <v>69</v>
      </c>
      <c r="C104" s="183" t="s">
        <v>69</v>
      </c>
      <c r="D104" s="185" t="s">
        <v>69</v>
      </c>
      <c r="E104" s="183" t="s">
        <v>69</v>
      </c>
      <c r="F104" s="183" t="s">
        <v>69</v>
      </c>
      <c r="G104" s="183" t="s">
        <v>69</v>
      </c>
      <c r="H104" s="183" t="s">
        <v>69</v>
      </c>
      <c r="I104" s="183" t="s">
        <v>69</v>
      </c>
      <c r="J104" s="183" t="s">
        <v>69</v>
      </c>
      <c r="K104" s="183" t="s">
        <v>69</v>
      </c>
      <c r="L104" s="183">
        <f>L91/L$97</f>
        <v>3.5903250188964474E-2</v>
      </c>
      <c r="M104" s="183" t="s">
        <v>69</v>
      </c>
      <c r="N104" s="183" t="s">
        <v>69</v>
      </c>
      <c r="O104" s="184">
        <f t="shared" si="22"/>
        <v>1.0452597470471413E-2</v>
      </c>
    </row>
    <row r="105" spans="1:15" ht="43.5">
      <c r="A105" s="83" t="s">
        <v>117</v>
      </c>
      <c r="B105" s="183" t="s">
        <v>69</v>
      </c>
      <c r="C105" s="183" t="s">
        <v>69</v>
      </c>
      <c r="D105" s="183">
        <f>D92/D$97</f>
        <v>0.58434184969370984</v>
      </c>
      <c r="E105" s="183" t="s">
        <v>69</v>
      </c>
      <c r="F105" s="183">
        <f>F92/F$97</f>
        <v>0.26984126984126983</v>
      </c>
      <c r="G105" s="183" t="s">
        <v>69</v>
      </c>
      <c r="H105" s="183" t="s">
        <v>69</v>
      </c>
      <c r="I105" s="183" t="s">
        <v>69</v>
      </c>
      <c r="J105" s="183" t="s">
        <v>69</v>
      </c>
      <c r="K105" s="183" t="s">
        <v>69</v>
      </c>
      <c r="L105" s="183">
        <f>L92/L$97</f>
        <v>0.31292517006802723</v>
      </c>
      <c r="M105" s="183" t="s">
        <v>69</v>
      </c>
      <c r="N105" s="183">
        <f>N92/N$97</f>
        <v>0.29870129870129869</v>
      </c>
      <c r="O105" s="184">
        <f t="shared" si="22"/>
        <v>0.50350162015260791</v>
      </c>
    </row>
    <row r="106" spans="1:15" ht="43.5">
      <c r="A106" s="83" t="s">
        <v>118</v>
      </c>
      <c r="B106" s="183" t="s">
        <v>69</v>
      </c>
      <c r="C106" s="183" t="s">
        <v>69</v>
      </c>
      <c r="D106" s="185" t="s">
        <v>69</v>
      </c>
      <c r="E106" s="183" t="s">
        <v>69</v>
      </c>
      <c r="F106" s="183">
        <f>F93/F$97</f>
        <v>0.42063492063492064</v>
      </c>
      <c r="G106" s="183" t="s">
        <v>69</v>
      </c>
      <c r="H106" s="183" t="s">
        <v>69</v>
      </c>
      <c r="I106" s="183" t="s">
        <v>69</v>
      </c>
      <c r="J106" s="183" t="s">
        <v>69</v>
      </c>
      <c r="K106" s="183" t="s">
        <v>69</v>
      </c>
      <c r="L106" s="183" t="s">
        <v>69</v>
      </c>
      <c r="M106" s="183" t="s">
        <v>69</v>
      </c>
      <c r="N106" s="183">
        <f>N93/N$97</f>
        <v>0.44155844155844154</v>
      </c>
      <c r="O106" s="184">
        <f t="shared" si="22"/>
        <v>1.1497857217518554E-2</v>
      </c>
    </row>
    <row r="107" spans="1:15" ht="43.5">
      <c r="A107" s="83" t="s">
        <v>119</v>
      </c>
      <c r="B107" s="183" t="s">
        <v>69</v>
      </c>
      <c r="C107" s="183" t="s">
        <v>69</v>
      </c>
      <c r="D107" s="183" t="s">
        <v>69</v>
      </c>
      <c r="E107" s="183" t="s">
        <v>69</v>
      </c>
      <c r="F107" s="183" t="s">
        <v>69</v>
      </c>
      <c r="G107" s="183" t="s">
        <v>69</v>
      </c>
      <c r="H107" s="183" t="s">
        <v>69</v>
      </c>
      <c r="I107" s="183" t="s">
        <v>69</v>
      </c>
      <c r="J107" s="183" t="s">
        <v>69</v>
      </c>
      <c r="K107" s="183" t="s">
        <v>69</v>
      </c>
      <c r="L107" s="183" t="s">
        <v>69</v>
      </c>
      <c r="M107" s="183" t="s">
        <v>69</v>
      </c>
      <c r="N107" s="183" t="s">
        <v>69</v>
      </c>
      <c r="O107" s="184" t="s">
        <v>69</v>
      </c>
    </row>
    <row r="108" spans="1:15" ht="57.75">
      <c r="A108" s="83" t="s">
        <v>120</v>
      </c>
      <c r="B108" s="183" t="s">
        <v>69</v>
      </c>
      <c r="C108" s="183" t="s">
        <v>69</v>
      </c>
      <c r="D108" s="183" t="s">
        <v>69</v>
      </c>
      <c r="E108" s="183" t="s">
        <v>69</v>
      </c>
      <c r="F108" s="183" t="s">
        <v>69</v>
      </c>
      <c r="G108" s="183" t="s">
        <v>69</v>
      </c>
      <c r="H108" s="183" t="s">
        <v>69</v>
      </c>
      <c r="I108" s="183" t="s">
        <v>69</v>
      </c>
      <c r="J108" s="183" t="s">
        <v>69</v>
      </c>
      <c r="K108" s="183" t="s">
        <v>69</v>
      </c>
      <c r="L108" s="183" t="s">
        <v>69</v>
      </c>
      <c r="M108" s="183" t="s">
        <v>69</v>
      </c>
      <c r="N108" s="183" t="s">
        <v>69</v>
      </c>
      <c r="O108" s="186" t="s">
        <v>69</v>
      </c>
    </row>
    <row r="109" spans="1:15" ht="86.25">
      <c r="A109" s="83" t="s">
        <v>121</v>
      </c>
      <c r="B109" s="183" t="s">
        <v>69</v>
      </c>
      <c r="C109" s="183" t="s">
        <v>69</v>
      </c>
      <c r="D109" s="183" t="s">
        <v>69</v>
      </c>
      <c r="E109" s="183" t="s">
        <v>69</v>
      </c>
      <c r="F109" s="183" t="s">
        <v>69</v>
      </c>
      <c r="G109" s="183" t="s">
        <v>69</v>
      </c>
      <c r="H109" s="183" t="s">
        <v>69</v>
      </c>
      <c r="I109" s="183" t="s">
        <v>69</v>
      </c>
      <c r="J109" s="183" t="s">
        <v>69</v>
      </c>
      <c r="K109" s="183" t="s">
        <v>69</v>
      </c>
      <c r="L109" s="183">
        <f>L96/L$97</f>
        <v>0.11678004535147392</v>
      </c>
      <c r="M109" s="183" t="s">
        <v>69</v>
      </c>
      <c r="N109" s="183" t="s">
        <v>69</v>
      </c>
      <c r="O109" s="184">
        <f>O96/O$97</f>
        <v>3.8256506741925371E-2</v>
      </c>
    </row>
    <row r="110" spans="1:15" ht="15.75">
      <c r="A110" s="162" t="s">
        <v>17</v>
      </c>
      <c r="B110" s="184" t="s">
        <v>69</v>
      </c>
      <c r="C110" s="184" t="s">
        <v>69</v>
      </c>
      <c r="D110" s="184">
        <v>1</v>
      </c>
      <c r="E110" s="184" t="s">
        <v>69</v>
      </c>
      <c r="F110" s="184">
        <v>1</v>
      </c>
      <c r="G110" s="184" t="s">
        <v>69</v>
      </c>
      <c r="H110" s="184" t="s">
        <v>69</v>
      </c>
      <c r="I110" s="184" t="s">
        <v>69</v>
      </c>
      <c r="J110" s="184" t="s">
        <v>69</v>
      </c>
      <c r="K110" s="184" t="s">
        <v>69</v>
      </c>
      <c r="L110" s="184">
        <v>1</v>
      </c>
      <c r="M110" s="184" t="s">
        <v>69</v>
      </c>
      <c r="N110" s="184">
        <v>1</v>
      </c>
      <c r="O110" s="184">
        <f t="shared" ref="O110" si="23">O97/O$97</f>
        <v>1</v>
      </c>
    </row>
  </sheetData>
  <mergeCells count="10">
    <mergeCell ref="A1:B6"/>
    <mergeCell ref="C1:G6"/>
    <mergeCell ref="A73:D73"/>
    <mergeCell ref="A86:O86"/>
    <mergeCell ref="A99:O99"/>
    <mergeCell ref="A8:E8"/>
    <mergeCell ref="A21:E21"/>
    <mergeCell ref="A34:I34"/>
    <mergeCell ref="A47:I47"/>
    <mergeCell ref="A60:D60"/>
  </mergeCells>
  <pageMargins left="0.7" right="0.7" top="0.75" bottom="0.75" header="0.3" footer="0.3"/>
  <pageSetup orientation="portrait" r:id="rId1"/>
  <drawing r:id="rId2"/>
  <tableParts count="7">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9ac7c7-1a2e-46bd-a988-685139f8f258" xsi:nil="true"/>
    <ITPSPType xmlns="3b3188d5-88b4-48a3-ad42-774970703158" xsi:nil="true"/>
    <lcf76f155ced4ddcb4097134ff3c332f xmlns="3b3188d5-88b4-48a3-ad42-774970703158">
      <Terms xmlns="http://schemas.microsoft.com/office/infopath/2007/PartnerControls"/>
    </lcf76f155ced4ddcb4097134ff3c332f>
    <_dlc_DocId xmlns="cdc67ab9-5d86-4ae1-9e38-cf19cda27fbd">D7HQDT7FZXDF-1126435011-2313296</_dlc_DocId>
    <_dlc_DocIdUrl xmlns="cdc67ab9-5d86-4ae1-9e38-cf19cda27fbd">
      <Url>https://adecloud.sharepoint.com/sites/ADELibrary/_layouts/15/DocIdRedir.aspx?ID=D7HQDT7FZXDF-1126435011-2313296</Url>
      <Description>D7HQDT7FZXDF-1126435011-2313296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0FAC48D43D084B853DC8F3C42375F0" ma:contentTypeVersion="20" ma:contentTypeDescription="Create a new document." ma:contentTypeScope="" ma:versionID="d39e54921a1b5f869e2f82e938baa5a0">
  <xsd:schema xmlns:xsd="http://www.w3.org/2001/XMLSchema" xmlns:xs="http://www.w3.org/2001/XMLSchema" xmlns:p="http://schemas.microsoft.com/office/2006/metadata/properties" xmlns:ns2="cdc67ab9-5d86-4ae1-9e38-cf19cda27fbd" xmlns:ns3="3b3188d5-88b4-48a3-ad42-774970703158" xmlns:ns4="f69ac7c7-1a2e-46bd-a988-685139f8f258" targetNamespace="http://schemas.microsoft.com/office/2006/metadata/properties" ma:root="true" ma:fieldsID="b5488bc9c22a01ea9b7c1cbd012e29b5" ns2:_="" ns3:_="" ns4:_="">
    <xsd:import namespace="cdc67ab9-5d86-4ae1-9e38-cf19cda27fbd"/>
    <xsd:import namespace="3b3188d5-88b4-48a3-ad42-774970703158"/>
    <xsd:import namespace="f69ac7c7-1a2e-46bd-a988-685139f8f258"/>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lcf76f155ced4ddcb4097134ff3c332f" minOccurs="0"/>
                <xsd:element ref="ns4:TaxCatchAll" minOccurs="0"/>
                <xsd:element ref="ns3:ITPSPType"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67ab9-5d86-4ae1-9e38-cf19cda27f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3188d5-88b4-48a3-ad42-774970703158"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ITPSPType" ma:index="27" nillable="true" ma:displayName="IT PSP Type" ma:description="IT PSP Type" ma:format="Dropdown" ma:indexed="true" ma:internalName="ITPSPType">
      <xsd:simpleType>
        <xsd:restriction base="dms:Choice">
          <xsd:enumeration value="Policy"/>
          <xsd:enumeration value="Procedure"/>
          <xsd:enumeration value="Standard"/>
          <xsd:enumeration value="Plan"/>
          <xsd:enumeration value="Summary"/>
          <xsd:enumeration value="Reference"/>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6" nillable="true" ma:displayName="Taxonomy Catch All Column" ma:description="" ma:hidden="true" ma:list="{fe555931-021a-400d-80a5-00bcf0d19699}" ma:internalName="TaxCatchAll" ma:showField="CatchAllData" ma:web="cdc67ab9-5d86-4ae1-9e38-cf19cda27f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532E06-47AD-4E4C-9C25-BECDB41CAF36}">
  <ds:schemaRefs>
    <ds:schemaRef ds:uri="http://purl.org/dc/terms/"/>
    <ds:schemaRef ds:uri="cdc67ab9-5d86-4ae1-9e38-cf19cda27fbd"/>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infopath/2007/PartnerControls"/>
    <ds:schemaRef ds:uri="f69ac7c7-1a2e-46bd-a988-685139f8f258"/>
    <ds:schemaRef ds:uri="3b3188d5-88b4-48a3-ad42-774970703158"/>
    <ds:schemaRef ds:uri="http://www.w3.org/XML/1998/namespace"/>
  </ds:schemaRefs>
</ds:datastoreItem>
</file>

<file path=customXml/itemProps2.xml><?xml version="1.0" encoding="utf-8"?>
<ds:datastoreItem xmlns:ds="http://schemas.openxmlformats.org/officeDocument/2006/customXml" ds:itemID="{3EEF10AE-F085-431C-812F-035DA5F171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c67ab9-5d86-4ae1-9e38-cf19cda27fbd"/>
    <ds:schemaRef ds:uri="3b3188d5-88b4-48a3-ad42-774970703158"/>
    <ds:schemaRef ds:uri="f69ac7c7-1a2e-46bd-a988-685139f8f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AE77F7-5AC9-4D6C-A5A2-3AC1E289C8EB}">
  <ds:schemaRefs>
    <ds:schemaRef ds:uri="http://schemas.microsoft.com/sharepoint/events"/>
  </ds:schemaRefs>
</ds:datastoreItem>
</file>

<file path=customXml/itemProps4.xml><?xml version="1.0" encoding="utf-8"?>
<ds:datastoreItem xmlns:ds="http://schemas.openxmlformats.org/officeDocument/2006/customXml" ds:itemID="{116D50B9-742C-45A8-BB7B-54A5EAFB47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Redaction Requirement</vt:lpstr>
      <vt:lpstr>5-21 Child Count Subtotals</vt:lpstr>
      <vt:lpstr>5-21 Data by Disability</vt:lpstr>
      <vt:lpstr>5-21 Data by Environment</vt:lpstr>
      <vt:lpstr>3-5 Oct1 Child Count Subtotals</vt:lpstr>
      <vt:lpstr>3-5 Disability by Data</vt:lpstr>
      <vt:lpstr>3-5 Data by Environment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Merritt, Kristin</dc:creator>
  <cp:keywords/>
  <dc:description/>
  <cp:lastModifiedBy>Staples, Peggy</cp:lastModifiedBy>
  <cp:revision/>
  <dcterms:created xsi:type="dcterms:W3CDTF">2022-07-25T21:03:06Z</dcterms:created>
  <dcterms:modified xsi:type="dcterms:W3CDTF">2025-05-31T23:08:24Z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0x0101001B0FAC48D43D084B853DC8F3C42375F0</vt:lpwstr>
  </property>
  <property fmtid="{D5CDD505-2E9C-101B-9397-08002B2CF9AE}" pid="3" name="_dlc_DocIdItemGuid">
    <vt:lpwstr>e603a415-ea9c-48b0-877e-19f9eaa0d950</vt:lpwstr>
  </property>
  <property fmtid="{D5CDD505-2E9C-101B-9397-08002B2CF9AE}" pid="4" name="MediaServiceImageTags">
    <vt:lpwstr/>
  </property>
</Properties>
</file>