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hodes\Downloads\"/>
    </mc:Choice>
  </mc:AlternateContent>
  <xr:revisionPtr revIDLastSave="0" documentId="13_ncr:1_{34090E7A-33FE-4635-A651-8D59DC97B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U16" i="1"/>
  <c r="V16" i="1"/>
  <c r="W16" i="1"/>
  <c r="T17" i="1"/>
  <c r="U17" i="1"/>
  <c r="V17" i="1"/>
  <c r="W17" i="1"/>
  <c r="T18" i="1"/>
  <c r="U18" i="1"/>
  <c r="V18" i="1"/>
  <c r="W18" i="1"/>
  <c r="T19" i="1"/>
  <c r="U19" i="1"/>
  <c r="V19" i="1"/>
  <c r="W19" i="1"/>
  <c r="T20" i="1"/>
  <c r="U20" i="1"/>
  <c r="V20" i="1"/>
  <c r="W20" i="1"/>
  <c r="T21" i="1"/>
  <c r="U21" i="1"/>
  <c r="V21" i="1"/>
  <c r="W21" i="1"/>
  <c r="T22" i="1"/>
  <c r="U22" i="1"/>
  <c r="V22" i="1"/>
  <c r="W22" i="1"/>
  <c r="T23" i="1"/>
  <c r="U23" i="1"/>
  <c r="V23" i="1"/>
  <c r="W23" i="1"/>
  <c r="W30" i="1"/>
  <c r="T32" i="1"/>
  <c r="U32" i="1"/>
  <c r="V32" i="1"/>
  <c r="W32" i="1"/>
  <c r="T33" i="1"/>
  <c r="U33" i="1"/>
  <c r="V33" i="1"/>
  <c r="W33" i="1"/>
  <c r="T34" i="1"/>
  <c r="U34" i="1"/>
  <c r="V34" i="1"/>
  <c r="W34" i="1"/>
  <c r="T35" i="1"/>
  <c r="U35" i="1"/>
  <c r="V35" i="1"/>
  <c r="W35" i="1"/>
  <c r="T36" i="1"/>
  <c r="U36" i="1"/>
  <c r="V36" i="1"/>
  <c r="W36" i="1"/>
  <c r="T37" i="1"/>
  <c r="U37" i="1"/>
  <c r="V37" i="1"/>
  <c r="W37" i="1"/>
  <c r="T14" i="1"/>
  <c r="C14" i="1"/>
  <c r="C37" i="1"/>
  <c r="C36" i="1"/>
  <c r="C35" i="1"/>
  <c r="C34" i="1"/>
  <c r="C33" i="1"/>
  <c r="C32" i="1"/>
  <c r="C31" i="1"/>
  <c r="C30" i="1"/>
  <c r="F37" i="1"/>
  <c r="T31" i="1" s="1"/>
  <c r="F36" i="1"/>
  <c r="T30" i="1" s="1"/>
  <c r="F35" i="1"/>
  <c r="T29" i="1" s="1"/>
  <c r="F34" i="1"/>
  <c r="T28" i="1" s="1"/>
  <c r="F33" i="1"/>
  <c r="T27" i="1" s="1"/>
  <c r="F32" i="1"/>
  <c r="T26" i="1" s="1"/>
  <c r="F31" i="1"/>
  <c r="T25" i="1" s="1"/>
  <c r="F30" i="1"/>
  <c r="T24" i="1" s="1"/>
  <c r="L37" i="1"/>
  <c r="V31" i="1" s="1"/>
  <c r="L36" i="1"/>
  <c r="V30" i="1" s="1"/>
  <c r="L35" i="1"/>
  <c r="V29" i="1" s="1"/>
  <c r="L34" i="1"/>
  <c r="V28" i="1" s="1"/>
  <c r="L33" i="1"/>
  <c r="V27" i="1" s="1"/>
  <c r="L32" i="1"/>
  <c r="V26" i="1" s="1"/>
  <c r="L31" i="1"/>
  <c r="V25" i="1" s="1"/>
  <c r="L30" i="1"/>
  <c r="V24" i="1" s="1"/>
  <c r="O37" i="1"/>
  <c r="W31" i="1" s="1"/>
  <c r="O36" i="1"/>
  <c r="O35" i="1"/>
  <c r="W29" i="1" s="1"/>
  <c r="O34" i="1"/>
  <c r="W28" i="1" s="1"/>
  <c r="O33" i="1"/>
  <c r="W27" i="1" s="1"/>
  <c r="O32" i="1"/>
  <c r="W26" i="1" s="1"/>
  <c r="O31" i="1"/>
  <c r="W25" i="1" s="1"/>
  <c r="O30" i="1"/>
  <c r="W24" i="1" s="1"/>
  <c r="C21" i="1"/>
  <c r="C20" i="1"/>
  <c r="C19" i="1"/>
  <c r="C18" i="1"/>
  <c r="C17" i="1"/>
  <c r="C16" i="1"/>
  <c r="C15" i="1"/>
  <c r="F21" i="1"/>
  <c r="T15" i="1" s="1"/>
  <c r="F20" i="1"/>
  <c r="F19" i="1"/>
  <c r="T13" i="1" s="1"/>
  <c r="F18" i="1"/>
  <c r="T12" i="1" s="1"/>
  <c r="F17" i="1"/>
  <c r="T11" i="1" s="1"/>
  <c r="F16" i="1"/>
  <c r="T10" i="1" s="1"/>
  <c r="F15" i="1"/>
  <c r="T9" i="1" s="1"/>
  <c r="F14" i="1"/>
  <c r="T8" i="1" s="1"/>
  <c r="L21" i="1"/>
  <c r="V15" i="1" s="1"/>
  <c r="L20" i="1"/>
  <c r="V14" i="1" s="1"/>
  <c r="L19" i="1"/>
  <c r="V13" i="1" s="1"/>
  <c r="L18" i="1"/>
  <c r="V12" i="1" s="1"/>
  <c r="L17" i="1"/>
  <c r="V11" i="1" s="1"/>
  <c r="L16" i="1"/>
  <c r="V10" i="1" s="1"/>
  <c r="L15" i="1"/>
  <c r="V9" i="1" s="1"/>
  <c r="L14" i="1"/>
  <c r="V8" i="1" s="1"/>
  <c r="O21" i="1"/>
  <c r="W15" i="1" s="1"/>
  <c r="O20" i="1"/>
  <c r="W14" i="1" s="1"/>
  <c r="O19" i="1"/>
  <c r="W13" i="1" s="1"/>
  <c r="O18" i="1"/>
  <c r="W12" i="1" s="1"/>
  <c r="O17" i="1"/>
  <c r="W11" i="1" s="1"/>
  <c r="O16" i="1"/>
  <c r="W10" i="1" s="1"/>
  <c r="O15" i="1"/>
  <c r="W9" i="1" s="1"/>
  <c r="O14" i="1"/>
  <c r="W8" i="1" s="1"/>
  <c r="I37" i="1"/>
  <c r="U31" i="1" s="1"/>
  <c r="I35" i="1"/>
  <c r="U29" i="1" s="1"/>
  <c r="I33" i="1"/>
  <c r="U27" i="1" s="1"/>
  <c r="I31" i="1"/>
  <c r="U25" i="1" s="1"/>
  <c r="I36" i="1"/>
  <c r="U30" i="1" s="1"/>
  <c r="I34" i="1"/>
  <c r="U28" i="1" s="1"/>
  <c r="I32" i="1"/>
  <c r="U26" i="1" s="1"/>
  <c r="I30" i="1"/>
  <c r="U24" i="1" s="1"/>
  <c r="I19" i="1"/>
  <c r="U13" i="1" s="1"/>
  <c r="I21" i="1"/>
  <c r="X15" i="1" s="1"/>
  <c r="I15" i="1"/>
  <c r="U9" i="1" s="1"/>
  <c r="I18" i="1"/>
  <c r="U12" i="1" s="1"/>
  <c r="I14" i="1"/>
  <c r="U8" i="1" s="1"/>
  <c r="I16" i="1"/>
  <c r="U10" i="1" s="1"/>
  <c r="I20" i="1"/>
  <c r="U14" i="1" s="1"/>
  <c r="I17" i="1"/>
  <c r="U11" i="1" s="1"/>
  <c r="X14" i="1" l="1"/>
  <c r="X13" i="1"/>
  <c r="X12" i="1"/>
  <c r="X11" i="1"/>
  <c r="U15" i="1"/>
  <c r="X10" i="1"/>
  <c r="X9" i="1"/>
  <c r="X8" i="1"/>
</calcChain>
</file>

<file path=xl/sharedStrings.xml><?xml version="1.0" encoding="utf-8"?>
<sst xmlns="http://schemas.openxmlformats.org/spreadsheetml/2006/main" count="142" uniqueCount="25">
  <si>
    <t>Child Nutrition Programs</t>
  </si>
  <si>
    <t>Error-Prone Guidelines</t>
  </si>
  <si>
    <t xml:space="preserve">The following are the error-prone guidelines to be used by child nutrition program operators when determining whether an income application is error-prone. </t>
  </si>
  <si>
    <t>FREE</t>
  </si>
  <si>
    <t>How often was income received</t>
  </si>
  <si>
    <t>Weekly</t>
  </si>
  <si>
    <t>Bi-Weekly</t>
  </si>
  <si>
    <t>2x Month</t>
  </si>
  <si>
    <t>Monthly</t>
  </si>
  <si>
    <t>Annually</t>
  </si>
  <si>
    <t>Household Size</t>
  </si>
  <si>
    <t>Min Amount</t>
  </si>
  <si>
    <t>-</t>
  </si>
  <si>
    <t>Max Amount</t>
  </si>
  <si>
    <t>to</t>
  </si>
  <si>
    <t>REDUCED</t>
  </si>
  <si>
    <t xml:space="preserve">Weekly </t>
  </si>
  <si>
    <t>Error-Prone Applications: Calculating the Range</t>
  </si>
  <si>
    <r>
      <t xml:space="preserve">Error-prone applications are those applications where income falls between the income eligibility limits and </t>
    </r>
    <r>
      <rPr>
        <u/>
        <sz val="10"/>
        <rFont val="Arial"/>
        <family val="2"/>
      </rPr>
      <t>$23.07</t>
    </r>
    <r>
      <rPr>
        <sz val="10"/>
        <rFont val="Arial"/>
        <family val="2"/>
      </rPr>
      <t xml:space="preserve"> of the income eligibility limits for weekly.</t>
    </r>
  </si>
  <si>
    <r>
      <t xml:space="preserve">Error-prone applications are those applications where income falls between the income eligibility limits and </t>
    </r>
    <r>
      <rPr>
        <u/>
        <sz val="10"/>
        <rFont val="Arial"/>
        <family val="2"/>
      </rPr>
      <t>$46.15</t>
    </r>
    <r>
      <rPr>
        <sz val="10"/>
        <rFont val="Arial"/>
        <family val="2"/>
      </rPr>
      <t xml:space="preserve"> of the income eligibility limits for every 2 weeks.</t>
    </r>
  </si>
  <si>
    <r>
      <t xml:space="preserve">Error-prone applications are those applications where income falls between the income eligibility limits and </t>
    </r>
    <r>
      <rPr>
        <u/>
        <sz val="10"/>
        <rFont val="Arial"/>
        <family val="2"/>
      </rPr>
      <t>$50</t>
    </r>
    <r>
      <rPr>
        <sz val="10"/>
        <rFont val="Arial"/>
        <family val="2"/>
      </rPr>
      <t xml:space="preserve"> of the income eligibility limits for twice per month.</t>
    </r>
  </si>
  <si>
    <r>
      <t xml:space="preserve">Error-prone applications are those applications where income falls between the income eligibility limits and </t>
    </r>
    <r>
      <rPr>
        <u/>
        <sz val="10"/>
        <rFont val="Arial"/>
        <family val="2"/>
      </rPr>
      <t>$100</t>
    </r>
    <r>
      <rPr>
        <sz val="10"/>
        <rFont val="Arial"/>
        <family val="2"/>
      </rPr>
      <t xml:space="preserve"> of the income eligibility limits for monthly income. </t>
    </r>
  </si>
  <si>
    <r>
      <t xml:space="preserve">Error-prone applications are those applications where income falls between the income eligibility limits and </t>
    </r>
    <r>
      <rPr>
        <u/>
        <sz val="10"/>
        <rFont val="Arial"/>
        <family val="2"/>
      </rPr>
      <t>$1,200</t>
    </r>
    <r>
      <rPr>
        <sz val="10"/>
        <rFont val="Arial"/>
        <family val="2"/>
      </rPr>
      <t xml:space="preserve"> of the income eligibility limits for annual income. </t>
    </r>
  </si>
  <si>
    <t>Effective July 1, 2024 - June 30, 2025</t>
  </si>
  <si>
    <t>July 2024  |  Health and Nutrition Services  |  Arizona Department of Education  | This institution is an equal opportunity provider.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</si>
</sst>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0"/>
      <name val="Montserrat"/>
    </font>
    <font>
      <b/>
      <sz val="36"/>
      <color theme="0"/>
      <name val="Montserrat Black"/>
    </font>
    <font>
      <sz val="16"/>
      <color theme="0"/>
      <name val="Montserrat"/>
    </font>
    <font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0"/>
      <color theme="0"/>
      <name val="Arial Black"/>
      <family val="2"/>
    </font>
    <font>
      <sz val="11"/>
      <color theme="1"/>
      <name val="Calibri"/>
      <family val="2"/>
      <scheme val="minor"/>
    </font>
    <font>
      <sz val="12"/>
      <color rgb="FF202124"/>
      <name val="Roboto"/>
    </font>
    <font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D72"/>
        <bgColor indexed="64"/>
      </patternFill>
    </fill>
    <fill>
      <patternFill patternType="solid">
        <fgColor rgb="FFCB601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0" borderId="0" xfId="0" applyFont="1"/>
    <xf numFmtId="0" fontId="10" fillId="2" borderId="0" xfId="0" applyFont="1" applyFill="1"/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8" fillId="2" borderId="24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28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3" fillId="3" borderId="0" xfId="0" applyFont="1" applyFill="1"/>
    <xf numFmtId="0" fontId="1" fillId="3" borderId="0" xfId="0" applyFont="1" applyFill="1"/>
    <xf numFmtId="0" fontId="12" fillId="3" borderId="0" xfId="0" applyFont="1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5" fillId="0" borderId="0" xfId="0" applyFont="1"/>
    <xf numFmtId="43" fontId="15" fillId="0" borderId="0" xfId="1" applyFont="1"/>
    <xf numFmtId="0" fontId="4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B6015"/>
      <color rgb="FF002D72"/>
      <color rgb="FFFCAF17"/>
      <color rgb="FF012169"/>
      <color rgb="FFFAC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showGridLines="0" tabSelected="1" view="pageLayout" zoomScaleNormal="100" workbookViewId="0">
      <selection activeCell="H36" sqref="H36"/>
    </sheetView>
  </sheetViews>
  <sheetFormatPr defaultColWidth="9.140625" defaultRowHeight="15" x14ac:dyDescent="0.25"/>
  <cols>
    <col min="1" max="1" width="5" style="1" customWidth="1"/>
    <col min="2" max="2" width="10.28515625" style="1" customWidth="1"/>
    <col min="3" max="3" width="8.7109375" style="1" customWidth="1"/>
    <col min="4" max="4" width="1.85546875" style="1" customWidth="1"/>
    <col min="5" max="6" width="8.7109375" style="1" customWidth="1"/>
    <col min="7" max="7" width="1.85546875" style="1" customWidth="1"/>
    <col min="8" max="9" width="8.7109375" style="1" customWidth="1"/>
    <col min="10" max="10" width="1.85546875" style="1" customWidth="1"/>
    <col min="11" max="11" width="8.7109375" style="1" customWidth="1"/>
    <col min="12" max="12" width="8.85546875" style="1" customWidth="1"/>
    <col min="13" max="13" width="1.85546875" style="1" customWidth="1"/>
    <col min="14" max="14" width="8.7109375" style="1" customWidth="1"/>
    <col min="15" max="15" width="8.85546875" style="1" customWidth="1"/>
    <col min="16" max="16" width="1.85546875" style="1" customWidth="1"/>
    <col min="17" max="17" width="8.7109375" style="1" customWidth="1"/>
    <col min="18" max="18" width="5" style="1" customWidth="1"/>
    <col min="19" max="19" width="36.85546875" style="1" bestFit="1" customWidth="1"/>
    <col min="20" max="20" width="173.140625" style="1" hidden="1" customWidth="1"/>
    <col min="21" max="25" width="0" style="1" hidden="1" customWidth="1"/>
    <col min="26" max="16384" width="9.140625" style="1"/>
  </cols>
  <sheetData>
    <row r="1" spans="1:24" ht="9" customHeight="1" x14ac:dyDescent="0.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24" ht="30.75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4" ht="40.5" customHeight="1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24" ht="24" x14ac:dyDescent="0.25">
      <c r="A4" s="91" t="s">
        <v>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24" ht="9" customHeight="1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24" ht="46.5" customHeight="1" thickBot="1" x14ac:dyDescent="0.3">
      <c r="A6" s="2"/>
      <c r="B6" s="55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4"/>
    </row>
    <row r="7" spans="1:24" ht="15.75" x14ac:dyDescent="0.3">
      <c r="A7" s="3"/>
      <c r="B7" s="5"/>
      <c r="C7" s="87" t="s">
        <v>3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9"/>
      <c r="R7" s="5"/>
    </row>
    <row r="8" spans="1:24" ht="15.75" customHeight="1" thickBot="1" x14ac:dyDescent="0.3">
      <c r="A8" s="3"/>
      <c r="B8" s="5"/>
      <c r="C8" s="81" t="s">
        <v>4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  <c r="R8" s="5"/>
      <c r="S8" s="53"/>
      <c r="T8" s="53" t="str">
        <f>F14&amp;" "&amp;G14&amp;" "&amp;H14</f>
        <v>706.85 to 753</v>
      </c>
      <c r="U8" s="53" t="str">
        <f>I14&amp;" "&amp;J14&amp;" "&amp;K14</f>
        <v>766 to 816</v>
      </c>
      <c r="V8" s="53" t="str">
        <f>L14&amp;" "&amp;M14&amp;" "&amp;N14</f>
        <v>1532 to 1632</v>
      </c>
      <c r="W8" s="53" t="str">
        <f>O14&amp;" "&amp;P14&amp;" "&amp;Q14</f>
        <v>18378 to 19578</v>
      </c>
      <c r="X8" s="52" t="str">
        <f>H14&amp;" "&amp;I14&amp;" "&amp;J14</f>
        <v>753 766 to</v>
      </c>
    </row>
    <row r="9" spans="1:24" ht="3" customHeight="1" thickBot="1" x14ac:dyDescent="0.3">
      <c r="A9" s="3"/>
      <c r="B9" s="6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  <c r="R9" s="5"/>
      <c r="S9" s="53"/>
      <c r="T9" s="53" t="str">
        <f t="shared" ref="T9:T16" si="0">F15&amp;" "&amp;G15&amp;" "&amp;H15</f>
        <v>975.85 to 1022</v>
      </c>
      <c r="U9" s="53" t="str">
        <f t="shared" ref="U9:U16" si="1">I15&amp;" "&amp;J15&amp;" "&amp;K15</f>
        <v>1058 to 1108</v>
      </c>
      <c r="V9" s="53" t="str">
        <f t="shared" ref="V9:V16" si="2">L15&amp;" "&amp;M15&amp;" "&amp;N15</f>
        <v>2115 to 2215</v>
      </c>
      <c r="W9" s="53" t="str">
        <f t="shared" ref="W9:W16" si="3">O15&amp;" "&amp;P15&amp;" "&amp;Q15</f>
        <v>25372 to 26572</v>
      </c>
      <c r="X9" s="52" t="str">
        <f t="shared" ref="X9:X15" si="4">H15&amp;" "&amp;I15&amp;" "&amp;J15</f>
        <v>1022 1058 to</v>
      </c>
    </row>
    <row r="10" spans="1:24" ht="15.75" x14ac:dyDescent="0.25">
      <c r="A10" s="2"/>
      <c r="B10" s="5"/>
      <c r="C10" s="68" t="s">
        <v>5</v>
      </c>
      <c r="D10" s="69"/>
      <c r="E10" s="70"/>
      <c r="F10" s="74" t="s">
        <v>6</v>
      </c>
      <c r="G10" s="75"/>
      <c r="H10" s="75"/>
      <c r="I10" s="68" t="s">
        <v>7</v>
      </c>
      <c r="J10" s="69"/>
      <c r="K10" s="69"/>
      <c r="L10" s="68" t="s">
        <v>8</v>
      </c>
      <c r="M10" s="69"/>
      <c r="N10" s="69"/>
      <c r="O10" s="68" t="s">
        <v>9</v>
      </c>
      <c r="P10" s="69"/>
      <c r="Q10" s="70"/>
      <c r="R10" s="5"/>
      <c r="S10" s="53"/>
      <c r="T10" s="53" t="str">
        <f t="shared" si="0"/>
        <v>1244.85 to 1291</v>
      </c>
      <c r="U10" s="53" t="str">
        <f t="shared" si="1"/>
        <v>1349 to 1399</v>
      </c>
      <c r="V10" s="53" t="str">
        <f t="shared" si="2"/>
        <v>2698 to 2798</v>
      </c>
      <c r="W10" s="53" t="str">
        <f t="shared" si="3"/>
        <v>32366 to 33566</v>
      </c>
      <c r="X10" s="52" t="str">
        <f t="shared" si="4"/>
        <v>1291 1349 to</v>
      </c>
    </row>
    <row r="11" spans="1:24" ht="16.5" thickBot="1" x14ac:dyDescent="0.3">
      <c r="A11" s="2"/>
      <c r="B11" s="5"/>
      <c r="C11" s="71"/>
      <c r="D11" s="72"/>
      <c r="E11" s="73"/>
      <c r="F11" s="76"/>
      <c r="G11" s="77"/>
      <c r="H11" s="77"/>
      <c r="I11" s="71"/>
      <c r="J11" s="72"/>
      <c r="K11" s="72"/>
      <c r="L11" s="71"/>
      <c r="M11" s="72"/>
      <c r="N11" s="72"/>
      <c r="O11" s="71"/>
      <c r="P11" s="72"/>
      <c r="Q11" s="73"/>
      <c r="R11" s="5"/>
      <c r="S11" s="53"/>
      <c r="T11" s="53" t="str">
        <f t="shared" si="0"/>
        <v>1513.85 to 1560</v>
      </c>
      <c r="U11" s="53" t="str">
        <f t="shared" si="1"/>
        <v>1640 to 1690</v>
      </c>
      <c r="V11" s="53" t="str">
        <f t="shared" si="2"/>
        <v>3280 to 3380</v>
      </c>
      <c r="W11" s="53" t="str">
        <f t="shared" si="3"/>
        <v>39360 to 40560</v>
      </c>
      <c r="X11" s="52" t="str">
        <f t="shared" si="4"/>
        <v>1560 1640 to</v>
      </c>
    </row>
    <row r="12" spans="1:24" ht="3" customHeight="1" thickBot="1" x14ac:dyDescent="0.3">
      <c r="A12" s="2"/>
      <c r="B12" s="7"/>
      <c r="C12" s="48"/>
      <c r="D12" s="49"/>
      <c r="E12" s="49"/>
      <c r="F12" s="50"/>
      <c r="G12" s="50"/>
      <c r="H12" s="50"/>
      <c r="I12" s="49"/>
      <c r="J12" s="49"/>
      <c r="K12" s="49"/>
      <c r="L12" s="49"/>
      <c r="M12" s="49"/>
      <c r="N12" s="49"/>
      <c r="O12" s="49"/>
      <c r="P12" s="49"/>
      <c r="Q12" s="51"/>
      <c r="R12" s="5"/>
      <c r="S12" s="53"/>
      <c r="T12" s="53" t="str">
        <f t="shared" si="0"/>
        <v>1782.85 to 1829</v>
      </c>
      <c r="U12" s="53" t="str">
        <f t="shared" si="1"/>
        <v>1932 to 1982</v>
      </c>
      <c r="V12" s="53" t="str">
        <f t="shared" si="2"/>
        <v>3863 to 3963</v>
      </c>
      <c r="W12" s="53" t="str">
        <f t="shared" si="3"/>
        <v>46354 to 47554</v>
      </c>
      <c r="X12" s="52" t="str">
        <f t="shared" si="4"/>
        <v>1829 1932 to</v>
      </c>
    </row>
    <row r="13" spans="1:24" ht="26.25" thickBot="1" x14ac:dyDescent="0.3">
      <c r="A13" s="2"/>
      <c r="B13" s="8" t="s">
        <v>10</v>
      </c>
      <c r="C13" s="9" t="s">
        <v>11</v>
      </c>
      <c r="D13" s="10" t="s">
        <v>12</v>
      </c>
      <c r="E13" s="11" t="s">
        <v>13</v>
      </c>
      <c r="F13" s="9" t="s">
        <v>11</v>
      </c>
      <c r="G13" s="10" t="s">
        <v>12</v>
      </c>
      <c r="H13" s="11" t="s">
        <v>13</v>
      </c>
      <c r="I13" s="9" t="s">
        <v>11</v>
      </c>
      <c r="J13" s="10" t="s">
        <v>12</v>
      </c>
      <c r="K13" s="11" t="s">
        <v>13</v>
      </c>
      <c r="L13" s="9" t="s">
        <v>11</v>
      </c>
      <c r="M13" s="10" t="s">
        <v>12</v>
      </c>
      <c r="N13" s="11" t="s">
        <v>13</v>
      </c>
      <c r="O13" s="9" t="s">
        <v>11</v>
      </c>
      <c r="P13" s="10" t="s">
        <v>12</v>
      </c>
      <c r="Q13" s="11" t="s">
        <v>13</v>
      </c>
      <c r="R13" s="5"/>
      <c r="S13" s="53"/>
      <c r="T13" s="53" t="str">
        <f t="shared" si="0"/>
        <v>2051.85 to 2098</v>
      </c>
      <c r="U13" s="53" t="str">
        <f t="shared" si="1"/>
        <v>2223 to 2273</v>
      </c>
      <c r="V13" s="53" t="str">
        <f t="shared" si="2"/>
        <v>4446 to 4546</v>
      </c>
      <c r="W13" s="53" t="str">
        <f t="shared" si="3"/>
        <v>53348 to 54548</v>
      </c>
      <c r="X13" s="52" t="str">
        <f t="shared" si="4"/>
        <v>2098 2223 to</v>
      </c>
    </row>
    <row r="14" spans="1:24" ht="15.75" x14ac:dyDescent="0.25">
      <c r="A14" s="2"/>
      <c r="B14" s="12">
        <v>1</v>
      </c>
      <c r="C14" s="13">
        <f>E14-23.07</f>
        <v>353.93</v>
      </c>
      <c r="D14" s="14" t="s">
        <v>14</v>
      </c>
      <c r="E14" s="15">
        <v>377</v>
      </c>
      <c r="F14" s="13">
        <f t="shared" ref="F14:F21" si="5">H14-46.15</f>
        <v>706.85</v>
      </c>
      <c r="G14" s="14" t="s">
        <v>14</v>
      </c>
      <c r="H14" s="15">
        <v>753</v>
      </c>
      <c r="I14" s="16">
        <f t="shared" ref="I14:I21" si="6">K14-50</f>
        <v>766</v>
      </c>
      <c r="J14" s="17" t="s">
        <v>14</v>
      </c>
      <c r="K14" s="15">
        <v>816</v>
      </c>
      <c r="L14" s="16">
        <f t="shared" ref="L14:L21" si="7">N14-100</f>
        <v>1532</v>
      </c>
      <c r="M14" s="17" t="s">
        <v>14</v>
      </c>
      <c r="N14" s="15">
        <v>1632</v>
      </c>
      <c r="O14" s="16">
        <f>Q14-1200</f>
        <v>18378</v>
      </c>
      <c r="P14" s="17" t="s">
        <v>14</v>
      </c>
      <c r="Q14" s="15">
        <v>19578</v>
      </c>
      <c r="R14" s="5"/>
      <c r="S14" s="53"/>
      <c r="T14" s="53" t="str">
        <f t="shared" si="0"/>
        <v>2320.85 to 2367</v>
      </c>
      <c r="U14" s="53" t="str">
        <f t="shared" si="1"/>
        <v>2515 to 2565</v>
      </c>
      <c r="V14" s="53" t="str">
        <f t="shared" si="2"/>
        <v>5029 to 5129</v>
      </c>
      <c r="W14" s="53" t="str">
        <f t="shared" si="3"/>
        <v>60342 to 61542</v>
      </c>
      <c r="X14" s="52" t="str">
        <f t="shared" si="4"/>
        <v>2367 2515 to</v>
      </c>
    </row>
    <row r="15" spans="1:24" ht="15.75" x14ac:dyDescent="0.25">
      <c r="A15" s="2"/>
      <c r="B15" s="18">
        <v>2</v>
      </c>
      <c r="C15" s="19">
        <f t="shared" ref="C15:C21" si="8">E15-23.07</f>
        <v>487.93</v>
      </c>
      <c r="D15" s="20" t="s">
        <v>14</v>
      </c>
      <c r="E15" s="21">
        <v>511</v>
      </c>
      <c r="F15" s="19">
        <f t="shared" si="5"/>
        <v>975.85</v>
      </c>
      <c r="G15" s="20" t="s">
        <v>14</v>
      </c>
      <c r="H15" s="21">
        <v>1022</v>
      </c>
      <c r="I15" s="22">
        <f t="shared" si="6"/>
        <v>1058</v>
      </c>
      <c r="J15" s="23" t="s">
        <v>14</v>
      </c>
      <c r="K15" s="21">
        <v>1108</v>
      </c>
      <c r="L15" s="22">
        <f t="shared" si="7"/>
        <v>2115</v>
      </c>
      <c r="M15" s="23" t="s">
        <v>14</v>
      </c>
      <c r="N15" s="21">
        <v>2215</v>
      </c>
      <c r="O15" s="22">
        <f t="shared" ref="O15:O21" si="9">Q15-1200</f>
        <v>25372</v>
      </c>
      <c r="P15" s="23" t="s">
        <v>14</v>
      </c>
      <c r="Q15" s="21">
        <v>26572</v>
      </c>
      <c r="R15" s="5"/>
      <c r="S15" s="53"/>
      <c r="T15" s="53" t="str">
        <f t="shared" si="0"/>
        <v>2589.85 to 2636</v>
      </c>
      <c r="U15" s="53" t="str">
        <f t="shared" si="1"/>
        <v>2806 to 2856</v>
      </c>
      <c r="V15" s="53" t="str">
        <f t="shared" si="2"/>
        <v>5612 to 5712</v>
      </c>
      <c r="W15" s="53" t="str">
        <f t="shared" si="3"/>
        <v>67336 to 68536</v>
      </c>
      <c r="X15" s="52" t="str">
        <f t="shared" si="4"/>
        <v>2636 2806 to</v>
      </c>
    </row>
    <row r="16" spans="1:24" ht="15.75" x14ac:dyDescent="0.25">
      <c r="A16" s="2"/>
      <c r="B16" s="18">
        <v>3</v>
      </c>
      <c r="C16" s="19">
        <f t="shared" si="8"/>
        <v>622.92999999999995</v>
      </c>
      <c r="D16" s="20" t="s">
        <v>14</v>
      </c>
      <c r="E16" s="21">
        <v>646</v>
      </c>
      <c r="F16" s="19">
        <f t="shared" si="5"/>
        <v>1244.8499999999999</v>
      </c>
      <c r="G16" s="20" t="s">
        <v>14</v>
      </c>
      <c r="H16" s="21">
        <v>1291</v>
      </c>
      <c r="I16" s="22">
        <f t="shared" si="6"/>
        <v>1349</v>
      </c>
      <c r="J16" s="23" t="s">
        <v>14</v>
      </c>
      <c r="K16" s="21">
        <v>1399</v>
      </c>
      <c r="L16" s="22">
        <f t="shared" si="7"/>
        <v>2698</v>
      </c>
      <c r="M16" s="23" t="s">
        <v>14</v>
      </c>
      <c r="N16" s="21">
        <v>2798</v>
      </c>
      <c r="O16" s="22">
        <f t="shared" si="9"/>
        <v>32366</v>
      </c>
      <c r="P16" s="23" t="s">
        <v>14</v>
      </c>
      <c r="Q16" s="21">
        <v>33566</v>
      </c>
      <c r="R16" s="5"/>
      <c r="S16" s="53"/>
      <c r="T16" s="53" t="str">
        <f t="shared" si="0"/>
        <v xml:space="preserve">  </v>
      </c>
      <c r="U16" s="53" t="str">
        <f t="shared" si="1"/>
        <v xml:space="preserve">  </v>
      </c>
      <c r="V16" s="53" t="str">
        <f t="shared" si="2"/>
        <v xml:space="preserve">  </v>
      </c>
      <c r="W16" s="53" t="str">
        <f t="shared" si="3"/>
        <v xml:space="preserve">  </v>
      </c>
    </row>
    <row r="17" spans="1:23" ht="15.75" x14ac:dyDescent="0.25">
      <c r="A17" s="2"/>
      <c r="B17" s="18">
        <v>4</v>
      </c>
      <c r="C17" s="19">
        <f t="shared" si="8"/>
        <v>756.93</v>
      </c>
      <c r="D17" s="20" t="s">
        <v>14</v>
      </c>
      <c r="E17" s="21">
        <v>780</v>
      </c>
      <c r="F17" s="19">
        <f t="shared" si="5"/>
        <v>1513.85</v>
      </c>
      <c r="G17" s="20" t="s">
        <v>14</v>
      </c>
      <c r="H17" s="21">
        <v>1560</v>
      </c>
      <c r="I17" s="22">
        <f t="shared" si="6"/>
        <v>1640</v>
      </c>
      <c r="J17" s="23" t="s">
        <v>14</v>
      </c>
      <c r="K17" s="21">
        <v>1690</v>
      </c>
      <c r="L17" s="22">
        <f t="shared" si="7"/>
        <v>3280</v>
      </c>
      <c r="M17" s="23" t="s">
        <v>14</v>
      </c>
      <c r="N17" s="21">
        <v>3380</v>
      </c>
      <c r="O17" s="22">
        <f t="shared" si="9"/>
        <v>39360</v>
      </c>
      <c r="P17" s="23" t="s">
        <v>14</v>
      </c>
      <c r="Q17" s="21">
        <v>40560</v>
      </c>
      <c r="R17" s="5"/>
      <c r="S17" s="53"/>
      <c r="T17" s="53" t="str">
        <f t="shared" ref="T17:T37" si="10">F23&amp;" "&amp;G23&amp;" "&amp;H23</f>
        <v xml:space="preserve">  </v>
      </c>
      <c r="U17" s="53" t="str">
        <f t="shared" ref="U17:U37" si="11">I23&amp;" "&amp;J23&amp;" "&amp;K23</f>
        <v xml:space="preserve">  </v>
      </c>
      <c r="V17" s="53" t="str">
        <f t="shared" ref="V17:V37" si="12">L23&amp;" "&amp;M23&amp;" "&amp;N23</f>
        <v xml:space="preserve">  </v>
      </c>
      <c r="W17" s="53" t="str">
        <f t="shared" ref="W17:W37" si="13">O23&amp;" "&amp;P23&amp;" "&amp;Q23</f>
        <v xml:space="preserve">  </v>
      </c>
    </row>
    <row r="18" spans="1:23" ht="15.75" x14ac:dyDescent="0.25">
      <c r="A18" s="2"/>
      <c r="B18" s="18">
        <v>5</v>
      </c>
      <c r="C18" s="19">
        <f t="shared" si="8"/>
        <v>891.93</v>
      </c>
      <c r="D18" s="20" t="s">
        <v>14</v>
      </c>
      <c r="E18" s="21">
        <v>915</v>
      </c>
      <c r="F18" s="19">
        <f t="shared" si="5"/>
        <v>1782.85</v>
      </c>
      <c r="G18" s="20" t="s">
        <v>14</v>
      </c>
      <c r="H18" s="21">
        <v>1829</v>
      </c>
      <c r="I18" s="22">
        <f t="shared" si="6"/>
        <v>1932</v>
      </c>
      <c r="J18" s="23" t="s">
        <v>14</v>
      </c>
      <c r="K18" s="21">
        <v>1982</v>
      </c>
      <c r="L18" s="22">
        <f t="shared" si="7"/>
        <v>3863</v>
      </c>
      <c r="M18" s="23" t="s">
        <v>14</v>
      </c>
      <c r="N18" s="21">
        <v>3963</v>
      </c>
      <c r="O18" s="22">
        <f t="shared" si="9"/>
        <v>46354</v>
      </c>
      <c r="P18" s="23" t="s">
        <v>14</v>
      </c>
      <c r="Q18" s="21">
        <v>47554</v>
      </c>
      <c r="R18" s="5"/>
      <c r="S18" s="53"/>
      <c r="T18" s="53" t="str">
        <f t="shared" si="10"/>
        <v xml:space="preserve">  </v>
      </c>
      <c r="U18" s="53" t="str">
        <f t="shared" si="11"/>
        <v xml:space="preserve">  </v>
      </c>
      <c r="V18" s="53" t="str">
        <f t="shared" si="12"/>
        <v xml:space="preserve">  </v>
      </c>
      <c r="W18" s="53" t="str">
        <f t="shared" si="13"/>
        <v xml:space="preserve">  </v>
      </c>
    </row>
    <row r="19" spans="1:23" ht="15.75" x14ac:dyDescent="0.25">
      <c r="A19" s="2"/>
      <c r="B19" s="18">
        <v>6</v>
      </c>
      <c r="C19" s="19">
        <f t="shared" si="8"/>
        <v>1025.93</v>
      </c>
      <c r="D19" s="20" t="s">
        <v>14</v>
      </c>
      <c r="E19" s="21">
        <v>1049</v>
      </c>
      <c r="F19" s="19">
        <f t="shared" si="5"/>
        <v>2051.85</v>
      </c>
      <c r="G19" s="20" t="s">
        <v>14</v>
      </c>
      <c r="H19" s="21">
        <v>2098</v>
      </c>
      <c r="I19" s="22">
        <f t="shared" si="6"/>
        <v>2223</v>
      </c>
      <c r="J19" s="23" t="s">
        <v>14</v>
      </c>
      <c r="K19" s="21">
        <v>2273</v>
      </c>
      <c r="L19" s="22">
        <f t="shared" si="7"/>
        <v>4446</v>
      </c>
      <c r="M19" s="23" t="s">
        <v>14</v>
      </c>
      <c r="N19" s="21">
        <v>4546</v>
      </c>
      <c r="O19" s="22">
        <f t="shared" si="9"/>
        <v>53348</v>
      </c>
      <c r="P19" s="23" t="s">
        <v>14</v>
      </c>
      <c r="Q19" s="21">
        <v>54548</v>
      </c>
      <c r="R19" s="5"/>
      <c r="S19" s="53"/>
      <c r="T19" s="53" t="str">
        <f t="shared" si="10"/>
        <v xml:space="preserve">  </v>
      </c>
      <c r="U19" s="53" t="str">
        <f t="shared" si="11"/>
        <v xml:space="preserve">  </v>
      </c>
      <c r="V19" s="53" t="str">
        <f t="shared" si="12"/>
        <v xml:space="preserve">  </v>
      </c>
      <c r="W19" s="53" t="str">
        <f t="shared" si="13"/>
        <v xml:space="preserve">  </v>
      </c>
    </row>
    <row r="20" spans="1:23" ht="15.75" x14ac:dyDescent="0.25">
      <c r="A20" s="2"/>
      <c r="B20" s="18">
        <v>7</v>
      </c>
      <c r="C20" s="19">
        <f t="shared" si="8"/>
        <v>1160.93</v>
      </c>
      <c r="D20" s="20" t="s">
        <v>14</v>
      </c>
      <c r="E20" s="21">
        <v>1184</v>
      </c>
      <c r="F20" s="19">
        <f t="shared" si="5"/>
        <v>2320.85</v>
      </c>
      <c r="G20" s="20" t="s">
        <v>14</v>
      </c>
      <c r="H20" s="21">
        <v>2367</v>
      </c>
      <c r="I20" s="22">
        <f t="shared" si="6"/>
        <v>2515</v>
      </c>
      <c r="J20" s="23" t="s">
        <v>14</v>
      </c>
      <c r="K20" s="21">
        <v>2565</v>
      </c>
      <c r="L20" s="22">
        <f t="shared" si="7"/>
        <v>5029</v>
      </c>
      <c r="M20" s="23" t="s">
        <v>14</v>
      </c>
      <c r="N20" s="21">
        <v>5129</v>
      </c>
      <c r="O20" s="22">
        <f t="shared" si="9"/>
        <v>60342</v>
      </c>
      <c r="P20" s="23" t="s">
        <v>14</v>
      </c>
      <c r="Q20" s="21">
        <v>61542</v>
      </c>
      <c r="R20" s="5"/>
      <c r="S20" s="53"/>
      <c r="T20" s="53" t="str">
        <f t="shared" si="10"/>
        <v xml:space="preserve">Bi-Weekly  </v>
      </c>
      <c r="U20" s="53" t="str">
        <f t="shared" si="11"/>
        <v xml:space="preserve">2x Month  </v>
      </c>
      <c r="V20" s="53" t="str">
        <f t="shared" si="12"/>
        <v xml:space="preserve">Monthly  </v>
      </c>
      <c r="W20" s="53" t="str">
        <f t="shared" si="13"/>
        <v xml:space="preserve">Annually  </v>
      </c>
    </row>
    <row r="21" spans="1:23" ht="16.5" thickBot="1" x14ac:dyDescent="0.3">
      <c r="A21" s="2"/>
      <c r="B21" s="24">
        <v>8</v>
      </c>
      <c r="C21" s="25">
        <f t="shared" si="8"/>
        <v>1294.93</v>
      </c>
      <c r="D21" s="26" t="s">
        <v>14</v>
      </c>
      <c r="E21" s="27">
        <v>1318</v>
      </c>
      <c r="F21" s="25">
        <f t="shared" si="5"/>
        <v>2589.85</v>
      </c>
      <c r="G21" s="26" t="s">
        <v>14</v>
      </c>
      <c r="H21" s="27">
        <v>2636</v>
      </c>
      <c r="I21" s="28">
        <f t="shared" si="6"/>
        <v>2806</v>
      </c>
      <c r="J21" s="29" t="s">
        <v>14</v>
      </c>
      <c r="K21" s="27">
        <v>2856</v>
      </c>
      <c r="L21" s="28">
        <f t="shared" si="7"/>
        <v>5612</v>
      </c>
      <c r="M21" s="29" t="s">
        <v>14</v>
      </c>
      <c r="N21" s="27">
        <v>5712</v>
      </c>
      <c r="O21" s="28">
        <f t="shared" si="9"/>
        <v>67336</v>
      </c>
      <c r="P21" s="29" t="s">
        <v>14</v>
      </c>
      <c r="Q21" s="27">
        <v>68536</v>
      </c>
      <c r="R21" s="5"/>
      <c r="S21" s="53"/>
      <c r="T21" s="53" t="str">
        <f t="shared" si="10"/>
        <v xml:space="preserve">  </v>
      </c>
      <c r="U21" s="53" t="str">
        <f t="shared" si="11"/>
        <v xml:space="preserve">  </v>
      </c>
      <c r="V21" s="53" t="str">
        <f t="shared" si="12"/>
        <v xml:space="preserve">  </v>
      </c>
      <c r="W21" s="53" t="str">
        <f t="shared" si="13"/>
        <v xml:space="preserve">  </v>
      </c>
    </row>
    <row r="22" spans="1:23" ht="15.75" x14ac:dyDescent="0.25">
      <c r="A22" s="2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0"/>
      <c r="R22" s="5"/>
      <c r="S22" s="53"/>
      <c r="T22" s="53" t="str">
        <f t="shared" si="10"/>
        <v xml:space="preserve">  </v>
      </c>
      <c r="U22" s="53" t="str">
        <f t="shared" si="11"/>
        <v xml:space="preserve">  </v>
      </c>
      <c r="V22" s="53" t="str">
        <f t="shared" si="12"/>
        <v xml:space="preserve">  </v>
      </c>
      <c r="W22" s="53" t="str">
        <f t="shared" si="13"/>
        <v xml:space="preserve">  </v>
      </c>
    </row>
    <row r="23" spans="1:23" ht="16.5" x14ac:dyDescent="0.3">
      <c r="A23" s="2"/>
      <c r="B23" s="5"/>
      <c r="C23" s="84" t="s">
        <v>15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5"/>
      <c r="S23" s="53"/>
      <c r="T23" s="53" t="str">
        <f t="shared" si="10"/>
        <v>Min Amount - Max Amount</v>
      </c>
      <c r="U23" s="53" t="str">
        <f t="shared" si="11"/>
        <v>Min Amount - Max Amount</v>
      </c>
      <c r="V23" s="53" t="str">
        <f t="shared" si="12"/>
        <v>Min Amount - Max Amount</v>
      </c>
      <c r="W23" s="53" t="str">
        <f t="shared" si="13"/>
        <v>Min Amount - Max Amount</v>
      </c>
    </row>
    <row r="24" spans="1:23" ht="15.75" customHeight="1" thickBot="1" x14ac:dyDescent="0.3">
      <c r="A24" s="2"/>
      <c r="B24" s="5"/>
      <c r="C24" s="81" t="s">
        <v>4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  <c r="R24" s="5"/>
      <c r="S24" s="53"/>
      <c r="T24" s="53" t="str">
        <f t="shared" si="10"/>
        <v>1025.85 to 1072</v>
      </c>
      <c r="U24" s="53" t="str">
        <f t="shared" si="11"/>
        <v>1111 to 1161</v>
      </c>
      <c r="V24" s="53" t="str">
        <f t="shared" si="12"/>
        <v>2222 to 2322</v>
      </c>
      <c r="W24" s="53" t="str">
        <f t="shared" si="13"/>
        <v>26661 to 27861</v>
      </c>
    </row>
    <row r="25" spans="1:23" ht="3" customHeight="1" thickBot="1" x14ac:dyDescent="0.3">
      <c r="A25" s="2"/>
      <c r="B25" s="6"/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5"/>
      <c r="S25" s="53"/>
      <c r="T25" s="53" t="str">
        <f t="shared" si="10"/>
        <v>1408.85 to 1455</v>
      </c>
      <c r="U25" s="53" t="str">
        <f t="shared" si="11"/>
        <v>1526 to 1576</v>
      </c>
      <c r="V25" s="53" t="str">
        <f t="shared" si="12"/>
        <v>3052 to 3152</v>
      </c>
      <c r="W25" s="53" t="str">
        <f t="shared" si="13"/>
        <v>36614 to 37814</v>
      </c>
    </row>
    <row r="26" spans="1:23" ht="15" customHeight="1" x14ac:dyDescent="0.25">
      <c r="A26" s="2"/>
      <c r="B26" s="5"/>
      <c r="C26" s="68" t="s">
        <v>16</v>
      </c>
      <c r="D26" s="69"/>
      <c r="E26" s="70"/>
      <c r="F26" s="74" t="s">
        <v>6</v>
      </c>
      <c r="G26" s="75"/>
      <c r="H26" s="75"/>
      <c r="I26" s="68" t="s">
        <v>7</v>
      </c>
      <c r="J26" s="69"/>
      <c r="K26" s="69"/>
      <c r="L26" s="68" t="s">
        <v>8</v>
      </c>
      <c r="M26" s="69"/>
      <c r="N26" s="69"/>
      <c r="O26" s="68" t="s">
        <v>9</v>
      </c>
      <c r="P26" s="69"/>
      <c r="Q26" s="70"/>
      <c r="R26" s="5"/>
      <c r="S26" s="53"/>
      <c r="T26" s="53" t="str">
        <f t="shared" si="10"/>
        <v>1791.85 to 1838</v>
      </c>
      <c r="U26" s="53" t="str">
        <f t="shared" si="11"/>
        <v>1941 to 1991</v>
      </c>
      <c r="V26" s="53" t="str">
        <f t="shared" si="12"/>
        <v>3881 to 3981</v>
      </c>
      <c r="W26" s="53" t="str">
        <f t="shared" si="13"/>
        <v>46567 to 47767</v>
      </c>
    </row>
    <row r="27" spans="1:23" ht="16.5" thickBot="1" x14ac:dyDescent="0.3">
      <c r="A27" s="2"/>
      <c r="B27" s="5"/>
      <c r="C27" s="71"/>
      <c r="D27" s="72"/>
      <c r="E27" s="73"/>
      <c r="F27" s="76"/>
      <c r="G27" s="77"/>
      <c r="H27" s="77"/>
      <c r="I27" s="71"/>
      <c r="J27" s="72"/>
      <c r="K27" s="72"/>
      <c r="L27" s="71"/>
      <c r="M27" s="72"/>
      <c r="N27" s="72"/>
      <c r="O27" s="71"/>
      <c r="P27" s="72"/>
      <c r="Q27" s="73"/>
      <c r="R27" s="5"/>
      <c r="S27" s="53"/>
      <c r="T27" s="53" t="str">
        <f t="shared" si="10"/>
        <v>2173.85 to 2220</v>
      </c>
      <c r="U27" s="53" t="str">
        <f t="shared" si="11"/>
        <v>2355 to 2405</v>
      </c>
      <c r="V27" s="53" t="str">
        <f t="shared" si="12"/>
        <v>4710 to 4810</v>
      </c>
      <c r="W27" s="53" t="str">
        <f t="shared" si="13"/>
        <v>56520 to 57720</v>
      </c>
    </row>
    <row r="28" spans="1:23" ht="3" customHeight="1" thickBot="1" x14ac:dyDescent="0.3">
      <c r="A28" s="2"/>
      <c r="B28" s="7"/>
      <c r="C28" s="48"/>
      <c r="D28" s="49"/>
      <c r="E28" s="49"/>
      <c r="F28" s="50"/>
      <c r="G28" s="50"/>
      <c r="H28" s="50"/>
      <c r="I28" s="49"/>
      <c r="J28" s="49"/>
      <c r="K28" s="49"/>
      <c r="L28" s="49"/>
      <c r="M28" s="49"/>
      <c r="N28" s="49"/>
      <c r="O28" s="49"/>
      <c r="P28" s="49"/>
      <c r="Q28" s="51"/>
      <c r="R28" s="5"/>
      <c r="S28" s="53"/>
      <c r="T28" s="53" t="str">
        <f t="shared" si="10"/>
        <v>2556.85 to 2603</v>
      </c>
      <c r="U28" s="53" t="str">
        <f t="shared" si="11"/>
        <v>2770 to 2820</v>
      </c>
      <c r="V28" s="53" t="str">
        <f t="shared" si="12"/>
        <v>5540 to 5640</v>
      </c>
      <c r="W28" s="53" t="str">
        <f t="shared" si="13"/>
        <v>66473 to 67673</v>
      </c>
    </row>
    <row r="29" spans="1:23" ht="26.25" thickBot="1" x14ac:dyDescent="0.3">
      <c r="A29" s="2"/>
      <c r="B29" s="8" t="s">
        <v>10</v>
      </c>
      <c r="C29" s="9" t="s">
        <v>11</v>
      </c>
      <c r="D29" s="10" t="s">
        <v>12</v>
      </c>
      <c r="E29" s="11" t="s">
        <v>13</v>
      </c>
      <c r="F29" s="9" t="s">
        <v>11</v>
      </c>
      <c r="G29" s="10" t="s">
        <v>12</v>
      </c>
      <c r="H29" s="11" t="s">
        <v>13</v>
      </c>
      <c r="I29" s="9" t="s">
        <v>11</v>
      </c>
      <c r="J29" s="10" t="s">
        <v>12</v>
      </c>
      <c r="K29" s="11" t="s">
        <v>13</v>
      </c>
      <c r="L29" s="9" t="s">
        <v>11</v>
      </c>
      <c r="M29" s="10" t="s">
        <v>12</v>
      </c>
      <c r="N29" s="11" t="s">
        <v>13</v>
      </c>
      <c r="O29" s="9" t="s">
        <v>11</v>
      </c>
      <c r="P29" s="10" t="s">
        <v>12</v>
      </c>
      <c r="Q29" s="11" t="s">
        <v>13</v>
      </c>
      <c r="R29" s="5"/>
      <c r="S29" s="53"/>
      <c r="T29" s="53" t="str">
        <f t="shared" si="10"/>
        <v>2939.85 to 2986</v>
      </c>
      <c r="U29" s="53" t="str">
        <f t="shared" si="11"/>
        <v>3185 to 3235</v>
      </c>
      <c r="V29" s="53" t="str">
        <f t="shared" si="12"/>
        <v>6369 to 6469</v>
      </c>
      <c r="W29" s="53" t="str">
        <f t="shared" si="13"/>
        <v>76426 to 77626</v>
      </c>
    </row>
    <row r="30" spans="1:23" ht="15.75" x14ac:dyDescent="0.25">
      <c r="A30" s="2"/>
      <c r="B30" s="32">
        <v>1</v>
      </c>
      <c r="C30" s="33">
        <f t="shared" ref="C30:C37" si="14">E30-23.07</f>
        <v>512.92999999999995</v>
      </c>
      <c r="D30" s="34" t="s">
        <v>14</v>
      </c>
      <c r="E30" s="35">
        <v>536</v>
      </c>
      <c r="F30" s="33">
        <f t="shared" ref="F30:F37" si="15">H30-46.15</f>
        <v>1025.8499999999999</v>
      </c>
      <c r="G30" s="34" t="s">
        <v>14</v>
      </c>
      <c r="H30" s="35">
        <v>1072</v>
      </c>
      <c r="I30" s="36">
        <f t="shared" ref="I30:I37" si="16">K30-50</f>
        <v>1111</v>
      </c>
      <c r="J30" s="37" t="s">
        <v>14</v>
      </c>
      <c r="K30" s="35">
        <v>1161</v>
      </c>
      <c r="L30" s="36">
        <f t="shared" ref="L30:L37" si="17">N30-100</f>
        <v>2222</v>
      </c>
      <c r="M30" s="37" t="s">
        <v>14</v>
      </c>
      <c r="N30" s="35">
        <v>2322</v>
      </c>
      <c r="O30" s="36">
        <f t="shared" ref="O30:O37" si="18">Q30-1200</f>
        <v>26661</v>
      </c>
      <c r="P30" s="37" t="s">
        <v>14</v>
      </c>
      <c r="Q30" s="35">
        <v>27861</v>
      </c>
      <c r="R30" s="5"/>
      <c r="S30" s="53"/>
      <c r="T30" s="53" t="str">
        <f t="shared" si="10"/>
        <v>3322.85 to 3369</v>
      </c>
      <c r="U30" s="53" t="str">
        <f t="shared" si="11"/>
        <v>3600 to 3650</v>
      </c>
      <c r="V30" s="53" t="str">
        <f t="shared" si="12"/>
        <v>7199 to 7299</v>
      </c>
      <c r="W30" s="53" t="str">
        <f t="shared" si="13"/>
        <v>86379 to 87579</v>
      </c>
    </row>
    <row r="31" spans="1:23" ht="15.75" x14ac:dyDescent="0.25">
      <c r="A31" s="2"/>
      <c r="B31" s="18">
        <v>2</v>
      </c>
      <c r="C31" s="19">
        <f t="shared" si="14"/>
        <v>704.93</v>
      </c>
      <c r="D31" s="20" t="s">
        <v>14</v>
      </c>
      <c r="E31" s="21">
        <v>728</v>
      </c>
      <c r="F31" s="19">
        <f t="shared" si="15"/>
        <v>1408.85</v>
      </c>
      <c r="G31" s="20" t="s">
        <v>14</v>
      </c>
      <c r="H31" s="21">
        <v>1455</v>
      </c>
      <c r="I31" s="22">
        <f t="shared" si="16"/>
        <v>1526</v>
      </c>
      <c r="J31" s="23" t="s">
        <v>14</v>
      </c>
      <c r="K31" s="21">
        <v>1576</v>
      </c>
      <c r="L31" s="22">
        <f t="shared" si="17"/>
        <v>3052</v>
      </c>
      <c r="M31" s="23" t="s">
        <v>14</v>
      </c>
      <c r="N31" s="21">
        <v>3152</v>
      </c>
      <c r="O31" s="22">
        <f t="shared" si="18"/>
        <v>36614</v>
      </c>
      <c r="P31" s="23" t="s">
        <v>14</v>
      </c>
      <c r="Q31" s="21">
        <v>37814</v>
      </c>
      <c r="R31" s="5"/>
      <c r="S31" s="53"/>
      <c r="T31" s="53" t="str">
        <f t="shared" si="10"/>
        <v>3705.85 to 3752</v>
      </c>
      <c r="U31" s="53" t="str">
        <f t="shared" si="11"/>
        <v>4014 to 4064</v>
      </c>
      <c r="V31" s="53" t="str">
        <f t="shared" si="12"/>
        <v>8028 to 8128</v>
      </c>
      <c r="W31" s="53" t="str">
        <f t="shared" si="13"/>
        <v>96332 to 97532</v>
      </c>
    </row>
    <row r="32" spans="1:23" ht="15.75" x14ac:dyDescent="0.25">
      <c r="A32" s="2"/>
      <c r="B32" s="18">
        <v>3</v>
      </c>
      <c r="C32" s="19">
        <f t="shared" si="14"/>
        <v>895.93</v>
      </c>
      <c r="D32" s="20" t="s">
        <v>14</v>
      </c>
      <c r="E32" s="21">
        <v>919</v>
      </c>
      <c r="F32" s="19">
        <f t="shared" si="15"/>
        <v>1791.85</v>
      </c>
      <c r="G32" s="20" t="s">
        <v>14</v>
      </c>
      <c r="H32" s="21">
        <v>1838</v>
      </c>
      <c r="I32" s="22">
        <f t="shared" si="16"/>
        <v>1941</v>
      </c>
      <c r="J32" s="23" t="s">
        <v>14</v>
      </c>
      <c r="K32" s="21">
        <v>1991</v>
      </c>
      <c r="L32" s="22">
        <f t="shared" si="17"/>
        <v>3881</v>
      </c>
      <c r="M32" s="23" t="s">
        <v>14</v>
      </c>
      <c r="N32" s="21">
        <v>3981</v>
      </c>
      <c r="O32" s="22">
        <f t="shared" si="18"/>
        <v>46567</v>
      </c>
      <c r="P32" s="23" t="s">
        <v>14</v>
      </c>
      <c r="Q32" s="21">
        <v>47767</v>
      </c>
      <c r="R32" s="5"/>
      <c r="S32" s="53"/>
      <c r="T32" s="53" t="str">
        <f t="shared" si="10"/>
        <v xml:space="preserve">  </v>
      </c>
      <c r="U32" s="53" t="str">
        <f t="shared" si="11"/>
        <v xml:space="preserve">  </v>
      </c>
      <c r="V32" s="53" t="str">
        <f t="shared" si="12"/>
        <v xml:space="preserve">  </v>
      </c>
      <c r="W32" s="53" t="str">
        <f t="shared" si="13"/>
        <v xml:space="preserve">  </v>
      </c>
    </row>
    <row r="33" spans="1:23" ht="15.75" x14ac:dyDescent="0.25">
      <c r="A33" s="2"/>
      <c r="B33" s="18">
        <v>4</v>
      </c>
      <c r="C33" s="19">
        <f t="shared" si="14"/>
        <v>1086.93</v>
      </c>
      <c r="D33" s="20" t="s">
        <v>14</v>
      </c>
      <c r="E33" s="21">
        <v>1110</v>
      </c>
      <c r="F33" s="19">
        <f t="shared" si="15"/>
        <v>2173.85</v>
      </c>
      <c r="G33" s="20" t="s">
        <v>14</v>
      </c>
      <c r="H33" s="21">
        <v>2220</v>
      </c>
      <c r="I33" s="22">
        <f t="shared" si="16"/>
        <v>2355</v>
      </c>
      <c r="J33" s="23" t="s">
        <v>14</v>
      </c>
      <c r="K33" s="21">
        <v>2405</v>
      </c>
      <c r="L33" s="22">
        <f t="shared" si="17"/>
        <v>4710</v>
      </c>
      <c r="M33" s="23" t="s">
        <v>14</v>
      </c>
      <c r="N33" s="21">
        <v>4810</v>
      </c>
      <c r="O33" s="22">
        <f t="shared" si="18"/>
        <v>56520</v>
      </c>
      <c r="P33" s="23" t="s">
        <v>14</v>
      </c>
      <c r="Q33" s="21">
        <v>57720</v>
      </c>
      <c r="R33" s="5"/>
      <c r="S33" s="53"/>
      <c r="T33" s="53" t="str">
        <f t="shared" si="10"/>
        <v xml:space="preserve"> Error-prone applications are those applications where income falls between the income eligibility limits and $23.07 of the income eligibility limits for weekly. </v>
      </c>
      <c r="U33" s="53" t="str">
        <f t="shared" si="11"/>
        <v xml:space="preserve">  </v>
      </c>
      <c r="V33" s="53" t="str">
        <f t="shared" si="12"/>
        <v xml:space="preserve">  </v>
      </c>
      <c r="W33" s="53" t="str">
        <f t="shared" si="13"/>
        <v xml:space="preserve">  </v>
      </c>
    </row>
    <row r="34" spans="1:23" ht="15.75" x14ac:dyDescent="0.25">
      <c r="A34" s="2"/>
      <c r="B34" s="18">
        <v>5</v>
      </c>
      <c r="C34" s="19">
        <f t="shared" si="14"/>
        <v>1278.93</v>
      </c>
      <c r="D34" s="20" t="s">
        <v>14</v>
      </c>
      <c r="E34" s="21">
        <v>1302</v>
      </c>
      <c r="F34" s="19">
        <f t="shared" si="15"/>
        <v>2556.85</v>
      </c>
      <c r="G34" s="20" t="s">
        <v>14</v>
      </c>
      <c r="H34" s="21">
        <v>2603</v>
      </c>
      <c r="I34" s="22">
        <f t="shared" si="16"/>
        <v>2770</v>
      </c>
      <c r="J34" s="23" t="s">
        <v>14</v>
      </c>
      <c r="K34" s="21">
        <v>2820</v>
      </c>
      <c r="L34" s="22">
        <f t="shared" si="17"/>
        <v>5540</v>
      </c>
      <c r="M34" s="23" t="s">
        <v>14</v>
      </c>
      <c r="N34" s="21">
        <v>5640</v>
      </c>
      <c r="O34" s="22">
        <f t="shared" si="18"/>
        <v>66473</v>
      </c>
      <c r="P34" s="23" t="s">
        <v>14</v>
      </c>
      <c r="Q34" s="21">
        <v>67673</v>
      </c>
      <c r="R34" s="5"/>
      <c r="S34" s="53"/>
      <c r="T34" s="53" t="str">
        <f t="shared" si="10"/>
        <v xml:space="preserve">  </v>
      </c>
      <c r="U34" s="53" t="str">
        <f t="shared" si="11"/>
        <v xml:space="preserve">  </v>
      </c>
      <c r="V34" s="53" t="str">
        <f t="shared" si="12"/>
        <v xml:space="preserve">  </v>
      </c>
      <c r="W34" s="53" t="str">
        <f t="shared" si="13"/>
        <v xml:space="preserve">  </v>
      </c>
    </row>
    <row r="35" spans="1:23" ht="15.75" x14ac:dyDescent="0.25">
      <c r="A35" s="2"/>
      <c r="B35" s="18">
        <v>6</v>
      </c>
      <c r="C35" s="19">
        <f t="shared" si="14"/>
        <v>1469.93</v>
      </c>
      <c r="D35" s="20" t="s">
        <v>14</v>
      </c>
      <c r="E35" s="21">
        <v>1493</v>
      </c>
      <c r="F35" s="19">
        <f t="shared" si="15"/>
        <v>2939.85</v>
      </c>
      <c r="G35" s="20" t="s">
        <v>14</v>
      </c>
      <c r="H35" s="21">
        <v>2986</v>
      </c>
      <c r="I35" s="22">
        <f t="shared" si="16"/>
        <v>3185</v>
      </c>
      <c r="J35" s="23" t="s">
        <v>14</v>
      </c>
      <c r="K35" s="21">
        <v>3235</v>
      </c>
      <c r="L35" s="22">
        <f t="shared" si="17"/>
        <v>6369</v>
      </c>
      <c r="M35" s="23" t="s">
        <v>14</v>
      </c>
      <c r="N35" s="21">
        <v>6469</v>
      </c>
      <c r="O35" s="22">
        <f t="shared" si="18"/>
        <v>76426</v>
      </c>
      <c r="P35" s="23" t="s">
        <v>14</v>
      </c>
      <c r="Q35" s="21">
        <v>77626</v>
      </c>
      <c r="R35" s="5"/>
      <c r="S35" s="53"/>
      <c r="T35" s="53" t="str">
        <f t="shared" si="10"/>
        <v xml:space="preserve"> Error-prone applications are those applications where income falls between the income eligibility limits and $46.15 of the income eligibility limits for every 2 weeks. </v>
      </c>
      <c r="U35" s="53" t="str">
        <f t="shared" si="11"/>
        <v xml:space="preserve">  </v>
      </c>
      <c r="V35" s="53" t="str">
        <f t="shared" si="12"/>
        <v xml:space="preserve">  </v>
      </c>
      <c r="W35" s="53" t="str">
        <f t="shared" si="13"/>
        <v xml:space="preserve">  </v>
      </c>
    </row>
    <row r="36" spans="1:23" ht="15.75" x14ac:dyDescent="0.25">
      <c r="A36" s="2"/>
      <c r="B36" s="18">
        <v>7</v>
      </c>
      <c r="C36" s="19">
        <f t="shared" si="14"/>
        <v>1661.93</v>
      </c>
      <c r="D36" s="20" t="s">
        <v>14</v>
      </c>
      <c r="E36" s="21">
        <v>1685</v>
      </c>
      <c r="F36" s="19">
        <f t="shared" si="15"/>
        <v>3322.85</v>
      </c>
      <c r="G36" s="20" t="s">
        <v>14</v>
      </c>
      <c r="H36" s="21">
        <v>3369</v>
      </c>
      <c r="I36" s="22">
        <f t="shared" si="16"/>
        <v>3600</v>
      </c>
      <c r="J36" s="23" t="s">
        <v>14</v>
      </c>
      <c r="K36" s="21">
        <v>3650</v>
      </c>
      <c r="L36" s="22">
        <f t="shared" si="17"/>
        <v>7199</v>
      </c>
      <c r="M36" s="23" t="s">
        <v>14</v>
      </c>
      <c r="N36" s="21">
        <v>7299</v>
      </c>
      <c r="O36" s="22">
        <f t="shared" si="18"/>
        <v>86379</v>
      </c>
      <c r="P36" s="23" t="s">
        <v>14</v>
      </c>
      <c r="Q36" s="21">
        <v>87579</v>
      </c>
      <c r="R36" s="5"/>
      <c r="S36" s="53"/>
      <c r="T36" s="53" t="str">
        <f t="shared" si="10"/>
        <v xml:space="preserve">  </v>
      </c>
      <c r="U36" s="53" t="str">
        <f t="shared" si="11"/>
        <v xml:space="preserve">  </v>
      </c>
      <c r="V36" s="53" t="str">
        <f t="shared" si="12"/>
        <v xml:space="preserve">  </v>
      </c>
      <c r="W36" s="53" t="str">
        <f t="shared" si="13"/>
        <v xml:space="preserve">  </v>
      </c>
    </row>
    <row r="37" spans="1:23" ht="16.5" thickBot="1" x14ac:dyDescent="0.3">
      <c r="A37" s="2"/>
      <c r="B37" s="38">
        <v>8</v>
      </c>
      <c r="C37" s="39">
        <f t="shared" si="14"/>
        <v>1852.93</v>
      </c>
      <c r="D37" s="40" t="s">
        <v>14</v>
      </c>
      <c r="E37" s="41">
        <v>1876</v>
      </c>
      <c r="F37" s="39">
        <f t="shared" si="15"/>
        <v>3705.85</v>
      </c>
      <c r="G37" s="40" t="s">
        <v>14</v>
      </c>
      <c r="H37" s="41">
        <v>3752</v>
      </c>
      <c r="I37" s="42">
        <f t="shared" si="16"/>
        <v>4014</v>
      </c>
      <c r="J37" s="43" t="s">
        <v>14</v>
      </c>
      <c r="K37" s="41">
        <v>4064</v>
      </c>
      <c r="L37" s="42">
        <f t="shared" si="17"/>
        <v>8028</v>
      </c>
      <c r="M37" s="43" t="s">
        <v>14</v>
      </c>
      <c r="N37" s="41">
        <v>8128</v>
      </c>
      <c r="O37" s="42">
        <f t="shared" si="18"/>
        <v>96332</v>
      </c>
      <c r="P37" s="43" t="s">
        <v>14</v>
      </c>
      <c r="Q37" s="41">
        <v>97532</v>
      </c>
      <c r="R37" s="5"/>
      <c r="S37" s="53"/>
      <c r="T37" s="53" t="str">
        <f t="shared" si="10"/>
        <v xml:space="preserve"> Error-prone applications are those applications where income falls between the income eligibility limits and $50 of the income eligibility limits for twice per month. </v>
      </c>
      <c r="U37" s="53" t="str">
        <f t="shared" si="11"/>
        <v xml:space="preserve">  </v>
      </c>
      <c r="V37" s="53" t="str">
        <f t="shared" si="12"/>
        <v xml:space="preserve">  </v>
      </c>
      <c r="W37" s="53" t="str">
        <f t="shared" si="13"/>
        <v xml:space="preserve">  </v>
      </c>
    </row>
    <row r="38" spans="1:23" ht="15.75" thickBot="1" x14ac:dyDescent="0.3">
      <c r="A38" s="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44"/>
      <c r="R38" s="5"/>
    </row>
    <row r="39" spans="1:23" ht="15" customHeight="1" x14ac:dyDescent="0.25">
      <c r="A39" s="2"/>
      <c r="B39" s="93" t="s">
        <v>17</v>
      </c>
      <c r="C39" s="94"/>
      <c r="D39" s="95"/>
      <c r="E39" s="60" t="s">
        <v>5</v>
      </c>
      <c r="F39" s="61"/>
      <c r="G39" s="64" t="s">
        <v>18</v>
      </c>
      <c r="H39" s="64"/>
      <c r="I39" s="64"/>
      <c r="J39" s="64"/>
      <c r="K39" s="64"/>
      <c r="L39" s="64"/>
      <c r="M39" s="64"/>
      <c r="N39" s="64"/>
      <c r="O39" s="64"/>
      <c r="P39" s="64"/>
      <c r="Q39" s="65"/>
      <c r="R39" s="5"/>
    </row>
    <row r="40" spans="1:23" ht="15.75" thickBot="1" x14ac:dyDescent="0.3">
      <c r="A40" s="2"/>
      <c r="B40" s="96"/>
      <c r="C40" s="97"/>
      <c r="D40" s="98"/>
      <c r="E40" s="62"/>
      <c r="F40" s="63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  <c r="R40" s="5"/>
    </row>
    <row r="41" spans="1:23" ht="15" customHeight="1" x14ac:dyDescent="0.25">
      <c r="A41" s="2"/>
      <c r="B41" s="96"/>
      <c r="C41" s="97"/>
      <c r="D41" s="98"/>
      <c r="E41" s="60" t="s">
        <v>6</v>
      </c>
      <c r="F41" s="61"/>
      <c r="G41" s="64" t="s">
        <v>19</v>
      </c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5"/>
    </row>
    <row r="42" spans="1:23" ht="15.75" thickBot="1" x14ac:dyDescent="0.3">
      <c r="A42" s="2"/>
      <c r="B42" s="96"/>
      <c r="C42" s="97"/>
      <c r="D42" s="98"/>
      <c r="E42" s="62"/>
      <c r="F42" s="63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5"/>
    </row>
    <row r="43" spans="1:23" ht="15" customHeight="1" x14ac:dyDescent="0.25">
      <c r="A43" s="2"/>
      <c r="B43" s="96"/>
      <c r="C43" s="97"/>
      <c r="D43" s="98"/>
      <c r="E43" s="56" t="s">
        <v>7</v>
      </c>
      <c r="F43" s="57"/>
      <c r="G43" s="64" t="s">
        <v>20</v>
      </c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5"/>
    </row>
    <row r="44" spans="1:23" ht="15.75" thickBot="1" x14ac:dyDescent="0.3">
      <c r="A44" s="2"/>
      <c r="B44" s="96"/>
      <c r="C44" s="97"/>
      <c r="D44" s="98"/>
      <c r="E44" s="58"/>
      <c r="F44" s="59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5"/>
    </row>
    <row r="45" spans="1:23" ht="15" customHeight="1" x14ac:dyDescent="0.25">
      <c r="A45" s="2"/>
      <c r="B45" s="96"/>
      <c r="C45" s="97"/>
      <c r="D45" s="98"/>
      <c r="E45" s="56" t="s">
        <v>8</v>
      </c>
      <c r="F45" s="57"/>
      <c r="G45" s="64" t="s">
        <v>21</v>
      </c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5"/>
    </row>
    <row r="46" spans="1:23" ht="15.75" thickBot="1" x14ac:dyDescent="0.3">
      <c r="A46" s="2"/>
      <c r="B46" s="96"/>
      <c r="C46" s="97"/>
      <c r="D46" s="98"/>
      <c r="E46" s="58"/>
      <c r="F46" s="59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7"/>
      <c r="R46" s="5"/>
    </row>
    <row r="47" spans="1:23" ht="15" customHeight="1" x14ac:dyDescent="0.25">
      <c r="A47" s="2"/>
      <c r="B47" s="96"/>
      <c r="C47" s="97"/>
      <c r="D47" s="98"/>
      <c r="E47" s="60" t="s">
        <v>9</v>
      </c>
      <c r="F47" s="61"/>
      <c r="G47" s="64" t="s">
        <v>22</v>
      </c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5"/>
    </row>
    <row r="48" spans="1:23" ht="15.75" thickBot="1" x14ac:dyDescent="0.3">
      <c r="A48" s="2"/>
      <c r="B48" s="99"/>
      <c r="C48" s="100"/>
      <c r="D48" s="101"/>
      <c r="E48" s="62"/>
      <c r="F48" s="63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7"/>
      <c r="R48" s="5"/>
    </row>
    <row r="49" spans="1:18" x14ac:dyDescent="0.25">
      <c r="A49" s="2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5"/>
    </row>
    <row r="50" spans="1: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5"/>
    </row>
    <row r="51" spans="1: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5"/>
    </row>
    <row r="52" spans="1: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5"/>
    </row>
    <row r="53" spans="1:18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ht="15.75" x14ac:dyDescent="0.3">
      <c r="A54" s="90" t="s">
        <v>24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spans="1:18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</row>
  </sheetData>
  <mergeCells count="32">
    <mergeCell ref="G41:Q42"/>
    <mergeCell ref="G39:Q40"/>
    <mergeCell ref="A54:R54"/>
    <mergeCell ref="A4:R4"/>
    <mergeCell ref="A3:R3"/>
    <mergeCell ref="C9:Q9"/>
    <mergeCell ref="C26:E27"/>
    <mergeCell ref="F26:H27"/>
    <mergeCell ref="I26:K27"/>
    <mergeCell ref="L26:N27"/>
    <mergeCell ref="O26:Q27"/>
    <mergeCell ref="B39:D48"/>
    <mergeCell ref="E39:F40"/>
    <mergeCell ref="E41:F42"/>
    <mergeCell ref="G43:Q44"/>
    <mergeCell ref="E43:F44"/>
    <mergeCell ref="A2:R2"/>
    <mergeCell ref="B6:Q6"/>
    <mergeCell ref="E45:F46"/>
    <mergeCell ref="E47:F48"/>
    <mergeCell ref="G47:Q48"/>
    <mergeCell ref="G45:Q46"/>
    <mergeCell ref="C10:E11"/>
    <mergeCell ref="F10:H11"/>
    <mergeCell ref="I10:K11"/>
    <mergeCell ref="L10:N11"/>
    <mergeCell ref="O10:Q11"/>
    <mergeCell ref="C25:Q25"/>
    <mergeCell ref="C24:Q24"/>
    <mergeCell ref="C23:Q23"/>
    <mergeCell ref="C7:Q7"/>
    <mergeCell ref="C8:Q8"/>
  </mergeCells>
  <pageMargins left="0" right="0" top="0" bottom="0" header="0" footer="0"/>
  <pageSetup scale="87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DCCC6417EE048966935AE0A01E2B3" ma:contentTypeVersion="19" ma:contentTypeDescription="Create a new document." ma:contentTypeScope="" ma:versionID="3f30390923e25e583cded54435c490fc">
  <xsd:schema xmlns:xsd="http://www.w3.org/2001/XMLSchema" xmlns:xs="http://www.w3.org/2001/XMLSchema" xmlns:p="http://schemas.microsoft.com/office/2006/metadata/properties" xmlns:ns2="e415b8bd-c2aa-465d-80c6-b1979f2086dd" xmlns:ns3="e4bb7123-9125-4d60-a09f-60ca54acc6e4" xmlns:ns4="f69ac7c7-1a2e-46bd-a988-685139f8f258" targetNamespace="http://schemas.microsoft.com/office/2006/metadata/properties" ma:root="true" ma:fieldsID="28cfd5bf9fcff597c7d34bb0827165ab" ns2:_="" ns3:_="" ns4:_="">
    <xsd:import namespace="e415b8bd-c2aa-465d-80c6-b1979f2086dd"/>
    <xsd:import namespace="e4bb7123-9125-4d60-a09f-60ca54acc6e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TopicTag" minOccurs="0"/>
                <xsd:element ref="ns2:TypeofDocument" minOccurs="0"/>
                <xsd:element ref="ns2:Program_x0020_Area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5b8bd-c2aa-465d-80c6-b1979f208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picTag" ma:index="19" nillable="true" ma:displayName="Topic Tag" ma:description="Indicate the Topic of the P&amp;P this document is associated with. " ma:format="Dropdown" ma:internalName="TopicTag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reating Entities"/>
                        <xsd:enumeration value="Terminating Entities"/>
                        <xsd:enumeration value="Peer Review/Proofreading"/>
                        <xsd:enumeration value="AZ Memo Checkout"/>
                        <xsd:enumeration value="File Management"/>
                        <xsd:enumeration value="General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ypeofDocument" ma:index="20" nillable="true" ma:displayName="Type of Document" ma:description="Indicate which type of document this is" ma:format="Dropdown" ma:internalName="TypeofDocument">
      <xsd:simpleType>
        <xsd:restriction base="dms:Choice">
          <xsd:enumeration value="Template"/>
          <xsd:enumeration value="P&amp;P"/>
          <xsd:enumeration value="Appendix"/>
          <xsd:enumeration value="Related info Doc"/>
          <xsd:enumeration value="OPI Team Working Doc"/>
        </xsd:restriction>
      </xsd:simpleType>
    </xsd:element>
    <xsd:element name="Program_x0020_Area" ma:index="21" nillable="true" ma:displayName="Program Area" ma:default="NSLP/SBP" ma:format="Dropdown" ma:internalName="Program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SLP/SBP"/>
                        <xsd:enumeration value="NSLP/SBP- Provision 2/3"/>
                        <xsd:enumeration value="NSLP/SBP- CEP"/>
                        <xsd:enumeration value="CACFP-Centers"/>
                        <xsd:enumeration value="CACFP- At Risk"/>
                        <xsd:enumeration value="CACFP- FDCH"/>
                        <xsd:enumeration value="SFSP- SSO"/>
                        <xsd:enumeration value="SFSP- Simplified"/>
                        <xsd:enumeration value="All Programs"/>
                        <xsd:enumeration value="Choice 1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7123-9125-4d60-a09f-60ca54acc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2648fd39-d9a8-41c3-9be3-8a72e2ec2726}" ma:internalName="TaxCatchAll" ma:showField="CatchAllData" ma:web="e4bb7123-9125-4d60-a09f-60ca54acc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Area xmlns="e415b8bd-c2aa-465d-80c6-b1979f2086dd">
      <Value>NSLP/SBP</Value>
    </Program_x0020_Area>
    <TopicTag xmlns="e415b8bd-c2aa-465d-80c6-b1979f2086dd" xsi:nil="true"/>
    <TaxCatchAll xmlns="f69ac7c7-1a2e-46bd-a988-685139f8f258" xsi:nil="true"/>
    <lcf76f155ced4ddcb4097134ff3c332f xmlns="e415b8bd-c2aa-465d-80c6-b1979f2086dd">
      <Terms xmlns="http://schemas.microsoft.com/office/infopath/2007/PartnerControls"/>
    </lcf76f155ced4ddcb4097134ff3c332f>
    <TypeofDocument xmlns="e415b8bd-c2aa-465d-80c6-b1979f2086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BBD4B-5CFE-4B6B-B3C3-AC1113014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5b8bd-c2aa-465d-80c6-b1979f2086dd"/>
    <ds:schemaRef ds:uri="e4bb7123-9125-4d60-a09f-60ca54acc6e4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C960D-19F0-479F-BF9D-D495BF0DCCD0}">
  <ds:schemaRefs>
    <ds:schemaRef ds:uri="http://schemas.microsoft.com/office/2006/metadata/properties"/>
    <ds:schemaRef ds:uri="http://schemas.microsoft.com/office/infopath/2007/PartnerControls"/>
    <ds:schemaRef ds:uri="e415b8bd-c2aa-465d-80c6-b1979f2086dd"/>
    <ds:schemaRef ds:uri="f69ac7c7-1a2e-46bd-a988-685139f8f258"/>
  </ds:schemaRefs>
</ds:datastoreItem>
</file>

<file path=customXml/itemProps3.xml><?xml version="1.0" encoding="utf-8"?>
<ds:datastoreItem xmlns:ds="http://schemas.openxmlformats.org/officeDocument/2006/customXml" ds:itemID="{E82F51A0-A541-4158-837A-4C9D61B302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Error-Prone Guidelines</dc:title>
  <dc:subject/>
  <dc:creator>ADE HNS</dc:creator>
  <cp:keywords/>
  <dc:description/>
  <cp:lastModifiedBy>Rhodes, Maddie</cp:lastModifiedBy>
  <cp:revision/>
  <dcterms:created xsi:type="dcterms:W3CDTF">2010-09-07T14:47:07Z</dcterms:created>
  <dcterms:modified xsi:type="dcterms:W3CDTF">2024-09-26T19:16:19Z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0x01010068DDCCC6417EE048966935AE0A01E2B3</vt:lpwstr>
  </property>
</Properties>
</file>