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I:\CTE\FISMIS\2022 Funds\FY22 CTED\FY22 CTED Annual Report\Janet Folder\Reviewed &amp; Corrected Program Cost Reports\"/>
    </mc:Choice>
  </mc:AlternateContent>
  <xr:revisionPtr revIDLastSave="0" documentId="13_ncr:1_{A64ECE56-A9EC-4907-B1FB-CEC5E82392E6}" xr6:coauthVersionLast="47" xr6:coauthVersionMax="47" xr10:uidLastSave="{00000000-0000-0000-0000-000000000000}"/>
  <bookViews>
    <workbookView xWindow="240" yWindow="105" windowWidth="20190" windowHeight="10605" activeTab="2" xr2:uid="{00000000-000D-0000-FFFF-FFFF00000000}"/>
  </bookViews>
  <sheets>
    <sheet name="INSTRUCTIONS" sheetId="35" r:id="rId1"/>
    <sheet name="Comments&amp;Additional Info" sheetId="58" r:id="rId2"/>
    <sheet name="Central-EAC Pueblo" sheetId="1" r:id="rId3"/>
    <sheet name="Ray USD" sheetId="8" r:id="rId4"/>
    <sheet name="Superior USD" sheetId="59" r:id="rId5"/>
    <sheet name="Hayden -Winkelman USD" sheetId="60" r:id="rId6"/>
    <sheet name="Miami " sheetId="70" r:id="rId7"/>
    <sheet name="San Carlo" sheetId="71" r:id="rId8"/>
    <sheet name="Globe USD" sheetId="73" r:id="rId9"/>
  </sheets>
  <externalReferences>
    <externalReference r:id="rId10"/>
    <externalReference r:id="rId11"/>
    <externalReference r:id="rId12"/>
    <externalReference r:id="rId13"/>
    <externalReference r:id="rId14"/>
    <externalReference r:id="rId15"/>
  </externalReferences>
  <definedNames>
    <definedName name="_xlnm.Print_Area" localSheetId="2">'Central-EAC Pueblo'!$A$1:$K$100</definedName>
    <definedName name="_xlnm.Print_Area" localSheetId="8">'Globe USD'!$A$1:$K$100</definedName>
    <definedName name="_xlnm.Print_Area" localSheetId="5">'Hayden -Winkelman USD'!$A$1:$K$100</definedName>
    <definedName name="_xlnm.Print_Area" localSheetId="0">INSTRUCTIONS!$A$1:$C$14</definedName>
    <definedName name="_xlnm.Print_Area" localSheetId="6">'Miami '!$A$1:$K$100</definedName>
    <definedName name="_xlnm.Print_Area" localSheetId="3">'Ray USD'!$A$1:$K$100</definedName>
    <definedName name="_xlnm.Print_Area" localSheetId="7">'San Carlo'!$A$1:$K$100</definedName>
    <definedName name="_xlnm.Print_Area" localSheetId="4">'Superior USD'!$A$1:$K$100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94" i="73" l="1"/>
  <c r="J94" i="73"/>
  <c r="I94" i="73"/>
  <c r="H94" i="73"/>
  <c r="G94" i="73"/>
  <c r="F94" i="73"/>
  <c r="E94" i="73"/>
  <c r="K93" i="73"/>
  <c r="J93" i="73"/>
  <c r="I93" i="73"/>
  <c r="H93" i="73"/>
  <c r="G93" i="73"/>
  <c r="F93" i="73"/>
  <c r="E93" i="73"/>
  <c r="K92" i="73"/>
  <c r="J92" i="73"/>
  <c r="I92" i="73"/>
  <c r="H92" i="73"/>
  <c r="G92" i="73"/>
  <c r="F92" i="73"/>
  <c r="E92" i="73"/>
  <c r="K91" i="73"/>
  <c r="J91" i="73"/>
  <c r="I91" i="73"/>
  <c r="H91" i="73"/>
  <c r="G91" i="73"/>
  <c r="F91" i="73"/>
  <c r="E91" i="73"/>
  <c r="K90" i="73"/>
  <c r="J90" i="73"/>
  <c r="I90" i="73"/>
  <c r="H90" i="73"/>
  <c r="G90" i="73"/>
  <c r="F90" i="73"/>
  <c r="E90" i="73"/>
  <c r="K89" i="73"/>
  <c r="J89" i="73"/>
  <c r="I89" i="73"/>
  <c r="H89" i="73"/>
  <c r="G89" i="73"/>
  <c r="F89" i="73"/>
  <c r="E89" i="73"/>
  <c r="K88" i="73"/>
  <c r="J88" i="73"/>
  <c r="I88" i="73"/>
  <c r="H88" i="73"/>
  <c r="G88" i="73"/>
  <c r="F88" i="73"/>
  <c r="E88" i="73"/>
  <c r="K87" i="73"/>
  <c r="J87" i="73"/>
  <c r="I87" i="73"/>
  <c r="H87" i="73"/>
  <c r="G87" i="73"/>
  <c r="F87" i="73"/>
  <c r="E87" i="73"/>
  <c r="K86" i="73"/>
  <c r="J86" i="73"/>
  <c r="I86" i="73"/>
  <c r="H86" i="73"/>
  <c r="G86" i="73"/>
  <c r="F86" i="73"/>
  <c r="E86" i="73"/>
  <c r="K85" i="73"/>
  <c r="J85" i="73"/>
  <c r="I85" i="73"/>
  <c r="H85" i="73"/>
  <c r="G85" i="73"/>
  <c r="F85" i="73"/>
  <c r="E85" i="73"/>
  <c r="K84" i="73"/>
  <c r="J84" i="73"/>
  <c r="I84" i="73"/>
  <c r="H84" i="73"/>
  <c r="G84" i="73"/>
  <c r="F84" i="73"/>
  <c r="E84" i="73"/>
  <c r="K83" i="73"/>
  <c r="J83" i="73"/>
  <c r="I83" i="73"/>
  <c r="H83" i="73"/>
  <c r="G83" i="73"/>
  <c r="F83" i="73"/>
  <c r="E83" i="73"/>
  <c r="K82" i="73"/>
  <c r="J82" i="73"/>
  <c r="I82" i="73"/>
  <c r="H82" i="73"/>
  <c r="G82" i="73"/>
  <c r="F82" i="73"/>
  <c r="E82" i="73"/>
  <c r="K81" i="73"/>
  <c r="J81" i="73"/>
  <c r="I81" i="73"/>
  <c r="H81" i="73"/>
  <c r="G81" i="73"/>
  <c r="F81" i="73"/>
  <c r="E81" i="73"/>
  <c r="K80" i="73"/>
  <c r="J80" i="73"/>
  <c r="I80" i="73"/>
  <c r="H80" i="73"/>
  <c r="G80" i="73"/>
  <c r="F80" i="73"/>
  <c r="E80" i="73"/>
  <c r="K79" i="73"/>
  <c r="J79" i="73"/>
  <c r="I79" i="73"/>
  <c r="H79" i="73"/>
  <c r="G79" i="73"/>
  <c r="F79" i="73"/>
  <c r="E79" i="73"/>
  <c r="K78" i="73"/>
  <c r="J78" i="73"/>
  <c r="I78" i="73"/>
  <c r="H78" i="73"/>
  <c r="G78" i="73"/>
  <c r="F78" i="73"/>
  <c r="E78" i="73"/>
  <c r="K77" i="73"/>
  <c r="J77" i="73"/>
  <c r="I77" i="73"/>
  <c r="H77" i="73"/>
  <c r="G77" i="73"/>
  <c r="F77" i="73"/>
  <c r="E77" i="73"/>
  <c r="K76" i="73"/>
  <c r="J76" i="73"/>
  <c r="I76" i="73"/>
  <c r="H76" i="73"/>
  <c r="G76" i="73"/>
  <c r="F76" i="73"/>
  <c r="E76" i="73"/>
  <c r="K75" i="73"/>
  <c r="J75" i="73"/>
  <c r="I75" i="73"/>
  <c r="H75" i="73"/>
  <c r="G75" i="73"/>
  <c r="F75" i="73"/>
  <c r="E75" i="73"/>
  <c r="K74" i="73"/>
  <c r="J74" i="73"/>
  <c r="I74" i="73"/>
  <c r="H74" i="73"/>
  <c r="G74" i="73"/>
  <c r="F74" i="73"/>
  <c r="E74" i="73"/>
  <c r="K73" i="73"/>
  <c r="J73" i="73"/>
  <c r="I73" i="73"/>
  <c r="H73" i="73"/>
  <c r="G73" i="73"/>
  <c r="F73" i="73"/>
  <c r="E73" i="73"/>
  <c r="K72" i="73"/>
  <c r="J72" i="73"/>
  <c r="I72" i="73"/>
  <c r="H72" i="73"/>
  <c r="G72" i="73"/>
  <c r="F72" i="73"/>
  <c r="E72" i="73"/>
  <c r="K71" i="73"/>
  <c r="J71" i="73"/>
  <c r="I71" i="73"/>
  <c r="H71" i="73"/>
  <c r="G71" i="73"/>
  <c r="F71" i="73"/>
  <c r="E71" i="73"/>
  <c r="K70" i="73"/>
  <c r="J70" i="73"/>
  <c r="I70" i="73"/>
  <c r="H70" i="73"/>
  <c r="G70" i="73"/>
  <c r="F70" i="73"/>
  <c r="E70" i="73"/>
  <c r="K69" i="73"/>
  <c r="J69" i="73"/>
  <c r="I69" i="73"/>
  <c r="H69" i="73"/>
  <c r="G69" i="73"/>
  <c r="F69" i="73"/>
  <c r="E69" i="73"/>
  <c r="K68" i="73"/>
  <c r="J68" i="73"/>
  <c r="I68" i="73"/>
  <c r="H68" i="73"/>
  <c r="G68" i="73"/>
  <c r="F68" i="73"/>
  <c r="E68" i="73"/>
  <c r="K67" i="73"/>
  <c r="J67" i="73"/>
  <c r="I67" i="73"/>
  <c r="H67" i="73"/>
  <c r="G67" i="73"/>
  <c r="F67" i="73"/>
  <c r="E67" i="73"/>
  <c r="K66" i="73"/>
  <c r="J66" i="73"/>
  <c r="I66" i="73"/>
  <c r="H66" i="73"/>
  <c r="G66" i="73"/>
  <c r="F66" i="73"/>
  <c r="E66" i="73"/>
  <c r="K65" i="73"/>
  <c r="J65" i="73"/>
  <c r="I65" i="73"/>
  <c r="H65" i="73"/>
  <c r="G65" i="73"/>
  <c r="F65" i="73"/>
  <c r="E65" i="73"/>
  <c r="K64" i="73"/>
  <c r="J64" i="73"/>
  <c r="I64" i="73"/>
  <c r="H64" i="73"/>
  <c r="G64" i="73"/>
  <c r="F64" i="73"/>
  <c r="E64" i="73"/>
  <c r="K63" i="73"/>
  <c r="J63" i="73"/>
  <c r="I63" i="73"/>
  <c r="H63" i="73"/>
  <c r="G63" i="73"/>
  <c r="F63" i="73"/>
  <c r="E63" i="73"/>
  <c r="K62" i="73"/>
  <c r="J62" i="73"/>
  <c r="I62" i="73"/>
  <c r="H62" i="73"/>
  <c r="G62" i="73"/>
  <c r="F62" i="73"/>
  <c r="E62" i="73"/>
  <c r="K61" i="73"/>
  <c r="J61" i="73"/>
  <c r="I61" i="73"/>
  <c r="H61" i="73"/>
  <c r="G61" i="73"/>
  <c r="F61" i="73"/>
  <c r="E61" i="73"/>
  <c r="K60" i="73"/>
  <c r="J60" i="73"/>
  <c r="I60" i="73"/>
  <c r="H60" i="73"/>
  <c r="G60" i="73"/>
  <c r="F60" i="73"/>
  <c r="E60" i="73"/>
  <c r="K59" i="73"/>
  <c r="J59" i="73"/>
  <c r="I59" i="73"/>
  <c r="H59" i="73"/>
  <c r="G59" i="73"/>
  <c r="F59" i="73"/>
  <c r="E59" i="73"/>
  <c r="K58" i="73"/>
  <c r="J58" i="73"/>
  <c r="I58" i="73"/>
  <c r="H58" i="73"/>
  <c r="G58" i="73"/>
  <c r="F58" i="73"/>
  <c r="E58" i="73"/>
  <c r="K57" i="73"/>
  <c r="J57" i="73"/>
  <c r="I57" i="73"/>
  <c r="H57" i="73"/>
  <c r="G57" i="73"/>
  <c r="F57" i="73"/>
  <c r="E57" i="73"/>
  <c r="K56" i="73"/>
  <c r="J56" i="73"/>
  <c r="I56" i="73"/>
  <c r="H56" i="73"/>
  <c r="G56" i="73"/>
  <c r="F56" i="73"/>
  <c r="E56" i="73"/>
  <c r="K55" i="73"/>
  <c r="J55" i="73"/>
  <c r="I55" i="73"/>
  <c r="H55" i="73"/>
  <c r="G55" i="73"/>
  <c r="F55" i="73"/>
  <c r="E55" i="73"/>
  <c r="K54" i="73"/>
  <c r="J54" i="73"/>
  <c r="I54" i="73"/>
  <c r="H54" i="73"/>
  <c r="G54" i="73"/>
  <c r="F54" i="73"/>
  <c r="E54" i="73"/>
  <c r="K53" i="73"/>
  <c r="J53" i="73"/>
  <c r="I53" i="73"/>
  <c r="H53" i="73"/>
  <c r="G53" i="73"/>
  <c r="F53" i="73"/>
  <c r="E53" i="73"/>
  <c r="K52" i="73"/>
  <c r="J52" i="73"/>
  <c r="I52" i="73"/>
  <c r="H52" i="73"/>
  <c r="G52" i="73"/>
  <c r="F52" i="73"/>
  <c r="E52" i="73"/>
  <c r="K51" i="73"/>
  <c r="J51" i="73"/>
  <c r="I51" i="73"/>
  <c r="H51" i="73"/>
  <c r="G51" i="73"/>
  <c r="F51" i="73"/>
  <c r="E51" i="73"/>
  <c r="K50" i="73"/>
  <c r="J50" i="73"/>
  <c r="I50" i="73"/>
  <c r="H50" i="73"/>
  <c r="G50" i="73"/>
  <c r="F50" i="73"/>
  <c r="E50" i="73"/>
  <c r="K49" i="73"/>
  <c r="J49" i="73"/>
  <c r="I49" i="73"/>
  <c r="H49" i="73"/>
  <c r="G49" i="73"/>
  <c r="F49" i="73"/>
  <c r="E49" i="73"/>
  <c r="K48" i="73"/>
  <c r="J48" i="73"/>
  <c r="I48" i="73"/>
  <c r="H48" i="73"/>
  <c r="G48" i="73"/>
  <c r="F48" i="73"/>
  <c r="E48" i="73"/>
  <c r="K47" i="73"/>
  <c r="J47" i="73"/>
  <c r="I47" i="73"/>
  <c r="H47" i="73"/>
  <c r="G47" i="73"/>
  <c r="F47" i="73"/>
  <c r="E47" i="73"/>
  <c r="K46" i="73"/>
  <c r="J46" i="73"/>
  <c r="I46" i="73"/>
  <c r="H46" i="73"/>
  <c r="G46" i="73"/>
  <c r="F46" i="73"/>
  <c r="E46" i="73"/>
  <c r="K45" i="73"/>
  <c r="J45" i="73"/>
  <c r="I45" i="73"/>
  <c r="H45" i="73"/>
  <c r="G45" i="73"/>
  <c r="F45" i="73"/>
  <c r="E45" i="73"/>
  <c r="K44" i="73"/>
  <c r="J44" i="73"/>
  <c r="I44" i="73"/>
  <c r="H44" i="73"/>
  <c r="G44" i="73"/>
  <c r="F44" i="73"/>
  <c r="E44" i="73"/>
  <c r="K43" i="73"/>
  <c r="J43" i="73"/>
  <c r="I43" i="73"/>
  <c r="H43" i="73"/>
  <c r="G43" i="73"/>
  <c r="F43" i="73"/>
  <c r="E43" i="73"/>
  <c r="K42" i="73"/>
  <c r="J42" i="73"/>
  <c r="I42" i="73"/>
  <c r="H42" i="73"/>
  <c r="G42" i="73"/>
  <c r="F42" i="73"/>
  <c r="E42" i="73"/>
  <c r="K41" i="73"/>
  <c r="J41" i="73"/>
  <c r="I41" i="73"/>
  <c r="H41" i="73"/>
  <c r="G41" i="73"/>
  <c r="F41" i="73"/>
  <c r="E41" i="73"/>
  <c r="K40" i="73"/>
  <c r="J40" i="73"/>
  <c r="I40" i="73"/>
  <c r="H40" i="73"/>
  <c r="G40" i="73"/>
  <c r="F40" i="73"/>
  <c r="E40" i="73"/>
  <c r="K39" i="73"/>
  <c r="J39" i="73"/>
  <c r="I39" i="73"/>
  <c r="H39" i="73"/>
  <c r="G39" i="73"/>
  <c r="F39" i="73"/>
  <c r="E39" i="73"/>
  <c r="K38" i="73"/>
  <c r="J38" i="73"/>
  <c r="I38" i="73"/>
  <c r="H38" i="73"/>
  <c r="G38" i="73"/>
  <c r="F38" i="73"/>
  <c r="E38" i="73"/>
  <c r="K37" i="73"/>
  <c r="J37" i="73"/>
  <c r="I37" i="73"/>
  <c r="H37" i="73"/>
  <c r="G37" i="73"/>
  <c r="F37" i="73"/>
  <c r="E37" i="73"/>
  <c r="K36" i="73"/>
  <c r="J36" i="73"/>
  <c r="I36" i="73"/>
  <c r="H36" i="73"/>
  <c r="G36" i="73"/>
  <c r="F36" i="73"/>
  <c r="E36" i="73"/>
  <c r="K35" i="73"/>
  <c r="J35" i="73"/>
  <c r="I35" i="73"/>
  <c r="H35" i="73"/>
  <c r="G35" i="73"/>
  <c r="F35" i="73"/>
  <c r="E35" i="73"/>
  <c r="K34" i="73"/>
  <c r="J34" i="73"/>
  <c r="I34" i="73"/>
  <c r="H34" i="73"/>
  <c r="G34" i="73"/>
  <c r="F34" i="73"/>
  <c r="E34" i="73"/>
  <c r="K33" i="73"/>
  <c r="J33" i="73"/>
  <c r="I33" i="73"/>
  <c r="H33" i="73"/>
  <c r="G33" i="73"/>
  <c r="F33" i="73"/>
  <c r="E33" i="73"/>
  <c r="K32" i="73"/>
  <c r="J32" i="73"/>
  <c r="I32" i="73"/>
  <c r="H32" i="73"/>
  <c r="G32" i="73"/>
  <c r="F32" i="73"/>
  <c r="E32" i="73"/>
  <c r="K31" i="73"/>
  <c r="J31" i="73"/>
  <c r="I31" i="73"/>
  <c r="H31" i="73"/>
  <c r="G31" i="73"/>
  <c r="F31" i="73"/>
  <c r="E31" i="73"/>
  <c r="K30" i="73"/>
  <c r="J30" i="73"/>
  <c r="I30" i="73"/>
  <c r="H30" i="73"/>
  <c r="G30" i="73"/>
  <c r="F30" i="73"/>
  <c r="E30" i="73"/>
  <c r="K29" i="73"/>
  <c r="J29" i="73"/>
  <c r="I29" i="73"/>
  <c r="H29" i="73"/>
  <c r="G29" i="73"/>
  <c r="F29" i="73"/>
  <c r="E29" i="73"/>
  <c r="K28" i="73"/>
  <c r="J28" i="73"/>
  <c r="I28" i="73"/>
  <c r="H28" i="73"/>
  <c r="G28" i="73"/>
  <c r="F28" i="73"/>
  <c r="E28" i="73"/>
  <c r="K27" i="73"/>
  <c r="J27" i="73"/>
  <c r="I27" i="73"/>
  <c r="H27" i="73"/>
  <c r="G27" i="73"/>
  <c r="F27" i="73"/>
  <c r="E27" i="73"/>
  <c r="K26" i="73"/>
  <c r="J26" i="73"/>
  <c r="I26" i="73"/>
  <c r="H26" i="73"/>
  <c r="G26" i="73"/>
  <c r="F26" i="73"/>
  <c r="E26" i="73"/>
  <c r="K25" i="73"/>
  <c r="J25" i="73"/>
  <c r="I25" i="73"/>
  <c r="H25" i="73"/>
  <c r="G25" i="73"/>
  <c r="F25" i="73"/>
  <c r="E25" i="73"/>
  <c r="K24" i="73"/>
  <c r="J24" i="73"/>
  <c r="I24" i="73"/>
  <c r="H24" i="73"/>
  <c r="G24" i="73"/>
  <c r="F24" i="73"/>
  <c r="E24" i="73"/>
  <c r="K23" i="73"/>
  <c r="J23" i="73"/>
  <c r="I23" i="73"/>
  <c r="H23" i="73"/>
  <c r="G23" i="73"/>
  <c r="F23" i="73"/>
  <c r="E23" i="73"/>
  <c r="K22" i="73"/>
  <c r="J22" i="73"/>
  <c r="I22" i="73"/>
  <c r="H22" i="73"/>
  <c r="G22" i="73"/>
  <c r="F22" i="73"/>
  <c r="E22" i="73"/>
  <c r="K21" i="73"/>
  <c r="J21" i="73"/>
  <c r="I21" i="73"/>
  <c r="H21" i="73"/>
  <c r="G21" i="73"/>
  <c r="F21" i="73"/>
  <c r="E21" i="73"/>
  <c r="K20" i="73"/>
  <c r="J20" i="73"/>
  <c r="I20" i="73"/>
  <c r="H20" i="73"/>
  <c r="G20" i="73"/>
  <c r="F20" i="73"/>
  <c r="E20" i="73"/>
  <c r="K19" i="73"/>
  <c r="J19" i="73"/>
  <c r="I19" i="73"/>
  <c r="H19" i="73"/>
  <c r="G19" i="73"/>
  <c r="F19" i="73"/>
  <c r="E19" i="73"/>
  <c r="K18" i="73"/>
  <c r="J18" i="73"/>
  <c r="I18" i="73"/>
  <c r="H18" i="73"/>
  <c r="G18" i="73"/>
  <c r="F18" i="73"/>
  <c r="E18" i="73"/>
  <c r="K17" i="73"/>
  <c r="J17" i="73"/>
  <c r="I17" i="73"/>
  <c r="H17" i="73"/>
  <c r="G17" i="73"/>
  <c r="F17" i="73"/>
  <c r="E17" i="73"/>
  <c r="K79" i="71" l="1"/>
  <c r="J79" i="71"/>
  <c r="I79" i="71"/>
  <c r="H79" i="71"/>
  <c r="G79" i="71"/>
  <c r="F79" i="71"/>
  <c r="E79" i="71"/>
  <c r="K78" i="71"/>
  <c r="J78" i="71"/>
  <c r="I78" i="71"/>
  <c r="H78" i="71"/>
  <c r="G78" i="71"/>
  <c r="F78" i="71"/>
  <c r="E78" i="71"/>
  <c r="K77" i="71"/>
  <c r="J77" i="71"/>
  <c r="I77" i="71"/>
  <c r="H77" i="71"/>
  <c r="G77" i="71"/>
  <c r="F77" i="71"/>
  <c r="E77" i="71"/>
  <c r="K76" i="71"/>
  <c r="J76" i="71"/>
  <c r="I76" i="71"/>
  <c r="H76" i="71"/>
  <c r="G76" i="71"/>
  <c r="F76" i="71"/>
  <c r="E76" i="71"/>
  <c r="K75" i="71"/>
  <c r="J75" i="71"/>
  <c r="I75" i="71"/>
  <c r="H75" i="71"/>
  <c r="G75" i="71"/>
  <c r="F75" i="71"/>
  <c r="E75" i="71"/>
  <c r="K74" i="71"/>
  <c r="J74" i="71"/>
  <c r="I74" i="71"/>
  <c r="H74" i="71"/>
  <c r="G74" i="71"/>
  <c r="F74" i="71"/>
  <c r="E74" i="71"/>
  <c r="K73" i="71"/>
  <c r="J73" i="71"/>
  <c r="I73" i="71"/>
  <c r="H73" i="71"/>
  <c r="G73" i="71"/>
  <c r="F73" i="71"/>
  <c r="E73" i="71"/>
  <c r="K72" i="71"/>
  <c r="J72" i="71"/>
  <c r="I72" i="71"/>
  <c r="H72" i="71"/>
  <c r="G72" i="71"/>
  <c r="F72" i="71"/>
  <c r="E72" i="71"/>
  <c r="K71" i="71"/>
  <c r="J71" i="71"/>
  <c r="I71" i="71"/>
  <c r="H71" i="71"/>
  <c r="G71" i="71"/>
  <c r="F71" i="71"/>
  <c r="E71" i="71"/>
  <c r="K70" i="71"/>
  <c r="J70" i="71"/>
  <c r="I70" i="71"/>
  <c r="H70" i="71"/>
  <c r="G70" i="71"/>
  <c r="F70" i="71"/>
  <c r="E70" i="71"/>
  <c r="K69" i="71"/>
  <c r="J69" i="71"/>
  <c r="I69" i="71"/>
  <c r="H69" i="71"/>
  <c r="G69" i="71"/>
  <c r="F69" i="71"/>
  <c r="E69" i="71"/>
  <c r="K68" i="71"/>
  <c r="J68" i="71"/>
  <c r="I68" i="71"/>
  <c r="H68" i="71"/>
  <c r="G68" i="71"/>
  <c r="F68" i="71"/>
  <c r="E68" i="71"/>
  <c r="K67" i="71"/>
  <c r="J67" i="71"/>
  <c r="I67" i="71"/>
  <c r="H67" i="71"/>
  <c r="G67" i="71"/>
  <c r="F67" i="71"/>
  <c r="E67" i="71"/>
  <c r="K66" i="71"/>
  <c r="J66" i="71"/>
  <c r="I66" i="71"/>
  <c r="H66" i="71"/>
  <c r="G66" i="71"/>
  <c r="F66" i="71"/>
  <c r="E66" i="71"/>
  <c r="K65" i="71"/>
  <c r="J65" i="71"/>
  <c r="I65" i="71"/>
  <c r="H65" i="71"/>
  <c r="G65" i="71"/>
  <c r="F65" i="71"/>
  <c r="E65" i="71"/>
  <c r="K64" i="71"/>
  <c r="J64" i="71"/>
  <c r="I64" i="71"/>
  <c r="H64" i="71"/>
  <c r="G64" i="71"/>
  <c r="F64" i="71"/>
  <c r="E64" i="71"/>
  <c r="K63" i="71"/>
  <c r="J63" i="71"/>
  <c r="I63" i="71"/>
  <c r="H63" i="71"/>
  <c r="G63" i="71"/>
  <c r="F63" i="71"/>
  <c r="E63" i="71"/>
  <c r="K62" i="71"/>
  <c r="J62" i="71"/>
  <c r="I62" i="71"/>
  <c r="H62" i="71"/>
  <c r="G62" i="71"/>
  <c r="F62" i="71"/>
  <c r="E62" i="71"/>
  <c r="K61" i="71"/>
  <c r="J61" i="71"/>
  <c r="I61" i="71"/>
  <c r="H61" i="71"/>
  <c r="G61" i="71"/>
  <c r="F61" i="71"/>
  <c r="E61" i="71"/>
  <c r="K60" i="71"/>
  <c r="J60" i="71"/>
  <c r="I60" i="71"/>
  <c r="H60" i="71"/>
  <c r="G60" i="71"/>
  <c r="F60" i="71"/>
  <c r="E60" i="71"/>
  <c r="K59" i="71"/>
  <c r="J59" i="71"/>
  <c r="I59" i="71"/>
  <c r="H59" i="71"/>
  <c r="G59" i="71"/>
  <c r="F59" i="71"/>
  <c r="E59" i="71"/>
  <c r="K58" i="71"/>
  <c r="J58" i="71"/>
  <c r="I58" i="71"/>
  <c r="H58" i="71"/>
  <c r="G58" i="71"/>
  <c r="F58" i="71"/>
  <c r="E58" i="71"/>
  <c r="K57" i="71"/>
  <c r="J57" i="71"/>
  <c r="I57" i="71"/>
  <c r="H57" i="71"/>
  <c r="G57" i="71"/>
  <c r="F57" i="71"/>
  <c r="E57" i="71"/>
  <c r="K56" i="71"/>
  <c r="J56" i="71"/>
  <c r="I56" i="71"/>
  <c r="H56" i="71"/>
  <c r="G56" i="71"/>
  <c r="F56" i="71"/>
  <c r="E56" i="71"/>
  <c r="K55" i="71"/>
  <c r="J55" i="71"/>
  <c r="I55" i="71"/>
  <c r="H55" i="71"/>
  <c r="G55" i="71"/>
  <c r="F55" i="71"/>
  <c r="E55" i="71"/>
  <c r="K54" i="71"/>
  <c r="J54" i="71"/>
  <c r="I54" i="71"/>
  <c r="H54" i="71"/>
  <c r="G54" i="71"/>
  <c r="F54" i="71"/>
  <c r="E54" i="71"/>
  <c r="K53" i="71"/>
  <c r="J53" i="71"/>
  <c r="I53" i="71"/>
  <c r="H53" i="71"/>
  <c r="G53" i="71"/>
  <c r="F53" i="71"/>
  <c r="E53" i="71"/>
  <c r="K52" i="71"/>
  <c r="J52" i="71"/>
  <c r="I52" i="71"/>
  <c r="H52" i="71"/>
  <c r="G52" i="71"/>
  <c r="F52" i="71"/>
  <c r="E52" i="71"/>
  <c r="K51" i="71"/>
  <c r="J51" i="71"/>
  <c r="I51" i="71"/>
  <c r="H51" i="71"/>
  <c r="G51" i="71"/>
  <c r="F51" i="71"/>
  <c r="E51" i="71"/>
  <c r="K50" i="71"/>
  <c r="J50" i="71"/>
  <c r="I50" i="71"/>
  <c r="H50" i="71"/>
  <c r="G50" i="71"/>
  <c r="F50" i="71"/>
  <c r="E50" i="71"/>
  <c r="K49" i="71"/>
  <c r="J49" i="71"/>
  <c r="I49" i="71"/>
  <c r="H49" i="71"/>
  <c r="G49" i="71"/>
  <c r="F49" i="71"/>
  <c r="E49" i="71"/>
  <c r="K48" i="71"/>
  <c r="J48" i="71"/>
  <c r="I48" i="71"/>
  <c r="H48" i="71"/>
  <c r="G48" i="71"/>
  <c r="F48" i="71"/>
  <c r="E48" i="71"/>
  <c r="K47" i="71"/>
  <c r="J47" i="71"/>
  <c r="I47" i="71"/>
  <c r="H47" i="71"/>
  <c r="G47" i="71"/>
  <c r="F47" i="71"/>
  <c r="E47" i="71"/>
  <c r="K46" i="71"/>
  <c r="J46" i="71"/>
  <c r="I46" i="71"/>
  <c r="H46" i="71"/>
  <c r="G46" i="71"/>
  <c r="F46" i="71"/>
  <c r="E46" i="71"/>
  <c r="K45" i="71"/>
  <c r="J45" i="71"/>
  <c r="I45" i="71"/>
  <c r="H45" i="71"/>
  <c r="G45" i="71"/>
  <c r="F45" i="71"/>
  <c r="E45" i="71"/>
  <c r="K44" i="71"/>
  <c r="J44" i="71"/>
  <c r="I44" i="71"/>
  <c r="H44" i="71"/>
  <c r="G44" i="71"/>
  <c r="F44" i="71"/>
  <c r="E44" i="71"/>
  <c r="K43" i="71"/>
  <c r="J43" i="71"/>
  <c r="I43" i="71"/>
  <c r="H43" i="71"/>
  <c r="G43" i="71"/>
  <c r="F43" i="71"/>
  <c r="E43" i="71"/>
  <c r="K42" i="71"/>
  <c r="J42" i="71"/>
  <c r="I42" i="71"/>
  <c r="H42" i="71"/>
  <c r="G42" i="71"/>
  <c r="F42" i="71"/>
  <c r="E42" i="71"/>
  <c r="K41" i="71"/>
  <c r="J41" i="71"/>
  <c r="I41" i="71"/>
  <c r="H41" i="71"/>
  <c r="G41" i="71"/>
  <c r="F41" i="71"/>
  <c r="E41" i="71"/>
  <c r="K40" i="71"/>
  <c r="J40" i="71"/>
  <c r="I40" i="71"/>
  <c r="H40" i="71"/>
  <c r="G40" i="71"/>
  <c r="F40" i="71"/>
  <c r="E40" i="71"/>
  <c r="K39" i="71"/>
  <c r="J39" i="71"/>
  <c r="I39" i="71"/>
  <c r="H39" i="71"/>
  <c r="G39" i="71"/>
  <c r="F39" i="71"/>
  <c r="E39" i="71"/>
  <c r="K38" i="71"/>
  <c r="J38" i="71"/>
  <c r="I38" i="71"/>
  <c r="H38" i="71"/>
  <c r="G38" i="71"/>
  <c r="F38" i="71"/>
  <c r="E38" i="71"/>
  <c r="K37" i="71"/>
  <c r="J37" i="71"/>
  <c r="I37" i="71"/>
  <c r="H37" i="71"/>
  <c r="G37" i="71"/>
  <c r="F37" i="71"/>
  <c r="E37" i="71"/>
  <c r="K36" i="71"/>
  <c r="J36" i="71"/>
  <c r="I36" i="71"/>
  <c r="H36" i="71"/>
  <c r="G36" i="71"/>
  <c r="F36" i="71"/>
  <c r="E36" i="71"/>
  <c r="K35" i="71"/>
  <c r="J35" i="71"/>
  <c r="I35" i="71"/>
  <c r="H35" i="71"/>
  <c r="G35" i="71"/>
  <c r="F35" i="71"/>
  <c r="E35" i="71"/>
  <c r="K34" i="71"/>
  <c r="J34" i="71"/>
  <c r="I34" i="71"/>
  <c r="H34" i="71"/>
  <c r="G34" i="71"/>
  <c r="F34" i="71"/>
  <c r="E34" i="71"/>
  <c r="K33" i="71"/>
  <c r="J33" i="71"/>
  <c r="I33" i="71"/>
  <c r="H33" i="71"/>
  <c r="G33" i="71"/>
  <c r="F33" i="71"/>
  <c r="E33" i="71"/>
  <c r="K32" i="71"/>
  <c r="J32" i="71"/>
  <c r="I32" i="71"/>
  <c r="H32" i="71"/>
  <c r="G32" i="71"/>
  <c r="F32" i="71"/>
  <c r="E32" i="71"/>
  <c r="K31" i="71"/>
  <c r="J31" i="71"/>
  <c r="I31" i="71"/>
  <c r="H31" i="71"/>
  <c r="G31" i="71"/>
  <c r="F31" i="71"/>
  <c r="E31" i="71"/>
  <c r="K30" i="71"/>
  <c r="J30" i="71"/>
  <c r="I30" i="71"/>
  <c r="H30" i="71"/>
  <c r="G30" i="71"/>
  <c r="F30" i="71"/>
  <c r="E30" i="71"/>
  <c r="K29" i="71"/>
  <c r="J29" i="71"/>
  <c r="I29" i="71"/>
  <c r="H29" i="71"/>
  <c r="G29" i="71"/>
  <c r="F29" i="71"/>
  <c r="E29" i="71"/>
  <c r="K28" i="71"/>
  <c r="J28" i="71"/>
  <c r="I28" i="71"/>
  <c r="H28" i="71"/>
  <c r="G28" i="71"/>
  <c r="F28" i="71"/>
  <c r="E28" i="71"/>
  <c r="K27" i="71"/>
  <c r="J27" i="71"/>
  <c r="I27" i="71"/>
  <c r="H27" i="71"/>
  <c r="G27" i="71"/>
  <c r="F27" i="71"/>
  <c r="E27" i="71"/>
  <c r="K26" i="71"/>
  <c r="J26" i="71"/>
  <c r="I26" i="71"/>
  <c r="H26" i="71"/>
  <c r="G26" i="71"/>
  <c r="F26" i="71"/>
  <c r="E26" i="71"/>
  <c r="K25" i="71"/>
  <c r="J25" i="71"/>
  <c r="I25" i="71"/>
  <c r="H25" i="71"/>
  <c r="G25" i="71"/>
  <c r="F25" i="71"/>
  <c r="E25" i="71"/>
  <c r="K24" i="71"/>
  <c r="J24" i="71"/>
  <c r="I24" i="71"/>
  <c r="H24" i="71"/>
  <c r="G24" i="71"/>
  <c r="F24" i="71"/>
  <c r="E24" i="71"/>
  <c r="K23" i="71"/>
  <c r="J23" i="71"/>
  <c r="I23" i="71"/>
  <c r="H23" i="71"/>
  <c r="G23" i="71"/>
  <c r="F23" i="71"/>
  <c r="E23" i="71"/>
  <c r="K22" i="71"/>
  <c r="J22" i="71"/>
  <c r="I22" i="71"/>
  <c r="H22" i="71"/>
  <c r="G22" i="71"/>
  <c r="F22" i="71"/>
  <c r="E22" i="71"/>
  <c r="K21" i="71"/>
  <c r="J21" i="71"/>
  <c r="I21" i="71"/>
  <c r="H21" i="71"/>
  <c r="G21" i="71"/>
  <c r="F21" i="71"/>
  <c r="E21" i="71"/>
  <c r="K20" i="71"/>
  <c r="J20" i="71"/>
  <c r="I20" i="71"/>
  <c r="H20" i="71"/>
  <c r="G20" i="71"/>
  <c r="F20" i="71"/>
  <c r="E20" i="71"/>
  <c r="K19" i="71"/>
  <c r="J19" i="71"/>
  <c r="I19" i="71"/>
  <c r="H19" i="71"/>
  <c r="G19" i="71"/>
  <c r="F19" i="71"/>
  <c r="E19" i="71"/>
  <c r="K74" i="70"/>
  <c r="J74" i="70"/>
  <c r="I74" i="70"/>
  <c r="H74" i="70"/>
  <c r="G74" i="70"/>
  <c r="F74" i="70"/>
  <c r="E74" i="70"/>
  <c r="K73" i="70"/>
  <c r="J73" i="70"/>
  <c r="I73" i="70"/>
  <c r="H73" i="70"/>
  <c r="G73" i="70"/>
  <c r="F73" i="70"/>
  <c r="E73" i="70"/>
  <c r="K72" i="70"/>
  <c r="J72" i="70"/>
  <c r="I72" i="70"/>
  <c r="H72" i="70"/>
  <c r="G72" i="70"/>
  <c r="F72" i="70"/>
  <c r="E72" i="70"/>
  <c r="K71" i="70"/>
  <c r="J71" i="70"/>
  <c r="I71" i="70"/>
  <c r="H71" i="70"/>
  <c r="G71" i="70"/>
  <c r="F71" i="70"/>
  <c r="E71" i="70"/>
  <c r="K70" i="70"/>
  <c r="J70" i="70"/>
  <c r="I70" i="70"/>
  <c r="H70" i="70"/>
  <c r="G70" i="70"/>
  <c r="F70" i="70"/>
  <c r="E70" i="70"/>
  <c r="K69" i="70"/>
  <c r="J69" i="70"/>
  <c r="I69" i="70"/>
  <c r="H69" i="70"/>
  <c r="G69" i="70"/>
  <c r="F69" i="70"/>
  <c r="E69" i="70"/>
  <c r="K68" i="70"/>
  <c r="J68" i="70"/>
  <c r="I68" i="70"/>
  <c r="H68" i="70"/>
  <c r="G68" i="70"/>
  <c r="F68" i="70"/>
  <c r="E68" i="70"/>
  <c r="K67" i="70"/>
  <c r="J67" i="70"/>
  <c r="I67" i="70"/>
  <c r="H67" i="70"/>
  <c r="G67" i="70"/>
  <c r="F67" i="70"/>
  <c r="E67" i="70"/>
  <c r="K66" i="70"/>
  <c r="J66" i="70"/>
  <c r="I66" i="70"/>
  <c r="H66" i="70"/>
  <c r="G66" i="70"/>
  <c r="F66" i="70"/>
  <c r="E66" i="70"/>
  <c r="K65" i="70"/>
  <c r="J65" i="70"/>
  <c r="I65" i="70"/>
  <c r="H65" i="70"/>
  <c r="G65" i="70"/>
  <c r="F65" i="70"/>
  <c r="E65" i="70"/>
  <c r="K64" i="70"/>
  <c r="J64" i="70"/>
  <c r="I64" i="70"/>
  <c r="H64" i="70"/>
  <c r="G64" i="70"/>
  <c r="F64" i="70"/>
  <c r="E64" i="70"/>
  <c r="K63" i="70"/>
  <c r="J63" i="70"/>
  <c r="I63" i="70"/>
  <c r="H63" i="70"/>
  <c r="G63" i="70"/>
  <c r="F63" i="70"/>
  <c r="E63" i="70"/>
  <c r="K62" i="70"/>
  <c r="J62" i="70"/>
  <c r="I62" i="70"/>
  <c r="H62" i="70"/>
  <c r="G62" i="70"/>
  <c r="F62" i="70"/>
  <c r="E62" i="70"/>
  <c r="K61" i="70"/>
  <c r="J61" i="70"/>
  <c r="I61" i="70"/>
  <c r="H61" i="70"/>
  <c r="G61" i="70"/>
  <c r="F61" i="70"/>
  <c r="E61" i="70"/>
  <c r="K60" i="70"/>
  <c r="J60" i="70"/>
  <c r="I60" i="70"/>
  <c r="H60" i="70"/>
  <c r="G60" i="70"/>
  <c r="F60" i="70"/>
  <c r="E60" i="70"/>
  <c r="K59" i="70"/>
  <c r="J59" i="70"/>
  <c r="I59" i="70"/>
  <c r="H59" i="70"/>
  <c r="G59" i="70"/>
  <c r="F59" i="70"/>
  <c r="E59" i="70"/>
  <c r="K58" i="70"/>
  <c r="J58" i="70"/>
  <c r="I58" i="70"/>
  <c r="H58" i="70"/>
  <c r="G58" i="70"/>
  <c r="F58" i="70"/>
  <c r="E58" i="70"/>
  <c r="K57" i="70"/>
  <c r="J57" i="70"/>
  <c r="I57" i="70"/>
  <c r="H57" i="70"/>
  <c r="G57" i="70"/>
  <c r="F57" i="70"/>
  <c r="E57" i="70"/>
  <c r="K56" i="70"/>
  <c r="J56" i="70"/>
  <c r="I56" i="70"/>
  <c r="H56" i="70"/>
  <c r="G56" i="70"/>
  <c r="F56" i="70"/>
  <c r="E56" i="70"/>
  <c r="K55" i="70"/>
  <c r="J55" i="70"/>
  <c r="I55" i="70"/>
  <c r="H55" i="70"/>
  <c r="G55" i="70"/>
  <c r="F55" i="70"/>
  <c r="E55" i="70"/>
  <c r="K54" i="70"/>
  <c r="J54" i="70"/>
  <c r="I54" i="70"/>
  <c r="H54" i="70"/>
  <c r="G54" i="70"/>
  <c r="F54" i="70"/>
  <c r="E54" i="70"/>
  <c r="K53" i="70"/>
  <c r="J53" i="70"/>
  <c r="I53" i="70"/>
  <c r="H53" i="70"/>
  <c r="G53" i="70"/>
  <c r="F53" i="70"/>
  <c r="E53" i="70"/>
  <c r="K52" i="70"/>
  <c r="J52" i="70"/>
  <c r="I52" i="70"/>
  <c r="H52" i="70"/>
  <c r="G52" i="70"/>
  <c r="F52" i="70"/>
  <c r="E52" i="70"/>
  <c r="K51" i="70"/>
  <c r="J51" i="70"/>
  <c r="I51" i="70"/>
  <c r="H51" i="70"/>
  <c r="G51" i="70"/>
  <c r="F51" i="70"/>
  <c r="E51" i="70"/>
  <c r="K50" i="70"/>
  <c r="J50" i="70"/>
  <c r="I50" i="70"/>
  <c r="H50" i="70"/>
  <c r="G50" i="70"/>
  <c r="F50" i="70"/>
  <c r="E50" i="70"/>
  <c r="K49" i="70"/>
  <c r="J49" i="70"/>
  <c r="I49" i="70"/>
  <c r="H49" i="70"/>
  <c r="G49" i="70"/>
  <c r="F49" i="70"/>
  <c r="E49" i="70"/>
  <c r="K48" i="70"/>
  <c r="J48" i="70"/>
  <c r="I48" i="70"/>
  <c r="H48" i="70"/>
  <c r="G48" i="70"/>
  <c r="F48" i="70"/>
  <c r="E48" i="70"/>
  <c r="K47" i="70"/>
  <c r="J47" i="70"/>
  <c r="I47" i="70"/>
  <c r="H47" i="70"/>
  <c r="G47" i="70"/>
  <c r="F47" i="70"/>
  <c r="E47" i="70"/>
  <c r="K46" i="70"/>
  <c r="J46" i="70"/>
  <c r="I46" i="70"/>
  <c r="H46" i="70"/>
  <c r="G46" i="70"/>
  <c r="F46" i="70"/>
  <c r="E46" i="70"/>
  <c r="K45" i="70"/>
  <c r="J45" i="70"/>
  <c r="I45" i="70"/>
  <c r="H45" i="70"/>
  <c r="G45" i="70"/>
  <c r="F45" i="70"/>
  <c r="E45" i="70"/>
  <c r="K44" i="70"/>
  <c r="J44" i="70"/>
  <c r="I44" i="70"/>
  <c r="H44" i="70"/>
  <c r="G44" i="70"/>
  <c r="F44" i="70"/>
  <c r="E44" i="70"/>
  <c r="K43" i="70"/>
  <c r="J43" i="70"/>
  <c r="I43" i="70"/>
  <c r="H43" i="70"/>
  <c r="G43" i="70"/>
  <c r="F43" i="70"/>
  <c r="E43" i="70"/>
  <c r="K42" i="70"/>
  <c r="J42" i="70"/>
  <c r="I42" i="70"/>
  <c r="H42" i="70"/>
  <c r="G42" i="70"/>
  <c r="F42" i="70"/>
  <c r="E42" i="70"/>
  <c r="K41" i="70"/>
  <c r="J41" i="70"/>
  <c r="I41" i="70"/>
  <c r="H41" i="70"/>
  <c r="G41" i="70"/>
  <c r="F41" i="70"/>
  <c r="E41" i="70"/>
  <c r="K40" i="70"/>
  <c r="J40" i="70"/>
  <c r="I40" i="70"/>
  <c r="H40" i="70"/>
  <c r="G40" i="70"/>
  <c r="F40" i="70"/>
  <c r="E40" i="70"/>
  <c r="K39" i="70"/>
  <c r="J39" i="70"/>
  <c r="I39" i="70"/>
  <c r="H39" i="70"/>
  <c r="G39" i="70"/>
  <c r="F39" i="70"/>
  <c r="E39" i="70"/>
  <c r="K38" i="70"/>
  <c r="J38" i="70"/>
  <c r="I38" i="70"/>
  <c r="H38" i="70"/>
  <c r="G38" i="70"/>
  <c r="F38" i="70"/>
  <c r="E38" i="70"/>
  <c r="K37" i="70"/>
  <c r="J37" i="70"/>
  <c r="I37" i="70"/>
  <c r="H37" i="70"/>
  <c r="G37" i="70"/>
  <c r="F37" i="70"/>
  <c r="E37" i="70"/>
  <c r="K36" i="70"/>
  <c r="J36" i="70"/>
  <c r="I36" i="70"/>
  <c r="H36" i="70"/>
  <c r="G36" i="70"/>
  <c r="F36" i="70"/>
  <c r="E36" i="70"/>
  <c r="K35" i="70"/>
  <c r="J35" i="70"/>
  <c r="I35" i="70"/>
  <c r="H35" i="70"/>
  <c r="G35" i="70"/>
  <c r="F35" i="70"/>
  <c r="E35" i="70"/>
  <c r="K34" i="70"/>
  <c r="J34" i="70"/>
  <c r="I34" i="70"/>
  <c r="H34" i="70"/>
  <c r="G34" i="70"/>
  <c r="F34" i="70"/>
  <c r="E34" i="70"/>
  <c r="K33" i="70"/>
  <c r="J33" i="70"/>
  <c r="I33" i="70"/>
  <c r="H33" i="70"/>
  <c r="G33" i="70"/>
  <c r="F33" i="70"/>
  <c r="E33" i="70"/>
  <c r="K32" i="70"/>
  <c r="J32" i="70"/>
  <c r="I32" i="70"/>
  <c r="H32" i="70"/>
  <c r="G32" i="70"/>
  <c r="F32" i="70"/>
  <c r="E32" i="70"/>
  <c r="K31" i="70"/>
  <c r="J31" i="70"/>
  <c r="I31" i="70"/>
  <c r="H31" i="70"/>
  <c r="G31" i="70"/>
  <c r="F31" i="70"/>
  <c r="E31" i="70"/>
  <c r="K30" i="70"/>
  <c r="J30" i="70"/>
  <c r="I30" i="70"/>
  <c r="H30" i="70"/>
  <c r="G30" i="70"/>
  <c r="F30" i="70"/>
  <c r="E30" i="70"/>
  <c r="K29" i="70"/>
  <c r="J29" i="70"/>
  <c r="I29" i="70"/>
  <c r="H29" i="70"/>
  <c r="G29" i="70"/>
  <c r="F29" i="70"/>
  <c r="E29" i="70"/>
  <c r="K28" i="70"/>
  <c r="J28" i="70"/>
  <c r="I28" i="70"/>
  <c r="H28" i="70"/>
  <c r="G28" i="70"/>
  <c r="F28" i="70"/>
  <c r="E28" i="70"/>
  <c r="K27" i="70"/>
  <c r="J27" i="70"/>
  <c r="I27" i="70"/>
  <c r="H27" i="70"/>
  <c r="G27" i="70"/>
  <c r="F27" i="70"/>
  <c r="E27" i="70"/>
  <c r="K26" i="70"/>
  <c r="J26" i="70"/>
  <c r="I26" i="70"/>
  <c r="H26" i="70"/>
  <c r="G26" i="70"/>
  <c r="F26" i="70"/>
  <c r="E26" i="70"/>
  <c r="K25" i="70"/>
  <c r="J25" i="70"/>
  <c r="I25" i="70"/>
  <c r="H25" i="70"/>
  <c r="G25" i="70"/>
  <c r="F25" i="70"/>
  <c r="E25" i="70"/>
  <c r="K24" i="70"/>
  <c r="J24" i="70"/>
  <c r="I24" i="70"/>
  <c r="H24" i="70"/>
  <c r="G24" i="70"/>
  <c r="F24" i="70"/>
  <c r="E24" i="70"/>
  <c r="K23" i="70"/>
  <c r="J23" i="70"/>
  <c r="I23" i="70"/>
  <c r="H23" i="70"/>
  <c r="G23" i="70"/>
  <c r="F23" i="70"/>
  <c r="E23" i="70"/>
  <c r="K22" i="70"/>
  <c r="J22" i="70"/>
  <c r="I22" i="70"/>
  <c r="H22" i="70"/>
  <c r="G22" i="70"/>
  <c r="F22" i="70"/>
  <c r="E22" i="70"/>
  <c r="K21" i="70"/>
  <c r="J21" i="70"/>
  <c r="I21" i="70"/>
  <c r="H21" i="70"/>
  <c r="G21" i="70"/>
  <c r="F21" i="70"/>
  <c r="E21" i="70"/>
  <c r="K20" i="70"/>
  <c r="J20" i="70"/>
  <c r="I20" i="70"/>
  <c r="H20" i="70"/>
  <c r="G20" i="70"/>
  <c r="F20" i="70"/>
  <c r="E20" i="70"/>
  <c r="K19" i="70"/>
  <c r="J19" i="70"/>
  <c r="I19" i="70"/>
  <c r="H19" i="70"/>
  <c r="G19" i="70"/>
  <c r="F19" i="70"/>
  <c r="E19" i="70"/>
  <c r="G37" i="1"/>
  <c r="J61" i="60" l="1"/>
  <c r="I61" i="60"/>
  <c r="H61" i="60"/>
  <c r="G61" i="60"/>
  <c r="F61" i="60"/>
  <c r="E61" i="60"/>
  <c r="J53" i="60"/>
  <c r="I53" i="60"/>
  <c r="H53" i="60"/>
  <c r="G53" i="60"/>
  <c r="F53" i="60"/>
  <c r="E53" i="60"/>
  <c r="H43" i="60"/>
  <c r="G43" i="60"/>
  <c r="F43" i="60"/>
  <c r="E43" i="60"/>
  <c r="H36" i="60"/>
  <c r="G36" i="60"/>
  <c r="F36" i="60"/>
  <c r="E36" i="60"/>
  <c r="H30" i="60"/>
  <c r="G30" i="60"/>
  <c r="F30" i="60"/>
  <c r="E30" i="60"/>
  <c r="I57" i="59" l="1"/>
  <c r="H57" i="59"/>
  <c r="G57" i="59"/>
  <c r="F57" i="59"/>
  <c r="E57" i="59"/>
  <c r="I43" i="59"/>
  <c r="H43" i="59"/>
  <c r="G43" i="59"/>
  <c r="F43" i="59"/>
  <c r="E43" i="59"/>
  <c r="I42" i="59"/>
  <c r="H42" i="59"/>
  <c r="G42" i="59"/>
  <c r="F42" i="59"/>
  <c r="E42" i="59"/>
  <c r="I36" i="59"/>
  <c r="H36" i="59"/>
  <c r="G36" i="59"/>
  <c r="F36" i="59"/>
  <c r="E36" i="59"/>
  <c r="K29" i="59"/>
  <c r="J29" i="59"/>
  <c r="I29" i="59"/>
  <c r="H29" i="59"/>
  <c r="G29" i="59"/>
  <c r="F29" i="59"/>
  <c r="E29" i="59"/>
  <c r="F40" i="8" l="1"/>
  <c r="E40" i="8"/>
  <c r="D67" i="8" l="1"/>
  <c r="D67" i="59"/>
  <c r="D67" i="60"/>
  <c r="D67" i="70"/>
  <c r="D67" i="71"/>
  <c r="D67" i="73"/>
  <c r="D63" i="8"/>
  <c r="D63" i="59"/>
  <c r="D63" i="60"/>
  <c r="D63" i="70"/>
  <c r="D63" i="71"/>
  <c r="D63" i="73"/>
  <c r="D57" i="8"/>
  <c r="D57" i="59"/>
  <c r="D57" i="60"/>
  <c r="D57" i="70"/>
  <c r="D57" i="71"/>
  <c r="D57" i="73"/>
  <c r="D52" i="8"/>
  <c r="D52" i="59"/>
  <c r="D52" i="60"/>
  <c r="D52" i="70"/>
  <c r="D52" i="71"/>
  <c r="D52" i="73"/>
  <c r="D19" i="8"/>
  <c r="D19" i="59"/>
  <c r="D19" i="60"/>
  <c r="D19" i="70"/>
  <c r="D95" i="70" s="1"/>
  <c r="K2" i="70" s="1"/>
  <c r="K6" i="70" s="1"/>
  <c r="D19" i="71"/>
  <c r="D95" i="71" s="1"/>
  <c r="K2" i="71" s="1"/>
  <c r="K6" i="71" s="1"/>
  <c r="D19" i="73"/>
  <c r="D67" i="1"/>
  <c r="D63" i="1"/>
  <c r="D57" i="1"/>
  <c r="D52" i="1"/>
  <c r="D19" i="1"/>
  <c r="K95" i="73"/>
  <c r="J95" i="73"/>
  <c r="I95" i="73"/>
  <c r="H95" i="73"/>
  <c r="G95" i="73"/>
  <c r="F95" i="73"/>
  <c r="E95" i="73"/>
  <c r="D17" i="73"/>
  <c r="D18" i="73"/>
  <c r="D20" i="73"/>
  <c r="D21" i="73"/>
  <c r="D22" i="73"/>
  <c r="D95" i="73" s="1"/>
  <c r="K2" i="73" s="1"/>
  <c r="K6" i="73" s="1"/>
  <c r="D23" i="73"/>
  <c r="D24" i="73"/>
  <c r="D25" i="73"/>
  <c r="D26" i="73"/>
  <c r="D27" i="73"/>
  <c r="D28" i="73"/>
  <c r="D29" i="73"/>
  <c r="D30" i="73"/>
  <c r="D31" i="73"/>
  <c r="D32" i="73"/>
  <c r="D33" i="73"/>
  <c r="D34" i="73"/>
  <c r="D35" i="73"/>
  <c r="D36" i="73"/>
  <c r="D37" i="73"/>
  <c r="D38" i="73"/>
  <c r="D39" i="73"/>
  <c r="D40" i="73"/>
  <c r="D41" i="73"/>
  <c r="D42" i="73"/>
  <c r="D43" i="73"/>
  <c r="D44" i="73"/>
  <c r="D45" i="73"/>
  <c r="D46" i="73"/>
  <c r="D47" i="73"/>
  <c r="D48" i="73"/>
  <c r="D49" i="73"/>
  <c r="D50" i="73"/>
  <c r="D51" i="73"/>
  <c r="D53" i="73"/>
  <c r="D54" i="73"/>
  <c r="D55" i="73"/>
  <c r="D56" i="73"/>
  <c r="D58" i="73"/>
  <c r="D59" i="73"/>
  <c r="D60" i="73"/>
  <c r="D61" i="73"/>
  <c r="D62" i="73"/>
  <c r="D64" i="73"/>
  <c r="D65" i="73"/>
  <c r="D66" i="73"/>
  <c r="D68" i="73"/>
  <c r="D69" i="73"/>
  <c r="D70" i="73"/>
  <c r="D71" i="73"/>
  <c r="D72" i="73"/>
  <c r="D73" i="73"/>
  <c r="D74" i="73"/>
  <c r="D75" i="73"/>
  <c r="D76" i="73"/>
  <c r="D77" i="73"/>
  <c r="D78" i="73"/>
  <c r="D79" i="73"/>
  <c r="D81" i="73"/>
  <c r="D82" i="73"/>
  <c r="D83" i="73"/>
  <c r="D84" i="73"/>
  <c r="D85" i="73"/>
  <c r="D86" i="73"/>
  <c r="D87" i="73"/>
  <c r="D88" i="73"/>
  <c r="D89" i="73"/>
  <c r="D90" i="73"/>
  <c r="D91" i="73"/>
  <c r="D92" i="73"/>
  <c r="D93" i="73"/>
  <c r="D94" i="73"/>
  <c r="D12" i="73"/>
  <c r="B12" i="73"/>
  <c r="K95" i="71"/>
  <c r="J95" i="71"/>
  <c r="I95" i="71"/>
  <c r="H95" i="71"/>
  <c r="G95" i="71"/>
  <c r="F95" i="71"/>
  <c r="E95" i="71"/>
  <c r="D17" i="71"/>
  <c r="D18" i="71"/>
  <c r="D20" i="71"/>
  <c r="D21" i="71"/>
  <c r="D22" i="71"/>
  <c r="D23" i="71"/>
  <c r="D24" i="71"/>
  <c r="D25" i="71"/>
  <c r="D26" i="71"/>
  <c r="D27" i="71"/>
  <c r="D28" i="71"/>
  <c r="D29" i="71"/>
  <c r="D30" i="71"/>
  <c r="D31" i="71"/>
  <c r="D32" i="71"/>
  <c r="D33" i="71"/>
  <c r="D34" i="71"/>
  <c r="D35" i="71"/>
  <c r="D36" i="71"/>
  <c r="D37" i="71"/>
  <c r="D38" i="71"/>
  <c r="D39" i="71"/>
  <c r="D40" i="71"/>
  <c r="D41" i="71"/>
  <c r="D42" i="71"/>
  <c r="D43" i="71"/>
  <c r="D44" i="71"/>
  <c r="D45" i="71"/>
  <c r="D46" i="71"/>
  <c r="D47" i="71"/>
  <c r="D48" i="71"/>
  <c r="D49" i="71"/>
  <c r="D50" i="71"/>
  <c r="D51" i="71"/>
  <c r="D53" i="71"/>
  <c r="D54" i="71"/>
  <c r="D55" i="71"/>
  <c r="D56" i="71"/>
  <c r="D58" i="71"/>
  <c r="D59" i="71"/>
  <c r="D60" i="71"/>
  <c r="D61" i="71"/>
  <c r="D62" i="71"/>
  <c r="D64" i="71"/>
  <c r="D65" i="71"/>
  <c r="D66" i="71"/>
  <c r="D68" i="71"/>
  <c r="D69" i="71"/>
  <c r="D70" i="71"/>
  <c r="D71" i="71"/>
  <c r="D72" i="71"/>
  <c r="D73" i="71"/>
  <c r="D74" i="71"/>
  <c r="D75" i="71"/>
  <c r="D76" i="71"/>
  <c r="D77" i="71"/>
  <c r="D78" i="71"/>
  <c r="D79" i="71"/>
  <c r="D81" i="71"/>
  <c r="D82" i="71"/>
  <c r="D83" i="71"/>
  <c r="D84" i="71"/>
  <c r="D85" i="71"/>
  <c r="D86" i="71"/>
  <c r="D87" i="71"/>
  <c r="D88" i="71"/>
  <c r="D89" i="71"/>
  <c r="D90" i="71"/>
  <c r="D91" i="71"/>
  <c r="D92" i="71"/>
  <c r="D93" i="71"/>
  <c r="D94" i="71"/>
  <c r="D12" i="71"/>
  <c r="B12" i="71"/>
  <c r="K95" i="70"/>
  <c r="J95" i="70"/>
  <c r="I95" i="70"/>
  <c r="H95" i="70"/>
  <c r="G95" i="70"/>
  <c r="F95" i="70"/>
  <c r="E95" i="70"/>
  <c r="D17" i="70"/>
  <c r="D18" i="70"/>
  <c r="D20" i="70"/>
  <c r="D21" i="70"/>
  <c r="D22" i="70"/>
  <c r="D23" i="70"/>
  <c r="D24" i="70"/>
  <c r="D25" i="70"/>
  <c r="D26" i="70"/>
  <c r="D27" i="70"/>
  <c r="D28" i="70"/>
  <c r="D29" i="70"/>
  <c r="D30" i="70"/>
  <c r="D31" i="70"/>
  <c r="D32" i="70"/>
  <c r="D33" i="70"/>
  <c r="D34" i="70"/>
  <c r="D35" i="70"/>
  <c r="D36" i="70"/>
  <c r="D37" i="70"/>
  <c r="D38" i="70"/>
  <c r="D39" i="70"/>
  <c r="D40" i="70"/>
  <c r="D41" i="70"/>
  <c r="D42" i="70"/>
  <c r="D43" i="70"/>
  <c r="D44" i="70"/>
  <c r="D45" i="70"/>
  <c r="D46" i="70"/>
  <c r="D47" i="70"/>
  <c r="D48" i="70"/>
  <c r="D49" i="70"/>
  <c r="D50" i="70"/>
  <c r="D51" i="70"/>
  <c r="D53" i="70"/>
  <c r="D54" i="70"/>
  <c r="D55" i="70"/>
  <c r="D56" i="70"/>
  <c r="D58" i="70"/>
  <c r="D59" i="70"/>
  <c r="D60" i="70"/>
  <c r="D61" i="70"/>
  <c r="D62" i="70"/>
  <c r="D64" i="70"/>
  <c r="D65" i="70"/>
  <c r="D66" i="70"/>
  <c r="D68" i="70"/>
  <c r="D69" i="70"/>
  <c r="D70" i="70"/>
  <c r="D71" i="70"/>
  <c r="D72" i="70"/>
  <c r="D73" i="70"/>
  <c r="D74" i="70"/>
  <c r="D75" i="70"/>
  <c r="D76" i="70"/>
  <c r="D77" i="70"/>
  <c r="D78" i="70"/>
  <c r="D79" i="70"/>
  <c r="D81" i="70"/>
  <c r="D82" i="70"/>
  <c r="D83" i="70"/>
  <c r="D84" i="70"/>
  <c r="D85" i="70"/>
  <c r="D86" i="70"/>
  <c r="D87" i="70"/>
  <c r="D88" i="70"/>
  <c r="D89" i="70"/>
  <c r="D90" i="70"/>
  <c r="D91" i="70"/>
  <c r="D92" i="70"/>
  <c r="D93" i="70"/>
  <c r="D94" i="70"/>
  <c r="D12" i="70"/>
  <c r="B12" i="70"/>
  <c r="D94" i="60"/>
  <c r="D93" i="60"/>
  <c r="D92" i="60"/>
  <c r="D91" i="60"/>
  <c r="D90" i="60"/>
  <c r="D89" i="60"/>
  <c r="D88" i="60"/>
  <c r="D87" i="60"/>
  <c r="D86" i="60"/>
  <c r="D85" i="60"/>
  <c r="D84" i="60"/>
  <c r="D83" i="60"/>
  <c r="D82" i="60"/>
  <c r="D81" i="60"/>
  <c r="D79" i="60"/>
  <c r="D78" i="60"/>
  <c r="D77" i="60"/>
  <c r="D76" i="60"/>
  <c r="D75" i="60"/>
  <c r="D74" i="60"/>
  <c r="D73" i="60"/>
  <c r="D72" i="60"/>
  <c r="D71" i="60"/>
  <c r="D70" i="60"/>
  <c r="D69" i="60"/>
  <c r="D68" i="60"/>
  <c r="D66" i="60"/>
  <c r="D65" i="60"/>
  <c r="D64" i="60"/>
  <c r="D62" i="60"/>
  <c r="D61" i="60"/>
  <c r="D60" i="60"/>
  <c r="D59" i="60"/>
  <c r="D58" i="60"/>
  <c r="D56" i="60"/>
  <c r="D55" i="60"/>
  <c r="D54" i="60"/>
  <c r="D53" i="60"/>
  <c r="D51" i="60"/>
  <c r="D50" i="60"/>
  <c r="D49" i="60"/>
  <c r="D48" i="60"/>
  <c r="D47" i="60"/>
  <c r="D46" i="60"/>
  <c r="D45" i="60"/>
  <c r="D44" i="60"/>
  <c r="D43" i="60"/>
  <c r="D42" i="60"/>
  <c r="D41" i="60"/>
  <c r="D40" i="60"/>
  <c r="D39" i="60"/>
  <c r="D38" i="60"/>
  <c r="D37" i="60"/>
  <c r="D36" i="60"/>
  <c r="D35" i="60"/>
  <c r="D34" i="60"/>
  <c r="D33" i="60"/>
  <c r="D32" i="60"/>
  <c r="D31" i="60"/>
  <c r="D30" i="60"/>
  <c r="D29" i="60"/>
  <c r="D28" i="60"/>
  <c r="D27" i="60"/>
  <c r="D26" i="60"/>
  <c r="D25" i="60"/>
  <c r="D24" i="60"/>
  <c r="D23" i="60"/>
  <c r="D22" i="60"/>
  <c r="D21" i="60"/>
  <c r="D20" i="60"/>
  <c r="D18" i="60"/>
  <c r="D17" i="60"/>
  <c r="D94" i="59"/>
  <c r="D93" i="59"/>
  <c r="D92" i="59"/>
  <c r="D91" i="59"/>
  <c r="D90" i="59"/>
  <c r="D89" i="59"/>
  <c r="D88" i="59"/>
  <c r="D87" i="59"/>
  <c r="D86" i="59"/>
  <c r="D85" i="59"/>
  <c r="D84" i="59"/>
  <c r="D83" i="59"/>
  <c r="D82" i="59"/>
  <c r="D81" i="59"/>
  <c r="D79" i="59"/>
  <c r="D78" i="59"/>
  <c r="D77" i="59"/>
  <c r="D76" i="59"/>
  <c r="D75" i="59"/>
  <c r="D74" i="59"/>
  <c r="D73" i="59"/>
  <c r="D72" i="59"/>
  <c r="D71" i="59"/>
  <c r="D70" i="59"/>
  <c r="D69" i="59"/>
  <c r="D68" i="59"/>
  <c r="D66" i="59"/>
  <c r="D65" i="59"/>
  <c r="D64" i="59"/>
  <c r="D62" i="59"/>
  <c r="D61" i="59"/>
  <c r="D60" i="59"/>
  <c r="D59" i="59"/>
  <c r="D58" i="59"/>
  <c r="D56" i="59"/>
  <c r="D55" i="59"/>
  <c r="D54" i="59"/>
  <c r="D53" i="59"/>
  <c r="D51" i="59"/>
  <c r="D50" i="59"/>
  <c r="D49" i="59"/>
  <c r="D48" i="59"/>
  <c r="D47" i="59"/>
  <c r="D46" i="59"/>
  <c r="D45" i="59"/>
  <c r="D44" i="59"/>
  <c r="D43" i="59"/>
  <c r="D42" i="59"/>
  <c r="D41" i="59"/>
  <c r="D40" i="59"/>
  <c r="D39" i="59"/>
  <c r="D38" i="59"/>
  <c r="D37" i="59"/>
  <c r="D36" i="59"/>
  <c r="D35" i="59"/>
  <c r="D34" i="59"/>
  <c r="D33" i="59"/>
  <c r="D32" i="59"/>
  <c r="D31" i="59"/>
  <c r="D30" i="59"/>
  <c r="D29" i="59"/>
  <c r="D28" i="59"/>
  <c r="D27" i="59"/>
  <c r="D26" i="59"/>
  <c r="D25" i="59"/>
  <c r="D24" i="59"/>
  <c r="D23" i="59"/>
  <c r="D22" i="59"/>
  <c r="D21" i="59"/>
  <c r="D20" i="59"/>
  <c r="D18" i="59"/>
  <c r="D17" i="59"/>
  <c r="D94" i="8"/>
  <c r="D93" i="8"/>
  <c r="D92" i="8"/>
  <c r="D91" i="8"/>
  <c r="D90" i="8"/>
  <c r="D89" i="8"/>
  <c r="D88" i="8"/>
  <c r="D87" i="8"/>
  <c r="D86" i="8"/>
  <c r="D85" i="8"/>
  <c r="D84" i="8"/>
  <c r="D83" i="8"/>
  <c r="D82" i="8"/>
  <c r="D81" i="8"/>
  <c r="D79" i="8"/>
  <c r="D78" i="8"/>
  <c r="D77" i="8"/>
  <c r="D76" i="8"/>
  <c r="D75" i="8"/>
  <c r="D74" i="8"/>
  <c r="D73" i="8"/>
  <c r="D72" i="8"/>
  <c r="D71" i="8"/>
  <c r="D70" i="8"/>
  <c r="D69" i="8"/>
  <c r="D68" i="8"/>
  <c r="D66" i="8"/>
  <c r="D65" i="8"/>
  <c r="D64" i="8"/>
  <c r="D62" i="8"/>
  <c r="D61" i="8"/>
  <c r="D60" i="8"/>
  <c r="D59" i="8"/>
  <c r="D58" i="8"/>
  <c r="D56" i="8"/>
  <c r="D55" i="8"/>
  <c r="D54" i="8"/>
  <c r="D53" i="8"/>
  <c r="D51" i="8"/>
  <c r="D50" i="8"/>
  <c r="D49" i="8"/>
  <c r="D48" i="8"/>
  <c r="D47" i="8"/>
  <c r="D46" i="8"/>
  <c r="D45" i="8"/>
  <c r="D44" i="8"/>
  <c r="D43" i="8"/>
  <c r="D42" i="8"/>
  <c r="D41" i="8"/>
  <c r="D40" i="8"/>
  <c r="D95" i="8" s="1"/>
  <c r="K2" i="8" s="1"/>
  <c r="K6" i="8" s="1"/>
  <c r="D39" i="8"/>
  <c r="D38" i="8"/>
  <c r="D37" i="8"/>
  <c r="D36" i="8"/>
  <c r="D35" i="8"/>
  <c r="D34" i="8"/>
  <c r="D33" i="8"/>
  <c r="D32" i="8"/>
  <c r="D31" i="8"/>
  <c r="D30" i="8"/>
  <c r="D29" i="8"/>
  <c r="D28" i="8"/>
  <c r="D27" i="8"/>
  <c r="D26" i="8"/>
  <c r="D25" i="8"/>
  <c r="D24" i="8"/>
  <c r="D23" i="8"/>
  <c r="D22" i="8"/>
  <c r="D21" i="8"/>
  <c r="D20" i="8"/>
  <c r="D18" i="8"/>
  <c r="D17" i="8"/>
  <c r="D12" i="60"/>
  <c r="B12" i="60"/>
  <c r="D12" i="59"/>
  <c r="B12" i="59"/>
  <c r="D12" i="8"/>
  <c r="B12" i="8"/>
  <c r="K95" i="60"/>
  <c r="J95" i="60"/>
  <c r="I95" i="60"/>
  <c r="H95" i="60"/>
  <c r="G95" i="60"/>
  <c r="F95" i="60"/>
  <c r="E95" i="60"/>
  <c r="K95" i="59"/>
  <c r="J95" i="59"/>
  <c r="I95" i="59"/>
  <c r="H95" i="59"/>
  <c r="G95" i="59"/>
  <c r="F95" i="59"/>
  <c r="E95" i="59"/>
  <c r="K95" i="8"/>
  <c r="J95" i="8"/>
  <c r="I95" i="8"/>
  <c r="H95" i="8"/>
  <c r="G95" i="8"/>
  <c r="F95" i="8"/>
  <c r="E95" i="8"/>
  <c r="D56" i="1"/>
  <c r="D94" i="1"/>
  <c r="D93" i="1"/>
  <c r="D92" i="1"/>
  <c r="D91" i="1"/>
  <c r="D90" i="1"/>
  <c r="D89" i="1"/>
  <c r="D88" i="1"/>
  <c r="D87" i="1"/>
  <c r="D86" i="1"/>
  <c r="D85" i="1"/>
  <c r="D84" i="1"/>
  <c r="D83" i="1"/>
  <c r="D82" i="1"/>
  <c r="D81" i="1"/>
  <c r="D79" i="1"/>
  <c r="D78" i="1"/>
  <c r="D77" i="1"/>
  <c r="D76" i="1"/>
  <c r="D75" i="1"/>
  <c r="D74" i="1"/>
  <c r="D73" i="1"/>
  <c r="D72" i="1"/>
  <c r="D71" i="1"/>
  <c r="D70" i="1"/>
  <c r="D69" i="1"/>
  <c r="D68" i="1"/>
  <c r="D66" i="1"/>
  <c r="D65" i="1"/>
  <c r="D64" i="1"/>
  <c r="D62" i="1"/>
  <c r="D61" i="1"/>
  <c r="D60" i="1"/>
  <c r="D59" i="1"/>
  <c r="D58" i="1"/>
  <c r="D55" i="1"/>
  <c r="D54" i="1"/>
  <c r="D53" i="1"/>
  <c r="D51" i="1"/>
  <c r="D50" i="1"/>
  <c r="D49" i="1"/>
  <c r="D48" i="1"/>
  <c r="D47" i="1"/>
  <c r="D46" i="1"/>
  <c r="D45" i="1"/>
  <c r="D44" i="1"/>
  <c r="D43" i="1"/>
  <c r="D42" i="1"/>
  <c r="D41" i="1"/>
  <c r="D40" i="1"/>
  <c r="D39" i="1"/>
  <c r="D38" i="1"/>
  <c r="D37" i="1"/>
  <c r="D36" i="1"/>
  <c r="D35" i="1"/>
  <c r="D34" i="1"/>
  <c r="D33" i="1"/>
  <c r="D32" i="1"/>
  <c r="D31" i="1"/>
  <c r="D30" i="1"/>
  <c r="D29" i="1"/>
  <c r="D28" i="1"/>
  <c r="D27" i="1"/>
  <c r="D26" i="1"/>
  <c r="D25" i="1"/>
  <c r="D24" i="1"/>
  <c r="D23" i="1"/>
  <c r="D22" i="1"/>
  <c r="D21" i="1"/>
  <c r="D20" i="1"/>
  <c r="D18" i="1"/>
  <c r="D17" i="1"/>
  <c r="K95" i="1"/>
  <c r="J95" i="1"/>
  <c r="I95" i="1"/>
  <c r="H95" i="1"/>
  <c r="G95" i="1"/>
  <c r="F95" i="1"/>
  <c r="E95" i="1"/>
  <c r="D95" i="1" l="1"/>
  <c r="K2" i="1" s="1"/>
  <c r="K5" i="1" s="1"/>
  <c r="J7" i="1" s="1"/>
  <c r="D95" i="60"/>
  <c r="K2" i="60" s="1"/>
  <c r="K6" i="60" s="1"/>
  <c r="D95" i="59"/>
  <c r="K2" i="59" s="1"/>
  <c r="K6" i="5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Donna Roach</author>
  </authors>
  <commentList>
    <comment ref="K4" authorId="0" shapeId="0" xr:uid="{2FE645E3-2758-48C4-9E84-48C5C83076F2}">
      <text>
        <r>
          <rPr>
            <b/>
            <sz val="9"/>
            <color indexed="81"/>
            <rFont val="Tahoma"/>
            <family val="2"/>
          </rPr>
          <t>Donna Roach:</t>
        </r>
        <r>
          <rPr>
            <sz val="9"/>
            <color indexed="81"/>
            <rFont val="Tahoma"/>
            <family val="2"/>
          </rPr>
          <t xml:space="preserve">
program 325
until verified
</t>
        </r>
      </text>
    </comment>
  </commentList>
</comments>
</file>

<file path=xl/sharedStrings.xml><?xml version="1.0" encoding="utf-8"?>
<sst xmlns="http://schemas.openxmlformats.org/spreadsheetml/2006/main" count="1309" uniqueCount="237">
  <si>
    <t>How to fill out this page (see detailed instructions to the right of the tables)</t>
  </si>
  <si>
    <t>1.  CENTRAL CAMPUS COST TOTAL (from table below)</t>
  </si>
  <si>
    <t xml:space="preserve">3.  Costs for Adult CTE programs </t>
  </si>
  <si>
    <t>4.  Total costs (Sum of lines 1 - 3 above, should agree to line 5)</t>
  </si>
  <si>
    <t>Enter any costs related to CTE programs for non-ADM eligible adults.</t>
  </si>
  <si>
    <t>CTD</t>
  </si>
  <si>
    <t>FORM B</t>
  </si>
  <si>
    <t>CENTRAL DISTRICT SUMMARY FORM</t>
  </si>
  <si>
    <t>ALL Funds 
Exclude costs in functions 23XX - 26XX, 29XX &amp; 3XXX</t>
  </si>
  <si>
    <t>Direct Costs</t>
  </si>
  <si>
    <t xml:space="preserve">Allocated 
Indirect Costs
(from all object codes)    </t>
  </si>
  <si>
    <t>ADE Program Title</t>
  </si>
  <si>
    <t>Program Cost</t>
  </si>
  <si>
    <t>Salaries
61XX</t>
  </si>
  <si>
    <t>ERE
62XX</t>
  </si>
  <si>
    <t>52.0300.00</t>
  </si>
  <si>
    <t>01.0100.90</t>
  </si>
  <si>
    <t>Agribusiness Systems</t>
  </si>
  <si>
    <t>49.0100.00</t>
  </si>
  <si>
    <t>Air Transportation</t>
  </si>
  <si>
    <t>47.0600.50</t>
  </si>
  <si>
    <t>Aircraft Mechanics</t>
  </si>
  <si>
    <t>01.0100.40</t>
  </si>
  <si>
    <t>Animal Systems</t>
  </si>
  <si>
    <t>10.0200.60</t>
  </si>
  <si>
    <t>Animation</t>
  </si>
  <si>
    <t>15.1300.20</t>
  </si>
  <si>
    <t>Architectural Drafting</t>
  </si>
  <si>
    <t>48.0500.20</t>
  </si>
  <si>
    <t>47.0600.30</t>
  </si>
  <si>
    <t>Automotive Collision Repair</t>
  </si>
  <si>
    <t>47.0600.20</t>
  </si>
  <si>
    <t>Automotive Technologies</t>
  </si>
  <si>
    <t>41.0100.00</t>
  </si>
  <si>
    <t>Bioscience</t>
  </si>
  <si>
    <t>52.0200.00</t>
  </si>
  <si>
    <t>52.0400.00</t>
  </si>
  <si>
    <t>46.0400.40</t>
  </si>
  <si>
    <t>Cabinetmaking</t>
  </si>
  <si>
    <t>46.0400.30</t>
  </si>
  <si>
    <t>Carpentry</t>
  </si>
  <si>
    <t>15.1200.20</t>
  </si>
  <si>
    <t>Computer Maintenance</t>
  </si>
  <si>
    <t>46.0400.20</t>
  </si>
  <si>
    <t>Construction Technologies</t>
  </si>
  <si>
    <t>12.0400.00</t>
  </si>
  <si>
    <t>12.0500.00</t>
  </si>
  <si>
    <t>Culinary Arts</t>
  </si>
  <si>
    <t>51.0600.00</t>
  </si>
  <si>
    <t>Dental Assisting</t>
  </si>
  <si>
    <t>47.0600.40</t>
  </si>
  <si>
    <t>Diesel Engine Repair</t>
  </si>
  <si>
    <t>10.0200.40</t>
  </si>
  <si>
    <t>Digital Communications</t>
  </si>
  <si>
    <t>10.0200.50</t>
  </si>
  <si>
    <t>Digital Photography</t>
  </si>
  <si>
    <t>10.0200.20</t>
  </si>
  <si>
    <t>Digital Printing</t>
  </si>
  <si>
    <t>13.1210.00</t>
  </si>
  <si>
    <t>Early Childhood Education</t>
  </si>
  <si>
    <t>13.1200.00</t>
  </si>
  <si>
    <t>Education Professions</t>
  </si>
  <si>
    <t>15.0300.00</t>
  </si>
  <si>
    <t>Electronic Technologies</t>
  </si>
  <si>
    <t>15.1300.30</t>
  </si>
  <si>
    <t>Electronics Drafting</t>
  </si>
  <si>
    <t>51.0900.30</t>
  </si>
  <si>
    <t>Emergency Medical Services</t>
  </si>
  <si>
    <t>15.0000.00</t>
  </si>
  <si>
    <t>52.1900.20</t>
  </si>
  <si>
    <t>Fashion Design and Merchandising</t>
  </si>
  <si>
    <t>10.0200.90</t>
  </si>
  <si>
    <t>52.0800.00</t>
  </si>
  <si>
    <t>43.0200.00</t>
  </si>
  <si>
    <t>Fire Service</t>
  </si>
  <si>
    <t>Document the reasoning for the allocation bases used to allocate indirect costs.</t>
  </si>
  <si>
    <t>10.0200.30</t>
  </si>
  <si>
    <t>51.0707.00</t>
  </si>
  <si>
    <t>47.0200.00</t>
  </si>
  <si>
    <t>Heating, Ventilation and Air Conditioning</t>
  </si>
  <si>
    <t>49.0200.00</t>
  </si>
  <si>
    <t>Heavy Equipment Operations</t>
  </si>
  <si>
    <t>52.0900.00</t>
  </si>
  <si>
    <t>Hospitality Management</t>
  </si>
  <si>
    <t>46.0300.30</t>
  </si>
  <si>
    <t>Industrial Electrician</t>
  </si>
  <si>
    <t>52.1900.30</t>
  </si>
  <si>
    <t>Interior Design and Merchandising</t>
  </si>
  <si>
    <t>51.0800.30</t>
  </si>
  <si>
    <t>Laboratory Assisting</t>
  </si>
  <si>
    <t>43.0100.00</t>
  </si>
  <si>
    <t>15.1300.40</t>
  </si>
  <si>
    <t>Mechanical Drafting</t>
  </si>
  <si>
    <t>51.0800.60</t>
  </si>
  <si>
    <t>Medical Assisting Services</t>
  </si>
  <si>
    <t>51.1500.00</t>
  </si>
  <si>
    <t>10.0200.00</t>
  </si>
  <si>
    <t>15.1200.30</t>
  </si>
  <si>
    <t>51.3900.00</t>
  </si>
  <si>
    <t>Nursing Services</t>
  </si>
  <si>
    <t>51.0800.20</t>
  </si>
  <si>
    <t>Pharmacy Support Services</t>
  </si>
  <si>
    <t>01.0100.30</t>
  </si>
  <si>
    <t>Plant Systems</t>
  </si>
  <si>
    <t>48.0500.30</t>
  </si>
  <si>
    <t>Precision Machining</t>
  </si>
  <si>
    <t>52.1800.20</t>
  </si>
  <si>
    <t>46.0300.20</t>
  </si>
  <si>
    <t>15.1200.40</t>
  </si>
  <si>
    <t>51.0800.50</t>
  </si>
  <si>
    <t>50.0500.20</t>
  </si>
  <si>
    <t>51.3500.00</t>
  </si>
  <si>
    <t>Therapeutic Massage</t>
  </si>
  <si>
    <t>51.0808.00</t>
  </si>
  <si>
    <t>48.0508.00</t>
  </si>
  <si>
    <t>Welding Technologies</t>
  </si>
  <si>
    <t>CENTRAL CAMPUS COST TOTAL</t>
  </si>
  <si>
    <r>
      <t>Amount will pull from total calculated in</t>
    </r>
    <r>
      <rPr>
        <sz val="12"/>
        <color rgb="FFFF0000"/>
        <rFont val="Arial"/>
        <family val="2"/>
      </rPr>
      <t xml:space="preserve"> </t>
    </r>
    <r>
      <rPr>
        <sz val="12"/>
        <rFont val="Arial"/>
        <family val="2"/>
      </rPr>
      <t>FORM B.</t>
    </r>
  </si>
  <si>
    <r>
      <t xml:space="preserve">Enter any applicable </t>
    </r>
    <r>
      <rPr>
        <u/>
        <sz val="12"/>
        <rFont val="Arial"/>
        <family val="2"/>
      </rPr>
      <t>Satellite</t>
    </r>
    <r>
      <rPr>
        <sz val="12"/>
        <rFont val="Arial"/>
        <family val="2"/>
      </rPr>
      <t xml:space="preserve"> program costs incurred (e.g. pass through payments to member districts and any other costs paid for </t>
    </r>
    <r>
      <rPr>
        <u/>
        <sz val="12"/>
        <rFont val="Arial"/>
        <family val="2"/>
      </rPr>
      <t>Satellite</t>
    </r>
    <r>
      <rPr>
        <sz val="12"/>
        <rFont val="Arial"/>
        <family val="2"/>
      </rPr>
      <t xml:space="preserve"> programs).</t>
    </r>
  </si>
  <si>
    <r>
      <t xml:space="preserve">Enter total costs from the accounting records reported in </t>
    </r>
    <r>
      <rPr>
        <b/>
        <sz val="12"/>
        <color theme="1"/>
        <rFont val="Arial"/>
        <family val="2"/>
      </rPr>
      <t>all district funds, except student activities, if any</t>
    </r>
    <r>
      <rPr>
        <sz val="12"/>
        <color theme="1"/>
        <rFont val="Arial"/>
        <family val="2"/>
      </rPr>
      <t>. The amount should agree to the amount calculated on line 4. If the amount on this line does not agree to the amount calculated on line 4, review costs reported by program to identify corrections.</t>
    </r>
  </si>
  <si>
    <r>
      <t xml:space="preserve">FORM B Instructions </t>
    </r>
    <r>
      <rPr>
        <sz val="12"/>
        <color theme="1"/>
        <rFont val="Arial"/>
        <family val="2"/>
      </rPr>
      <t>(complete before Reconciliation)</t>
    </r>
  </si>
  <si>
    <r>
      <rPr>
        <b/>
        <sz val="12"/>
        <rFont val="Arial"/>
        <family val="2"/>
      </rPr>
      <t>Other</t>
    </r>
    <r>
      <rPr>
        <sz val="12"/>
        <rFont val="Arial"/>
        <family val="2"/>
      </rPr>
      <t xml:space="preserve"> – any other allocation method that relates to the costs to be allocated.</t>
    </r>
  </si>
  <si>
    <t>USFR 
Chart of Accounts Program Code</t>
  </si>
  <si>
    <t>Purchased Services
63XX, 64XX, 65XX (excluding 6450)</t>
  </si>
  <si>
    <t xml:space="preserve">
Supplies 
66XX
(including Textbooks
&amp; Inst Aids) 
</t>
  </si>
  <si>
    <t>Other
68XX 
(excluding 6832 &amp; 6842)</t>
  </si>
  <si>
    <t xml:space="preserve">
Property
6450, 67XX, 6832, 6842
(including Land &amp; Bldg, Equipment purchases and leases)
</t>
  </si>
  <si>
    <t>RECONCILIATION OF MEMBER DISTRICT COSTS</t>
  </si>
  <si>
    <t>1.  MEMBER DISTRICT COST TOTAL (from table below)</t>
  </si>
  <si>
    <t>5.  Total costs (Sum of lines 1-4 above, should agree to line 6)</t>
  </si>
  <si>
    <t>6.  Total costs from the District's accounting records (should agree to line 5)</t>
  </si>
  <si>
    <t>MEMBER DISTRICT SUMMARY FORM</t>
  </si>
  <si>
    <t>Enter any costs recorded in functions 23XX, 24XX, 25XX, 26XX, 29XX, and 3XXX (excluded from FORM B) to reconcile total costs reported in the accounting records to the amounts included in this report.</t>
  </si>
  <si>
    <r>
      <t xml:space="preserve">Reconciliation of Member District Costs Table </t>
    </r>
    <r>
      <rPr>
        <sz val="12"/>
        <color theme="1"/>
        <rFont val="Arial"/>
        <family val="2"/>
      </rPr>
      <t>(complete after FORM B)</t>
    </r>
  </si>
  <si>
    <t>Name</t>
  </si>
  <si>
    <t>Program 
Number (CIP)</t>
  </si>
  <si>
    <t>Home District</t>
  </si>
  <si>
    <t xml:space="preserve">Important Note:  Please do not attempt to alter data.  Simply enter data in cells that are open to receive data. </t>
  </si>
  <si>
    <r>
      <t xml:space="preserve">a.  From the </t>
    </r>
    <r>
      <rPr>
        <b/>
        <u/>
        <sz val="10"/>
        <rFont val="Arial"/>
        <family val="2"/>
      </rPr>
      <t>E</t>
    </r>
    <r>
      <rPr>
        <b/>
        <sz val="10"/>
        <rFont val="Arial"/>
        <family val="2"/>
      </rPr>
      <t>dit</t>
    </r>
    <r>
      <rPr>
        <sz val="10"/>
        <rFont val="Arial"/>
        <family val="2"/>
      </rPr>
      <t xml:space="preserve"> menu, select </t>
    </r>
    <r>
      <rPr>
        <b/>
        <sz val="10"/>
        <rFont val="Arial"/>
        <family val="2"/>
      </rPr>
      <t xml:space="preserve">Paste </t>
    </r>
    <r>
      <rPr>
        <b/>
        <u/>
        <sz val="10"/>
        <rFont val="Arial"/>
        <family val="2"/>
      </rPr>
      <t>S</t>
    </r>
    <r>
      <rPr>
        <b/>
        <sz val="10"/>
        <rFont val="Arial"/>
        <family val="2"/>
      </rPr>
      <t>pecial…</t>
    </r>
  </si>
  <si>
    <r>
      <t xml:space="preserve">b.  Select </t>
    </r>
    <r>
      <rPr>
        <sz val="10"/>
        <rFont val="Wingdings 2"/>
        <family val="1"/>
        <charset val="2"/>
      </rPr>
      <t></t>
    </r>
    <r>
      <rPr>
        <sz val="10"/>
        <rFont val="Arial"/>
        <family val="2"/>
      </rPr>
      <t xml:space="preserve"> </t>
    </r>
    <r>
      <rPr>
        <b/>
        <sz val="10"/>
        <rFont val="Arial"/>
        <family val="2"/>
      </rPr>
      <t>Val</t>
    </r>
    <r>
      <rPr>
        <b/>
        <u/>
        <sz val="10"/>
        <rFont val="Arial"/>
        <family val="2"/>
      </rPr>
      <t>u</t>
    </r>
    <r>
      <rPr>
        <b/>
        <sz val="10"/>
        <rFont val="Arial"/>
        <family val="2"/>
      </rPr>
      <t>es and number formats</t>
    </r>
    <r>
      <rPr>
        <sz val="10"/>
        <rFont val="Arial"/>
        <family val="2"/>
      </rPr>
      <t xml:space="preserve"> from the </t>
    </r>
    <r>
      <rPr>
        <u/>
        <sz val="10"/>
        <rFont val="Arial"/>
        <family val="2"/>
      </rPr>
      <t>"Paste Special"</t>
    </r>
    <r>
      <rPr>
        <sz val="10"/>
        <rFont val="Arial"/>
        <family val="2"/>
      </rPr>
      <t xml:space="preserve"> dialog box and click </t>
    </r>
    <r>
      <rPr>
        <b/>
        <sz val="10"/>
        <rFont val="Arial"/>
        <family val="2"/>
      </rPr>
      <t>OK</t>
    </r>
    <r>
      <rPr>
        <sz val="10"/>
        <rFont val="Arial"/>
        <family val="2"/>
      </rPr>
      <t>.</t>
    </r>
  </si>
  <si>
    <r>
      <t xml:space="preserve">c.  Click the </t>
    </r>
    <r>
      <rPr>
        <b/>
        <sz val="10"/>
        <rFont val="Arial"/>
        <family val="2"/>
      </rPr>
      <t>Yes</t>
    </r>
    <r>
      <rPr>
        <sz val="10"/>
        <rFont val="Arial"/>
        <family val="2"/>
      </rPr>
      <t xml:space="preserve"> button when asked "Do you want to replace the contents of the destination cells?"</t>
    </r>
  </si>
  <si>
    <r>
      <t xml:space="preserve">From the </t>
    </r>
    <r>
      <rPr>
        <b/>
        <sz val="10"/>
        <rFont val="Arial"/>
        <family val="2"/>
      </rPr>
      <t xml:space="preserve">Member District Summary Report </t>
    </r>
    <r>
      <rPr>
        <sz val="10"/>
        <rFont val="Arial"/>
        <family val="2"/>
      </rPr>
      <t>worksheet (</t>
    </r>
    <r>
      <rPr>
        <b/>
        <sz val="10"/>
        <rFont val="Arial"/>
        <family val="2"/>
      </rPr>
      <t>Form B</t>
    </r>
    <r>
      <rPr>
        <sz val="10"/>
        <rFont val="Arial"/>
        <family val="2"/>
      </rPr>
      <t xml:space="preserve">) in each workbook, </t>
    </r>
    <r>
      <rPr>
        <b/>
        <sz val="10"/>
        <rFont val="Arial"/>
        <family val="2"/>
      </rPr>
      <t>Copy cells E17:K97</t>
    </r>
    <r>
      <rPr>
        <sz val="10"/>
        <rFont val="Arial"/>
        <family val="2"/>
      </rPr>
      <t xml:space="preserve">. </t>
    </r>
    <r>
      <rPr>
        <b/>
        <u/>
        <sz val="10"/>
        <rFont val="Arial"/>
        <family val="2"/>
      </rPr>
      <t/>
    </r>
  </si>
  <si>
    <r>
      <t xml:space="preserve">Select cell </t>
    </r>
    <r>
      <rPr>
        <b/>
        <sz val="10"/>
        <rFont val="Arial"/>
        <family val="2"/>
      </rPr>
      <t>E17</t>
    </r>
    <r>
      <rPr>
        <sz val="10"/>
        <rFont val="Arial"/>
        <family val="2"/>
      </rPr>
      <t>.</t>
    </r>
  </si>
  <si>
    <r>
      <t xml:space="preserve">d.  Re-click cell </t>
    </r>
    <r>
      <rPr>
        <b/>
        <sz val="10"/>
        <rFont val="Arial"/>
        <family val="2"/>
      </rPr>
      <t>E17</t>
    </r>
    <r>
      <rPr>
        <sz val="10"/>
        <rFont val="Arial"/>
        <family val="2"/>
      </rPr>
      <t xml:space="preserve"> or any highlighted cell to de-select the highlighted (pasted) portion.</t>
    </r>
  </si>
  <si>
    <r>
      <t xml:space="preserve">e.  Switch back to the </t>
    </r>
    <r>
      <rPr>
        <b/>
        <sz val="10"/>
        <rFont val="Arial"/>
        <family val="2"/>
      </rPr>
      <t>Member District Summary worksheet (Form B, workbook 1)</t>
    </r>
    <r>
      <rPr>
        <sz val="10"/>
        <rFont val="Arial"/>
        <family val="2"/>
      </rPr>
      <t xml:space="preserve">.  Press Escape to remove the "moving dotted border" around the selected cells, and </t>
    </r>
    <r>
      <rPr>
        <u/>
        <sz val="10"/>
        <rFont val="Arial"/>
        <family val="2"/>
      </rPr>
      <t>re-click Cell E17 or any cell</t>
    </r>
    <r>
      <rPr>
        <sz val="10"/>
        <rFont val="Arial"/>
        <family val="2"/>
      </rPr>
      <t xml:space="preserve"> to de-select the highlighted (copied) portion.
(These last two steps will help prevent errors from having too much on the clipboard.)</t>
    </r>
  </si>
  <si>
    <t>COMMENTS AND ADDITIONAL INFORMATION</t>
  </si>
  <si>
    <t>RECONCILIATION OF CENTRAL CTED COSTS</t>
  </si>
  <si>
    <t>Reconciliation of Central CTED Costs Table (complete after FORM B)</t>
  </si>
  <si>
    <t xml:space="preserve">1. Enter statewide and local occupational need program costs in Form B below.
2. Enter costs in the Reconciliation of Central CTED Costs to the right.
3. Retain documentation to support all direct and indirect costs reported, including cost allocation bases. </t>
  </si>
  <si>
    <t>The reconciliation table should be used to reconcile the costs of Central program costs reported on FORM B along with satellite and adult program costs to the total CTED costs recorded in the accounting records.</t>
  </si>
  <si>
    <t>2.  Costs for CTED Satellite Programs</t>
  </si>
  <si>
    <t>5.  Total costs from the CTED's accounting records
     (should agree to line 4)</t>
  </si>
  <si>
    <t>CTED Program Cost</t>
  </si>
  <si>
    <t>CTED District</t>
  </si>
  <si>
    <t>Salaries (61XX) – those salary amounts that can be easily attributable to a specific CTED Program.</t>
  </si>
  <si>
    <t>ERE (62XX) – corresponding employee benefit amounts easily attributable to a specific CTED Program.</t>
  </si>
  <si>
    <t>Purchased Services (63XX, 64XX, 65XX, excl. 6450) – services purchased from persons or vendors with specialized skills or knowledge that can be easily attributable to a specific CTED Program. Exclude costs coded to Object Code 6450—Construction Services, as those expenditures should be reported in the Property column.</t>
  </si>
  <si>
    <t>Supplies (66XX) – expenditures for all supplies (including textbooks and instructional aids such as instructional software) that can easily be attributed to a specific CTED Program.</t>
  </si>
  <si>
    <t>Property (6450, 67XX, 6832, 6842) – all property expenditures for purchases and leases of land building and equipment that  can easily be attributed to a specific CTED Program.</t>
  </si>
  <si>
    <t>Other (68XX, excl. 6832 and 6842) – all miscellaneous expenditures that can be easily attributable to a specific CTED Program. Exclude expenditures for Object Codes 6832—Redemption of Principal–Other than Bonds and 6842—Interest on  Long-Term Debt–Other than Bonds, as those expenditures should be reported in the Property column.</t>
  </si>
  <si>
    <t>Several examples of allocation bases are included below. CTEDs may use the Percentage of Direct Expenditures allocation base when the amount of cost to be allocated is relatively small in comparison to the directly assigned costs. Otherwise, CTEDs should choose other allocation bases that relate to the costs being allocated to help ensure a reasonable allocation of costs to Central programs. While different allocation bases can be used for different costs, only one total allocated cost for all allocated costs should be entered for each applicable program. After determining the amount of indirect costs for each applicable CTED Central Program, enter the amount in the “Allocated Indirect Costs (from all object codes)” column on the respective program’s line.</t>
  </si>
  <si>
    <t>Percentage of Direct Expenditures – calculate the percentage of each individual CTED Program’s share of the district’s total direct costs (excluding property costs). Multiply the resulting percentages by the total cost to be allocated and then report the proportionate share for each program.</t>
  </si>
  <si>
    <t>Number of CTED Programs – divide total indirect costs by the number of applicable programs. This is a good base to use only if the cost is the same for each CTED program regardless of the number of teacher, students, or space, etc. for the program.</t>
  </si>
  <si>
    <t>Number of Students in Each Program – divide total indirect costs by the total number of students in applicable programs. Multiply the result by the number of students in each individual CTED Program to allocate the cost.</t>
  </si>
  <si>
    <t>Number of Teachers in Each Program – divide total indirect costs by the total number of teachers. Multiply the result by the number of teachers in each individual CTED Program to allocate the cost. This may be a good base to use for professional development costs.</t>
  </si>
  <si>
    <t>Local Occupational Need Programs—Enter the CIP #, program code assigned by the CTED in the 380-399 range, program title, and costs for programs approved by ADE that meet local occupational needs</t>
  </si>
  <si>
    <t>The reconciliation table should be used to reconcile the Satellite program costs reported on FORM B to the total CTED Satellite costs recorded in the member district's accounting records.</t>
  </si>
  <si>
    <t>2.  Costs for CTED Central Programs</t>
  </si>
  <si>
    <t xml:space="preserve">3.  Costs that were not for CTED approved CTE programs </t>
  </si>
  <si>
    <t>Enter any costs that the member district incurred related to CTED Central programs, such as transportation costs (coded to program code 460 or 450).</t>
  </si>
  <si>
    <r>
      <t xml:space="preserve">Report the costs from the program codes 301-399, 450, and 460 in the applicable CTED programs to complete </t>
    </r>
    <r>
      <rPr>
        <sz val="12"/>
        <rFont val="Arial"/>
        <family val="2"/>
      </rPr>
      <t>FORM B</t>
    </r>
    <r>
      <rPr>
        <sz val="12"/>
        <color theme="1"/>
        <rFont val="Arial"/>
        <family val="2"/>
      </rPr>
      <t xml:space="preserve">. </t>
    </r>
  </si>
  <si>
    <r>
      <rPr>
        <b/>
        <sz val="14"/>
        <color theme="1"/>
        <rFont val="Arial"/>
        <family val="2"/>
      </rPr>
      <t xml:space="preserve">
Direct costs</t>
    </r>
    <r>
      <rPr>
        <sz val="12"/>
        <color theme="1"/>
        <rFont val="Arial"/>
        <family val="2"/>
      </rPr>
      <t xml:space="preserve"> – To the extent possible, costs from </t>
    </r>
    <r>
      <rPr>
        <b/>
        <sz val="12"/>
        <color theme="1"/>
        <rFont val="Arial"/>
        <family val="2"/>
      </rPr>
      <t>all district funds, except student activities, if any,</t>
    </r>
    <r>
      <rPr>
        <sz val="12"/>
        <color theme="1"/>
        <rFont val="Arial"/>
        <family val="2"/>
      </rPr>
      <t xml:space="preserve"> (e.g., M&amp;O, UCO, federal and state grants, tax credit, etc.) that can be </t>
    </r>
    <r>
      <rPr>
        <u/>
        <sz val="12"/>
        <color theme="1"/>
        <rFont val="Arial"/>
        <family val="2"/>
      </rPr>
      <t>easily</t>
    </r>
    <r>
      <rPr>
        <sz val="12"/>
        <color theme="1"/>
        <rFont val="Arial"/>
        <family val="2"/>
      </rPr>
      <t xml:space="preserve"> attributable to a specific CTED Program should be reported on the respective </t>
    </r>
    <r>
      <rPr>
        <u/>
        <sz val="12"/>
        <color theme="1"/>
        <rFont val="Arial"/>
        <family val="2"/>
      </rPr>
      <t>Satellite</t>
    </r>
    <r>
      <rPr>
        <sz val="12"/>
        <color theme="1"/>
        <rFont val="Arial"/>
        <family val="2"/>
      </rPr>
      <t xml:space="preserve"> program’s line. Expenditures should be reported in the appropriate columns indicated by the object codes listed. Do </t>
    </r>
    <r>
      <rPr>
        <u/>
        <sz val="12"/>
        <color theme="1"/>
        <rFont val="Arial"/>
        <family val="2"/>
      </rPr>
      <t>not</t>
    </r>
    <r>
      <rPr>
        <sz val="12"/>
        <color theme="1"/>
        <rFont val="Arial"/>
        <family val="2"/>
      </rPr>
      <t xml:space="preserve"> include costs related to </t>
    </r>
    <r>
      <rPr>
        <u/>
        <sz val="12"/>
        <color theme="1"/>
        <rFont val="Arial"/>
        <family val="2"/>
      </rPr>
      <t>Central</t>
    </r>
    <r>
      <rPr>
        <sz val="12"/>
        <color theme="1"/>
        <rFont val="Arial"/>
        <family val="2"/>
      </rPr>
      <t xml:space="preserve"> programs. </t>
    </r>
    <r>
      <rPr>
        <b/>
        <sz val="12"/>
        <color theme="1"/>
        <rFont val="Arial"/>
        <family val="2"/>
      </rPr>
      <t xml:space="preserve">Exclude costs reported in functions 23XX, 24XX, 25XX, 26XX, 29XX, and 3XXX as they represent administrative/overhead costs that are not commonly charged to CTE programs.
</t>
    </r>
  </si>
  <si>
    <t>Instructions for CTED</t>
  </si>
  <si>
    <t xml:space="preserve">                                                         CTED Total Worksheet</t>
  </si>
  <si>
    <t>CTED Member District Total Program Cost Worksheet</t>
  </si>
  <si>
    <t>Open every "CTED Member District Workbook 1"  you received from each Member District.</t>
  </si>
  <si>
    <t>Open the "CTED Total Cost Workbook 2".  Select the "Member District 1" Member District worksheet (Form C).</t>
  </si>
  <si>
    <t>Repeat steps 2-5 for every Member District in your CTED.</t>
  </si>
  <si>
    <t xml:space="preserve">1. Enter statewide and local occupational need program costs in Form B below.
2. Enter costs in the Reconciliation of Member District Costs to the right.
3. Retain documentation to support all direct and indirect costs reported, including cost allocation bases. </t>
  </si>
  <si>
    <t xml:space="preserve">ALL Funds </t>
  </si>
  <si>
    <r>
      <t xml:space="preserve">Direct costs – </t>
    </r>
    <r>
      <rPr>
        <sz val="12"/>
        <color theme="1"/>
        <rFont val="Arial"/>
        <family val="2"/>
      </rPr>
      <t xml:space="preserve">To the extent possible, costs from all district funds, except student activities, if any, (e.g., M&amp;O, UCO, federal and state grants, tax credit, etc.) that can be easily attributable to a specific CTED Program should be reported on the respective Central program’s line. Expenditures should be reported in the appropriate columns indicated by the object codes listed. Do not include pass through payments to member districts or costs of Adult CTE Programs as those amounts are entered only in the reconciliation portion of the form. </t>
    </r>
  </si>
  <si>
    <r>
      <rPr>
        <b/>
        <sz val="12"/>
        <rFont val="Arial"/>
        <family val="2"/>
      </rPr>
      <t>Indirect Costs</t>
    </r>
    <r>
      <rPr>
        <sz val="12"/>
        <rFont val="Arial"/>
        <family val="2"/>
      </rPr>
      <t xml:space="preserve"> – those remaining CTED Central Program costs from all district funds, except student activities, if any, (e.g., M&amp;O, UCO, federal and state grants, tax credit, etc.) that cannot be directly reported for an individual CTED Central Program should be allocated across applicable programs using a reasonable allocation base as described below. All Central CTED program transportation costs (coded to program codes 470 or 450) should be allocated to applicable CTED programs. Do not include pass through payments to member districts, costs incurred for CTED satellite programs, or costs of Adult CTE Programs as those amounts are entered only in the reconciliation portion of the form. </t>
    </r>
  </si>
  <si>
    <t>01.0000.00</t>
  </si>
  <si>
    <t>Agriscience</t>
  </si>
  <si>
    <t xml:space="preserve">Business Management </t>
  </si>
  <si>
    <t xml:space="preserve">Business Operations </t>
  </si>
  <si>
    <t>Finance</t>
  </si>
  <si>
    <t>51.2602.00</t>
  </si>
  <si>
    <t>Home Health Aide</t>
  </si>
  <si>
    <t>Marketing</t>
  </si>
  <si>
    <t>Medical Records Technologies</t>
  </si>
  <si>
    <t>Mental and Social Health Technician</t>
  </si>
  <si>
    <t>Software and App Design</t>
  </si>
  <si>
    <t>Stagecraft</t>
  </si>
  <si>
    <t>Accounting</t>
  </si>
  <si>
    <t>Film &amp; TV Production</t>
  </si>
  <si>
    <t>Cosmetology and Related  Services</t>
  </si>
  <si>
    <t>Automation and Robotics</t>
  </si>
  <si>
    <t>Engineering</t>
  </si>
  <si>
    <t>Graphic Design</t>
  </si>
  <si>
    <t>Law and Public Safety</t>
  </si>
  <si>
    <t>Network Security</t>
  </si>
  <si>
    <t>01.0100.60</t>
  </si>
  <si>
    <t>Power Structural and Technical Systems</t>
  </si>
  <si>
    <t xml:space="preserve">Sports Medicine and Rehabilitation </t>
  </si>
  <si>
    <t>Veterinary Assisting</t>
  </si>
  <si>
    <t>MEMBER DISTRICT COST TOTAL</t>
  </si>
  <si>
    <t xml:space="preserve"> </t>
  </si>
  <si>
    <t>(Highlight cells E17-K94. Then from the Edit menu, select Copy)</t>
  </si>
  <si>
    <r>
      <t xml:space="preserve">Use the following steps and diagrams to use the </t>
    </r>
    <r>
      <rPr>
        <b/>
        <sz val="10"/>
        <rFont val="Arial"/>
        <family val="2"/>
      </rPr>
      <t>Paste Special</t>
    </r>
    <r>
      <rPr>
        <sz val="10"/>
        <rFont val="Arial"/>
        <family val="2"/>
      </rPr>
      <t xml:space="preserve"> feature to paste the cells E17:K94 you just copied into the Member District 1 worksheet (Form B).</t>
    </r>
  </si>
  <si>
    <t>Open your Central worksheet. Enter your CTED Name and CTD, this information will automatically show to each Member District's worksheet</t>
  </si>
  <si>
    <t xml:space="preserve">Enter the Home District Name and CTD </t>
  </si>
  <si>
    <t>Electrical and Power Transmission Installation (incorporated Residential/Industrial Electrician)</t>
  </si>
  <si>
    <t>Music and Audio Production</t>
  </si>
  <si>
    <t>2020-2021</t>
  </si>
  <si>
    <t>San Carlos Unified School District</t>
  </si>
  <si>
    <t>49.0199.00</t>
  </si>
  <si>
    <t>CVIT- Cobre Valley Institute of Technology</t>
  </si>
  <si>
    <t>4.  Costs coded to program codes 300-399, 450, and 460 in functions 23XX-26XX, 29XX and 3XXX.</t>
  </si>
  <si>
    <t>Enter any costs coded to CTED program codes 300-399, 450 or 460  that were not for CTED approved CTE programs (costs of  programs not listed in FORM B). Such costs should have been coded in other programs, but must be added here to reconcile CTED program amounts. If only CTED program costs were coded to programs 300-399, 450 and 460, enter zero on this line.</t>
  </si>
  <si>
    <t>Enter total costs from the accounting records reported in all district funds, except student activities, coded in the CTED program codes 300-399, 450, and 460. If the amount on this line does not agree to the amount calculated on line 5, review costs reported by program to identify corrections.</t>
  </si>
  <si>
    <r>
      <t xml:space="preserve">Report the costs from the program codes 300-399, 450, and 460 in the applicable CTED programs to complete </t>
    </r>
    <r>
      <rPr>
        <sz val="12"/>
        <rFont val="Arial"/>
        <family val="2"/>
      </rPr>
      <t>FORM B</t>
    </r>
    <r>
      <rPr>
        <sz val="12"/>
        <color theme="1"/>
        <rFont val="Arial"/>
        <family val="2"/>
      </rPr>
      <t xml:space="preserve">. </t>
    </r>
  </si>
  <si>
    <t xml:space="preserve">Indirect Costs – those remaining CTED Satellite Program costs from all district funds, except student activities, if any, (e.g., M&amp;O, UCO, federal and state grants, tax credit, etc.) that cannot be directly attributed to individual CTED Programs should be allocated across all CTED Satellite programs using a reasonable allocation base as described below. All satellite CTED program transportation costs (coded to program code 460) should be allocated to applicable CTED programs. Do not include costs related to CTED Central Programs here (report in reconciliation above only). Exclude costs reported in functions 23XX, 24XX, 25XX, 26XX, 29XX, and 3XXX as they represent administrative/overhead costs that are not commonly charged to CTE programs.   
Several examples of allocation bases are included below. Districts may use the Percentage of Direct Expenditures allocation base when the amount of cost to be allocated is relatively small in comparison to the directly assigned costs. Otherwise, districts should choose other allocation bases that relate to the costs being allocated to help ensure a reasonable allocation of costs to Satellite programs. While different allocation bases can be used for different costs, only one total allocated cost for all allocated costs should be entered for each applicable program. After determining the amount of indirect costs for each applicable CTED Satellite Program, enter the amount in the “Allocated Indirect Costs (from all object codes)” column on the respective program’s line. </t>
  </si>
  <si>
    <t xml:space="preserve">Ray Unified School District </t>
  </si>
  <si>
    <t>110203</t>
  </si>
  <si>
    <t>Superior Unified School District</t>
  </si>
  <si>
    <t>110215</t>
  </si>
  <si>
    <t xml:space="preserve">Hayden-Winkelman Unified School District </t>
  </si>
  <si>
    <t>040241</t>
  </si>
  <si>
    <t xml:space="preserve">Miami Unified School District </t>
  </si>
  <si>
    <t>040240</t>
  </si>
  <si>
    <t>040220</t>
  </si>
  <si>
    <t xml:space="preserve">Globe Unified School District </t>
  </si>
  <si>
    <t>040201</t>
  </si>
  <si>
    <t>Army JROTC</t>
  </si>
  <si>
    <t>28.0301.00</t>
  </si>
  <si>
    <t>sUAS Drones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</si>
</sst>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164" formatCode="&quot;$&quot;#,##0.00"/>
    <numFmt numFmtId="165" formatCode="00.0000"/>
  </numFmts>
  <fonts count="25" x14ac:knownFonts="1">
    <font>
      <sz val="11"/>
      <color theme="1"/>
      <name val="Calibri"/>
      <family val="2"/>
      <scheme val="minor"/>
    </font>
    <font>
      <sz val="11"/>
      <color theme="1"/>
      <name val="Calibri"/>
      <family val="2"/>
      <scheme val="minor"/>
    </font>
    <font>
      <b/>
      <sz val="11"/>
      <color theme="1"/>
      <name val="Calibri"/>
      <family val="2"/>
      <scheme val="minor"/>
    </font>
    <font>
      <sz val="10"/>
      <name val="Arial"/>
      <family val="2"/>
    </font>
    <font>
      <sz val="12"/>
      <name val="Arial"/>
      <family val="2"/>
    </font>
    <font>
      <b/>
      <sz val="12"/>
      <name val="Arial"/>
      <family val="2"/>
    </font>
    <font>
      <sz val="12"/>
      <color theme="1"/>
      <name val="Arial"/>
      <family val="2"/>
    </font>
    <font>
      <u/>
      <sz val="12"/>
      <color theme="1"/>
      <name val="Arial"/>
      <family val="2"/>
    </font>
    <font>
      <b/>
      <sz val="11"/>
      <color rgb="FFFF0000"/>
      <name val="Arial"/>
      <family val="2"/>
    </font>
    <font>
      <b/>
      <sz val="12"/>
      <color theme="1"/>
      <name val="Calibri"/>
      <family val="2"/>
      <scheme val="minor"/>
    </font>
    <font>
      <b/>
      <sz val="10"/>
      <name val="Arial"/>
      <family val="2"/>
    </font>
    <font>
      <sz val="10"/>
      <name val="Arial"/>
      <family val="2"/>
    </font>
    <font>
      <u/>
      <sz val="12"/>
      <name val="Arial"/>
      <family val="2"/>
    </font>
    <font>
      <b/>
      <sz val="12"/>
      <color rgb="FFFF0000"/>
      <name val="Arial"/>
      <family val="2"/>
    </font>
    <font>
      <b/>
      <sz val="12"/>
      <color theme="1"/>
      <name val="Arial"/>
      <family val="2"/>
    </font>
    <font>
      <sz val="12"/>
      <color rgb="FFFF0000"/>
      <name val="Arial"/>
      <family val="2"/>
    </font>
    <font>
      <b/>
      <sz val="14"/>
      <color theme="1"/>
      <name val="Arial"/>
      <family val="2"/>
    </font>
    <font>
      <sz val="10"/>
      <name val="Arial"/>
      <family val="2"/>
    </font>
    <font>
      <u/>
      <sz val="10"/>
      <name val="Arial"/>
      <family val="2"/>
    </font>
    <font>
      <b/>
      <u/>
      <sz val="10"/>
      <name val="Arial"/>
      <family val="2"/>
    </font>
    <font>
      <sz val="10"/>
      <name val="Wingdings 2"/>
      <family val="1"/>
      <charset val="2"/>
    </font>
    <font>
      <sz val="16"/>
      <color rgb="FFFF0000"/>
      <name val="Arial"/>
      <family val="2"/>
    </font>
    <font>
      <sz val="14"/>
      <color theme="1"/>
      <name val="Calibri"/>
      <family val="2"/>
      <scheme val="minor"/>
    </font>
    <font>
      <b/>
      <sz val="9"/>
      <color indexed="81"/>
      <name val="Tahoma"/>
      <family val="2"/>
    </font>
    <font>
      <sz val="9"/>
      <color indexed="81"/>
      <name val="Tahoma"/>
      <family val="2"/>
    </font>
  </fonts>
  <fills count="8">
    <fill>
      <patternFill patternType="none"/>
    </fill>
    <fill>
      <patternFill patternType="gray125"/>
    </fill>
    <fill>
      <patternFill patternType="solid">
        <fgColor rgb="FFCCFFCC"/>
        <bgColor indexed="64"/>
      </patternFill>
    </fill>
    <fill>
      <patternFill patternType="solid">
        <fgColor indexed="42"/>
        <bgColor indexed="64"/>
      </patternFill>
    </fill>
    <fill>
      <patternFill patternType="solid">
        <fgColor rgb="FFEBFFEB"/>
        <bgColor indexed="64"/>
      </patternFill>
    </fill>
    <fill>
      <patternFill patternType="solid">
        <fgColor rgb="FFDDFFDD"/>
        <bgColor indexed="64"/>
      </patternFill>
    </fill>
    <fill>
      <patternFill patternType="solid">
        <fgColor indexed="47"/>
        <bgColor indexed="64"/>
      </patternFill>
    </fill>
    <fill>
      <patternFill patternType="solid">
        <fgColor theme="7" tint="0.79998168889431442"/>
        <bgColor indexed="64"/>
      </patternFill>
    </fill>
  </fills>
  <borders count="47">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s>
  <cellStyleXfs count="8">
    <xf numFmtId="0" fontId="0" fillId="0" borderId="0"/>
    <xf numFmtId="44" fontId="1" fillId="0" borderId="0" applyFont="0" applyFill="0" applyBorder="0" applyAlignment="0" applyProtection="0"/>
    <xf numFmtId="0" fontId="3" fillId="0" borderId="0"/>
    <xf numFmtId="44" fontId="3" fillId="0" borderId="0" applyFont="0" applyFill="0" applyBorder="0" applyAlignment="0" applyProtection="0"/>
    <xf numFmtId="0" fontId="11" fillId="0" borderId="0"/>
    <xf numFmtId="44" fontId="1" fillId="0" borderId="0" applyFont="0" applyFill="0" applyBorder="0" applyAlignment="0" applyProtection="0"/>
    <xf numFmtId="0" fontId="3" fillId="0" borderId="0"/>
    <xf numFmtId="0" fontId="17" fillId="0" borderId="0"/>
  </cellStyleXfs>
  <cellXfs count="265">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164" fontId="8" fillId="0" borderId="0" xfId="2" applyNumberFormat="1" applyFont="1" applyAlignment="1" applyProtection="1">
      <alignment vertical="center"/>
    </xf>
    <xf numFmtId="164" fontId="8" fillId="0" borderId="4" xfId="2" applyNumberFormat="1" applyFont="1" applyBorder="1" applyAlignment="1" applyProtection="1">
      <alignment horizontal="center" vertical="center" wrapText="1"/>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3" borderId="1"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164" fontId="5" fillId="3" borderId="4"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5" fillId="2" borderId="7" xfId="2" applyNumberFormat="1" applyFont="1" applyFill="1" applyBorder="1" applyAlignment="1" applyProtection="1">
      <alignment horizontal="centerContinuous" vertical="center"/>
    </xf>
    <xf numFmtId="164" fontId="4" fillId="2" borderId="8" xfId="2" applyNumberFormat="1" applyFont="1" applyFill="1" applyBorder="1" applyAlignment="1" applyProtection="1">
      <alignment horizontal="centerContinuous" vertical="center"/>
    </xf>
    <xf numFmtId="164" fontId="4" fillId="2" borderId="15" xfId="2" applyNumberFormat="1" applyFont="1" applyFill="1" applyBorder="1" applyAlignment="1" applyProtection="1">
      <alignment horizontal="centerContinuous"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9" fillId="0" borderId="0" xfId="0" applyFont="1" applyAlignment="1">
      <alignment horizontal="left" vertical="center" wrapText="1"/>
    </xf>
    <xf numFmtId="0" fontId="5" fillId="0" borderId="0" xfId="2" applyFont="1" applyAlignment="1" applyProtection="1">
      <alignment vertical="center"/>
      <protection hidden="1"/>
    </xf>
    <xf numFmtId="165" fontId="4" fillId="0" borderId="0" xfId="2" applyNumberFormat="1" applyFont="1" applyAlignment="1" applyProtection="1">
      <alignment vertical="center"/>
    </xf>
    <xf numFmtId="0" fontId="4" fillId="0" borderId="0" xfId="2" applyFont="1" applyBorder="1" applyAlignment="1" applyProtection="1">
      <alignment vertical="center"/>
    </xf>
    <xf numFmtId="164" fontId="5" fillId="3" borderId="19" xfId="2" applyNumberFormat="1" applyFont="1" applyFill="1" applyBorder="1" applyAlignment="1" applyProtection="1">
      <alignment horizontal="center" vertical="center" wrapText="1"/>
    </xf>
    <xf numFmtId="164" fontId="5" fillId="3" borderId="20" xfId="2" applyNumberFormat="1" applyFont="1" applyFill="1" applyBorder="1" applyAlignment="1" applyProtection="1">
      <alignment horizontal="center" vertical="center" wrapText="1"/>
    </xf>
    <xf numFmtId="164" fontId="5" fillId="3" borderId="21" xfId="2" applyNumberFormat="1" applyFont="1" applyFill="1" applyBorder="1" applyAlignment="1" applyProtection="1">
      <alignment horizontal="center" vertical="center" wrapText="1"/>
    </xf>
    <xf numFmtId="0" fontId="5" fillId="0" borderId="0" xfId="2" applyFont="1" applyAlignment="1" applyProtection="1">
      <alignment vertical="center"/>
    </xf>
    <xf numFmtId="0" fontId="4" fillId="0" borderId="0" xfId="2" applyFont="1" applyFill="1" applyAlignment="1" applyProtection="1">
      <alignment horizontal="left" vertical="center" indent="1"/>
    </xf>
    <xf numFmtId="0" fontId="4" fillId="0" borderId="0" xfId="2" applyFont="1" applyFill="1" applyAlignment="1" applyProtection="1">
      <alignment horizontal="left" vertical="center"/>
    </xf>
    <xf numFmtId="0" fontId="4" fillId="0" borderId="0" xfId="2" applyFont="1" applyAlignment="1" applyProtection="1">
      <alignment horizontal="left" vertical="center"/>
    </xf>
    <xf numFmtId="164" fontId="4" fillId="0" borderId="0" xfId="2" applyNumberFormat="1" applyFont="1" applyBorder="1" applyAlignment="1" applyProtection="1">
      <alignment vertical="center"/>
    </xf>
    <xf numFmtId="164" fontId="13" fillId="0" borderId="0" xfId="2" applyNumberFormat="1" applyFont="1" applyAlignment="1" applyProtection="1">
      <alignment vertical="center"/>
    </xf>
    <xf numFmtId="0" fontId="6" fillId="0" borderId="0" xfId="0" applyFont="1" applyAlignment="1">
      <alignment horizontal="left" vertical="center" wrapText="1"/>
    </xf>
    <xf numFmtId="0" fontId="6" fillId="0" borderId="0" xfId="0" applyFont="1" applyAlignment="1">
      <alignment horizontal="left" vertical="center"/>
    </xf>
    <xf numFmtId="0" fontId="4" fillId="0" borderId="0" xfId="2" applyFont="1" applyAlignment="1" applyProtection="1">
      <alignment horizontal="left" vertical="center" wrapText="1"/>
    </xf>
    <xf numFmtId="0" fontId="4" fillId="0" borderId="0" xfId="2" applyFont="1" applyBorder="1" applyAlignment="1" applyProtection="1">
      <alignment horizontal="left" vertical="center" wrapText="1"/>
    </xf>
    <xf numFmtId="165" fontId="5" fillId="3" borderId="31" xfId="2" applyNumberFormat="1" applyFont="1" applyFill="1" applyBorder="1" applyAlignment="1" applyProtection="1">
      <alignment horizontal="left" vertical="center" wrapText="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165" fontId="5" fillId="2" borderId="16" xfId="2" applyNumberFormat="1" applyFont="1" applyFill="1" applyBorder="1" applyAlignment="1" applyProtection="1">
      <alignment horizontal="left" vertical="center" indent="1"/>
    </xf>
    <xf numFmtId="165" fontId="5" fillId="2" borderId="14" xfId="2" applyNumberFormat="1" applyFont="1" applyFill="1" applyBorder="1" applyAlignment="1" applyProtection="1">
      <alignment horizontal="left" vertical="center" indent="1"/>
    </xf>
    <xf numFmtId="165" fontId="5" fillId="2" borderId="17" xfId="2" applyNumberFormat="1" applyFont="1" applyFill="1" applyBorder="1" applyAlignment="1" applyProtection="1">
      <alignment horizontal="left" vertical="center" indent="1"/>
    </xf>
    <xf numFmtId="0" fontId="4" fillId="3" borderId="18" xfId="2" applyFont="1" applyFill="1" applyBorder="1" applyAlignment="1" applyProtection="1">
      <alignment horizontal="center" vertical="center"/>
      <protection locked="0"/>
    </xf>
    <xf numFmtId="0" fontId="4" fillId="3" borderId="35" xfId="2" applyFont="1" applyFill="1" applyBorder="1" applyAlignment="1" applyProtection="1">
      <alignment horizontal="center" vertical="center"/>
      <protection locked="0"/>
    </xf>
    <xf numFmtId="164" fontId="8" fillId="0" borderId="0" xfId="2" applyNumberFormat="1" applyFont="1" applyBorder="1" applyAlignment="1" applyProtection="1">
      <alignment horizontal="center" vertical="center" wrapText="1"/>
    </xf>
    <xf numFmtId="44" fontId="5" fillId="0" borderId="36" xfId="1" applyFont="1" applyFill="1" applyBorder="1" applyAlignment="1" applyProtection="1">
      <alignment vertical="center"/>
      <protection locked="0"/>
    </xf>
    <xf numFmtId="0" fontId="0" fillId="0" borderId="0" xfId="0"/>
    <xf numFmtId="0" fontId="3" fillId="0" borderId="0" xfId="2" applyFont="1" applyAlignment="1" applyProtection="1">
      <alignment vertical="center"/>
    </xf>
    <xf numFmtId="164" fontId="3" fillId="0" borderId="0" xfId="2" applyNumberFormat="1" applyFont="1" applyAlignment="1" applyProtection="1">
      <alignment vertical="center"/>
    </xf>
    <xf numFmtId="44" fontId="5" fillId="0" borderId="6" xfId="1" applyFont="1" applyFill="1" applyBorder="1" applyAlignment="1" applyProtection="1">
      <alignment vertical="center"/>
      <protection locked="0"/>
    </xf>
    <xf numFmtId="164" fontId="8" fillId="0" borderId="0" xfId="2" applyNumberFormat="1" applyFont="1" applyAlignment="1" applyProtection="1">
      <alignment vertical="center"/>
    </xf>
    <xf numFmtId="0" fontId="0" fillId="0" borderId="0" xfId="0" applyAlignment="1">
      <alignment horizontal="left" vertical="center" wrapText="1"/>
    </xf>
    <xf numFmtId="0" fontId="0" fillId="0" borderId="0" xfId="0" applyAlignment="1">
      <alignment horizontal="left" vertical="center"/>
    </xf>
    <xf numFmtId="0" fontId="0" fillId="0" borderId="0" xfId="0" applyFont="1" applyAlignment="1">
      <alignment horizontal="left" vertical="center"/>
    </xf>
    <xf numFmtId="164" fontId="5" fillId="3" borderId="1" xfId="2" applyNumberFormat="1" applyFont="1" applyFill="1" applyBorder="1" applyAlignment="1" applyProtection="1">
      <alignment horizontal="centerContinuous" vertical="center"/>
    </xf>
    <xf numFmtId="164" fontId="5" fillId="3" borderId="2" xfId="2" applyNumberFormat="1" applyFont="1" applyFill="1" applyBorder="1" applyAlignment="1" applyProtection="1">
      <alignment horizontal="centerContinuous" vertical="center"/>
    </xf>
    <xf numFmtId="164" fontId="5" fillId="3" borderId="3" xfId="2" applyNumberFormat="1" applyFont="1" applyFill="1" applyBorder="1" applyAlignment="1" applyProtection="1">
      <alignment horizontal="centerContinuous" vertical="center"/>
    </xf>
    <xf numFmtId="164" fontId="5" fillId="0" borderId="0" xfId="2" applyNumberFormat="1" applyFont="1" applyFill="1" applyAlignment="1" applyProtection="1">
      <alignment horizontal="center" vertical="center"/>
    </xf>
    <xf numFmtId="0" fontId="4" fillId="0" borderId="0" xfId="2" applyFont="1" applyAlignment="1" applyProtection="1">
      <alignment vertical="center"/>
    </xf>
    <xf numFmtId="164" fontId="5" fillId="3" borderId="4" xfId="2" applyNumberFormat="1" applyFont="1" applyFill="1" applyBorder="1" applyAlignment="1" applyProtection="1">
      <alignment horizontal="centerContinuous" vertical="center"/>
    </xf>
    <xf numFmtId="164" fontId="5" fillId="3" borderId="0" xfId="2" applyNumberFormat="1" applyFont="1" applyFill="1" applyBorder="1" applyAlignment="1" applyProtection="1">
      <alignment horizontal="centerContinuous" vertical="center"/>
    </xf>
    <xf numFmtId="164" fontId="5" fillId="3" borderId="12" xfId="2" applyNumberFormat="1" applyFont="1" applyFill="1" applyBorder="1" applyAlignment="1" applyProtection="1">
      <alignment horizontal="centerContinuous" vertical="center"/>
    </xf>
    <xf numFmtId="0" fontId="9" fillId="0" borderId="0" xfId="0" applyFont="1" applyAlignment="1">
      <alignment horizontal="left" vertical="center" wrapText="1"/>
    </xf>
    <xf numFmtId="164" fontId="5" fillId="0" borderId="0" xfId="2" applyNumberFormat="1" applyFont="1" applyFill="1" applyBorder="1" applyAlignment="1" applyProtection="1">
      <alignment horizontal="center" vertical="center"/>
    </xf>
    <xf numFmtId="164" fontId="5" fillId="2" borderId="7" xfId="2" applyNumberFormat="1" applyFont="1" applyFill="1" applyBorder="1" applyAlignment="1" applyProtection="1">
      <alignment horizontal="centerContinuous" vertical="center"/>
    </xf>
    <xf numFmtId="164" fontId="4" fillId="2" borderId="8" xfId="2" applyNumberFormat="1" applyFont="1" applyFill="1" applyBorder="1" applyAlignment="1" applyProtection="1">
      <alignment horizontal="centerContinuous" vertical="center"/>
    </xf>
    <xf numFmtId="164" fontId="4" fillId="2" borderId="15" xfId="2" applyNumberFormat="1" applyFont="1" applyFill="1" applyBorder="1" applyAlignment="1" applyProtection="1">
      <alignment horizontal="centerContinuous" vertical="center"/>
    </xf>
    <xf numFmtId="164" fontId="4" fillId="0" borderId="0" xfId="2" applyNumberFormat="1" applyFont="1" applyAlignment="1" applyProtection="1">
      <alignment vertical="center"/>
    </xf>
    <xf numFmtId="0" fontId="5" fillId="0" borderId="0" xfId="2" applyFont="1" applyBorder="1" applyAlignment="1" applyProtection="1">
      <alignment horizontal="left" vertical="center" wrapText="1"/>
    </xf>
    <xf numFmtId="49" fontId="5" fillId="0" borderId="0" xfId="2" applyNumberFormat="1" applyFont="1" applyFill="1" applyBorder="1" applyAlignment="1" applyProtection="1">
      <alignment horizontal="center" vertical="center"/>
      <protection locked="0"/>
    </xf>
    <xf numFmtId="164" fontId="4" fillId="0" borderId="0" xfId="2" applyNumberFormat="1" applyFont="1" applyFill="1" applyBorder="1" applyAlignment="1" applyProtection="1">
      <alignment vertical="center"/>
    </xf>
    <xf numFmtId="0" fontId="2" fillId="0" borderId="0" xfId="0" applyFont="1" applyAlignment="1">
      <alignment horizontal="left" vertical="center" wrapText="1"/>
    </xf>
    <xf numFmtId="0" fontId="10" fillId="0" borderId="0" xfId="2" applyFont="1" applyAlignment="1" applyProtection="1">
      <alignment vertical="center"/>
    </xf>
    <xf numFmtId="0" fontId="3" fillId="0" borderId="0" xfId="2" applyFont="1" applyAlignment="1" applyProtection="1">
      <alignment horizontal="left" vertical="center" indent="1"/>
    </xf>
    <xf numFmtId="164" fontId="4" fillId="0" borderId="0" xfId="2" applyNumberFormat="1" applyFont="1" applyBorder="1" applyAlignment="1" applyProtection="1">
      <alignment horizontal="left" vertical="center" indent="1"/>
    </xf>
    <xf numFmtId="0" fontId="4" fillId="0" borderId="0" xfId="2" applyFont="1" applyBorder="1" applyAlignment="1" applyProtection="1">
      <alignment horizontal="left" vertical="center" indent="1"/>
    </xf>
    <xf numFmtId="0" fontId="4" fillId="0" borderId="0" xfId="2" applyFont="1" applyAlignment="1" applyProtection="1">
      <alignment horizontal="left" vertical="center" indent="1"/>
    </xf>
    <xf numFmtId="0" fontId="3" fillId="0" borderId="0" xfId="2" applyFont="1" applyAlignment="1" applyProtection="1">
      <alignment horizontal="left" vertical="center"/>
    </xf>
    <xf numFmtId="0" fontId="5" fillId="3" borderId="22" xfId="2" applyFont="1" applyFill="1" applyBorder="1" applyAlignment="1" applyProtection="1">
      <alignment horizontal="center" vertical="center" wrapText="1"/>
      <protection locked="0"/>
    </xf>
    <xf numFmtId="0" fontId="4" fillId="3" borderId="2" xfId="2" applyFont="1" applyFill="1" applyBorder="1" applyAlignment="1" applyProtection="1">
      <alignment horizontal="center" vertical="center"/>
      <protection locked="0"/>
    </xf>
    <xf numFmtId="0" fontId="4" fillId="3" borderId="3" xfId="2" applyFont="1" applyFill="1" applyBorder="1" applyAlignment="1" applyProtection="1">
      <alignment horizontal="center" vertical="center"/>
      <protection locked="0"/>
    </xf>
    <xf numFmtId="0" fontId="4" fillId="3" borderId="0" xfId="2" applyFont="1" applyFill="1" applyBorder="1" applyAlignment="1" applyProtection="1">
      <alignment horizontal="center" vertical="center"/>
      <protection locked="0"/>
    </xf>
    <xf numFmtId="0" fontId="4" fillId="3" borderId="12" xfId="2" applyFont="1" applyFill="1" applyBorder="1" applyAlignment="1" applyProtection="1">
      <alignment horizontal="center" vertical="center"/>
      <protection locked="0"/>
    </xf>
    <xf numFmtId="0" fontId="5" fillId="3" borderId="8" xfId="2" applyFont="1" applyFill="1" applyBorder="1" applyAlignment="1" applyProtection="1">
      <alignment horizontal="center" vertical="center" wrapText="1"/>
    </xf>
    <xf numFmtId="164" fontId="5" fillId="3" borderId="15" xfId="2" applyNumberFormat="1" applyFont="1" applyFill="1" applyBorder="1" applyAlignment="1" applyProtection="1">
      <alignment horizontal="center" vertical="center"/>
    </xf>
    <xf numFmtId="0" fontId="5" fillId="3" borderId="22" xfId="2" applyFont="1" applyFill="1" applyBorder="1" applyAlignment="1" applyProtection="1">
      <alignment horizontal="left" vertical="center" indent="1"/>
    </xf>
    <xf numFmtId="44" fontId="5" fillId="5" borderId="31" xfId="1" applyFont="1" applyFill="1" applyBorder="1" applyAlignment="1" applyProtection="1">
      <alignment vertical="center"/>
      <protection hidden="1"/>
    </xf>
    <xf numFmtId="44" fontId="5" fillId="0" borderId="10" xfId="1" applyFont="1" applyBorder="1" applyAlignment="1" applyProtection="1">
      <alignment vertical="center" wrapText="1"/>
      <protection locked="0"/>
    </xf>
    <xf numFmtId="0" fontId="5" fillId="3" borderId="31" xfId="2" applyFont="1" applyFill="1" applyBorder="1" applyAlignment="1" applyProtection="1">
      <alignment horizontal="left" vertical="center" indent="1"/>
    </xf>
    <xf numFmtId="0" fontId="4" fillId="3" borderId="18" xfId="2" applyFont="1" applyFill="1" applyBorder="1" applyAlignment="1" applyProtection="1">
      <alignment horizontal="center" vertical="center"/>
    </xf>
    <xf numFmtId="0" fontId="4" fillId="3" borderId="2" xfId="2" applyFont="1" applyFill="1" applyBorder="1" applyAlignment="1" applyProtection="1">
      <alignment horizontal="center" vertical="center"/>
    </xf>
    <xf numFmtId="0" fontId="4" fillId="3" borderId="3" xfId="2" applyFont="1" applyFill="1" applyBorder="1" applyAlignment="1" applyProtection="1">
      <alignment horizontal="center" vertical="center"/>
    </xf>
    <xf numFmtId="0" fontId="4" fillId="3" borderId="35" xfId="2" applyFont="1" applyFill="1" applyBorder="1" applyAlignment="1" applyProtection="1">
      <alignment horizontal="center" vertical="center"/>
    </xf>
    <xf numFmtId="0" fontId="4" fillId="3" borderId="0" xfId="2" applyFont="1" applyFill="1" applyBorder="1" applyAlignment="1" applyProtection="1">
      <alignment horizontal="center" vertical="center"/>
    </xf>
    <xf numFmtId="0" fontId="4" fillId="3" borderId="12" xfId="2" applyFont="1" applyFill="1" applyBorder="1" applyAlignment="1" applyProtection="1">
      <alignment horizontal="center" vertical="center"/>
    </xf>
    <xf numFmtId="0" fontId="5" fillId="3" borderId="22" xfId="2" applyFont="1" applyFill="1" applyBorder="1" applyAlignment="1" applyProtection="1">
      <alignment horizontal="center" vertical="center" wrapText="1"/>
    </xf>
    <xf numFmtId="0" fontId="17" fillId="0" borderId="0" xfId="7" applyFill="1"/>
    <xf numFmtId="0" fontId="5" fillId="0" borderId="0" xfId="7" applyFont="1" applyFill="1" applyAlignment="1">
      <alignment horizontal="center" vertical="top"/>
    </xf>
    <xf numFmtId="0" fontId="17" fillId="0" borderId="0" xfId="7" applyFill="1" applyAlignment="1">
      <alignment vertical="top"/>
    </xf>
    <xf numFmtId="0" fontId="17" fillId="0" borderId="0" xfId="7" applyFill="1" applyAlignment="1">
      <alignment horizontal="left" vertical="top" wrapText="1" indent="1"/>
    </xf>
    <xf numFmtId="0" fontId="5" fillId="6" borderId="0" xfId="7" applyFont="1" applyFill="1" applyAlignment="1">
      <alignment vertical="top"/>
    </xf>
    <xf numFmtId="0" fontId="5" fillId="6" borderId="0" xfId="7" applyFont="1" applyFill="1" applyAlignment="1">
      <alignment horizontal="center" vertical="top" wrapText="1"/>
    </xf>
    <xf numFmtId="0" fontId="4" fillId="6" borderId="0" xfId="7" applyFont="1" applyFill="1"/>
    <xf numFmtId="0" fontId="3" fillId="6" borderId="0" xfId="7" applyFont="1" applyFill="1" applyAlignment="1">
      <alignment vertical="top"/>
    </xf>
    <xf numFmtId="0" fontId="3" fillId="0" borderId="0" xfId="7" applyFont="1" applyFill="1" applyAlignment="1">
      <alignment horizontal="left" vertical="top" wrapText="1" indent="1"/>
    </xf>
    <xf numFmtId="0" fontId="17" fillId="6" borderId="0" xfId="7" applyFill="1"/>
    <xf numFmtId="0" fontId="17" fillId="6" borderId="0" xfId="7" applyFill="1" applyAlignment="1">
      <alignment vertical="top"/>
    </xf>
    <xf numFmtId="0" fontId="21" fillId="0" borderId="0" xfId="7" applyFont="1" applyFill="1" applyBorder="1" applyAlignment="1">
      <alignment vertical="top" wrapText="1"/>
    </xf>
    <xf numFmtId="0" fontId="17" fillId="6" borderId="0" xfId="7" applyFill="1" applyAlignment="1">
      <alignment horizontal="left" vertical="top" wrapText="1" indent="1"/>
    </xf>
    <xf numFmtId="0" fontId="22" fillId="0" borderId="0" xfId="0" applyFont="1"/>
    <xf numFmtId="44" fontId="4" fillId="4" borderId="18" xfId="1" applyFont="1" applyFill="1" applyBorder="1" applyAlignment="1" applyProtection="1">
      <alignment horizontal="left" vertical="center" indent="1"/>
      <protection hidden="1"/>
    </xf>
    <xf numFmtId="44" fontId="4" fillId="4" borderId="36" xfId="1" applyFont="1" applyFill="1" applyBorder="1" applyAlignment="1" applyProtection="1">
      <alignment horizontal="left" vertical="center" indent="1"/>
      <protection hidden="1"/>
    </xf>
    <xf numFmtId="44" fontId="4" fillId="4" borderId="22" xfId="1" applyFont="1" applyFill="1" applyBorder="1" applyAlignment="1" applyProtection="1">
      <alignment horizontal="left" vertical="center" indent="1"/>
      <protection hidden="1"/>
    </xf>
    <xf numFmtId="0" fontId="14" fillId="0" borderId="0" xfId="0" applyFont="1" applyAlignment="1">
      <alignment horizontal="left" vertical="center" wrapText="1"/>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44" fontId="5" fillId="0" borderId="11" xfId="1" applyFont="1" applyFill="1" applyBorder="1" applyAlignment="1" applyProtection="1">
      <alignment vertical="center"/>
      <protection hidden="1"/>
    </xf>
    <xf numFmtId="44" fontId="5" fillId="0" borderId="6" xfId="1" applyFont="1" applyFill="1" applyBorder="1" applyAlignment="1" applyProtection="1">
      <alignment vertical="center"/>
      <protection hidden="1"/>
    </xf>
    <xf numFmtId="44" fontId="4" fillId="0" borderId="40" xfId="1" applyFont="1" applyBorder="1" applyAlignment="1" applyProtection="1">
      <alignment vertical="center"/>
      <protection locked="0"/>
    </xf>
    <xf numFmtId="44" fontId="4" fillId="0" borderId="28" xfId="1" applyFont="1" applyBorder="1" applyAlignment="1" applyProtection="1">
      <alignment vertical="center"/>
      <protection locked="0"/>
    </xf>
    <xf numFmtId="44" fontId="4" fillId="0" borderId="29" xfId="1" applyFont="1" applyBorder="1" applyAlignment="1" applyProtection="1">
      <alignment vertical="center"/>
      <protection locked="0"/>
    </xf>
    <xf numFmtId="44" fontId="4" fillId="0" borderId="41" xfId="1" applyFont="1" applyBorder="1" applyAlignment="1" applyProtection="1">
      <alignment vertical="center"/>
      <protection locked="0"/>
    </xf>
    <xf numFmtId="44" fontId="4" fillId="0" borderId="23" xfId="1" applyFont="1" applyBorder="1" applyAlignment="1" applyProtection="1">
      <alignment vertical="center"/>
      <protection locked="0"/>
    </xf>
    <xf numFmtId="44" fontId="4" fillId="0" borderId="25" xfId="1" applyFont="1" applyBorder="1" applyAlignment="1" applyProtection="1">
      <alignment vertical="center"/>
      <protection locked="0"/>
    </xf>
    <xf numFmtId="44" fontId="4" fillId="0" borderId="5" xfId="1" applyFont="1" applyBorder="1" applyAlignment="1" applyProtection="1">
      <alignment vertical="center"/>
      <protection locked="0"/>
    </xf>
    <xf numFmtId="44" fontId="4" fillId="0" borderId="32" xfId="1" applyFont="1" applyBorder="1" applyAlignment="1" applyProtection="1">
      <alignment vertical="center"/>
      <protection locked="0"/>
    </xf>
    <xf numFmtId="44" fontId="4" fillId="0" borderId="11" xfId="1" applyFont="1" applyBorder="1" applyAlignment="1" applyProtection="1">
      <alignment vertical="center"/>
      <protection locked="0"/>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0" borderId="0" xfId="2" applyFont="1" applyAlignment="1" applyProtection="1">
      <alignment horizontal="left" vertical="center" wrapText="1"/>
    </xf>
    <xf numFmtId="0" fontId="4" fillId="3" borderId="18" xfId="2" applyFont="1" applyFill="1" applyBorder="1" applyAlignment="1" applyProtection="1">
      <alignment horizontal="center" vertical="center"/>
    </xf>
    <xf numFmtId="0" fontId="4" fillId="3" borderId="35" xfId="2" applyFont="1" applyFill="1" applyBorder="1" applyAlignment="1" applyProtection="1">
      <alignment horizontal="center" vertical="center"/>
    </xf>
    <xf numFmtId="0" fontId="4" fillId="0" borderId="0" xfId="2" applyFont="1" applyAlignment="1" applyProtection="1">
      <alignment horizontal="left" vertical="center" wrapText="1"/>
    </xf>
    <xf numFmtId="0" fontId="4" fillId="0" borderId="0" xfId="2" applyFont="1" applyAlignment="1" applyProtection="1">
      <alignment horizontal="left" vertical="center"/>
    </xf>
    <xf numFmtId="0" fontId="6" fillId="0" borderId="0" xfId="0" applyFont="1" applyAlignment="1">
      <alignment horizontal="left" vertical="center" wrapText="1"/>
    </xf>
    <xf numFmtId="0" fontId="4" fillId="3" borderId="18" xfId="2" applyFont="1" applyFill="1" applyBorder="1" applyAlignment="1" applyProtection="1">
      <alignment horizontal="center" vertical="center"/>
    </xf>
    <xf numFmtId="0" fontId="4" fillId="3" borderId="35" xfId="2" applyFont="1" applyFill="1" applyBorder="1" applyAlignment="1" applyProtection="1">
      <alignment horizontal="center" vertical="center"/>
    </xf>
    <xf numFmtId="44" fontId="4" fillId="4" borderId="23" xfId="1" applyFont="1" applyFill="1" applyBorder="1" applyAlignment="1" applyProtection="1">
      <alignment horizontal="left" vertical="center" indent="1"/>
      <protection hidden="1"/>
    </xf>
    <xf numFmtId="44" fontId="4" fillId="4" borderId="13" xfId="1" applyFont="1" applyFill="1" applyBorder="1" applyAlignment="1" applyProtection="1">
      <alignment horizontal="left" vertical="center" indent="1"/>
      <protection hidden="1"/>
    </xf>
    <xf numFmtId="44" fontId="4" fillId="4" borderId="42" xfId="1" applyFont="1" applyFill="1" applyBorder="1" applyAlignment="1" applyProtection="1">
      <alignment horizontal="left" vertical="center" indent="1"/>
      <protection hidden="1"/>
    </xf>
    <xf numFmtId="44" fontId="5" fillId="5" borderId="22" xfId="1" applyFont="1" applyFill="1" applyBorder="1" applyAlignment="1" applyProtection="1">
      <alignment vertical="center"/>
      <protection hidden="1"/>
    </xf>
    <xf numFmtId="165" fontId="5" fillId="2" borderId="16" xfId="2" applyNumberFormat="1" applyFont="1" applyFill="1" applyBorder="1" applyAlignment="1">
      <alignment horizontal="left" vertical="center" indent="1"/>
    </xf>
    <xf numFmtId="165" fontId="5" fillId="2" borderId="14" xfId="2" applyNumberFormat="1" applyFont="1" applyFill="1" applyBorder="1" applyAlignment="1">
      <alignment horizontal="left" vertical="center" indent="1"/>
    </xf>
    <xf numFmtId="165" fontId="5" fillId="2" borderId="17" xfId="2" applyNumberFormat="1" applyFont="1" applyFill="1" applyBorder="1" applyAlignment="1">
      <alignment horizontal="left" vertical="center" indent="1"/>
    </xf>
    <xf numFmtId="44" fontId="5" fillId="0" borderId="18" xfId="1" applyFont="1" applyFill="1" applyBorder="1" applyAlignment="1" applyProtection="1">
      <alignment vertical="center"/>
      <protection hidden="1"/>
    </xf>
    <xf numFmtId="44" fontId="5" fillId="0" borderId="43" xfId="1" applyFont="1" applyFill="1" applyBorder="1" applyAlignment="1" applyProtection="1">
      <alignment vertical="center"/>
      <protection hidden="1"/>
    </xf>
    <xf numFmtId="44" fontId="5" fillId="0" borderId="31" xfId="1" applyFont="1" applyBorder="1" applyAlignment="1" applyProtection="1">
      <alignment vertical="center"/>
      <protection locked="0"/>
    </xf>
    <xf numFmtId="164" fontId="5" fillId="3" borderId="8" xfId="2" applyNumberFormat="1" applyFont="1" applyFill="1" applyBorder="1" applyAlignment="1" applyProtection="1">
      <alignment horizontal="centerContinuous" vertical="center"/>
    </xf>
    <xf numFmtId="0" fontId="10" fillId="0" borderId="0" xfId="7" applyFont="1" applyFill="1" applyAlignment="1">
      <alignment horizontal="left" vertical="center" wrapText="1"/>
    </xf>
    <xf numFmtId="0" fontId="3" fillId="0" borderId="0" xfId="7" applyFont="1" applyFill="1" applyAlignment="1">
      <alignment horizontal="left" vertical="center" indent="1"/>
    </xf>
    <xf numFmtId="164" fontId="5" fillId="3" borderId="22" xfId="2" applyNumberFormat="1" applyFont="1" applyFill="1" applyBorder="1" applyAlignment="1" applyProtection="1">
      <alignment horizontal="center" vertical="center"/>
    </xf>
    <xf numFmtId="0" fontId="6" fillId="0" borderId="33" xfId="0" applyFont="1" applyBorder="1" applyAlignment="1" applyProtection="1">
      <alignment horizontal="left" vertical="center" wrapText="1" indent="1"/>
      <protection locked="0"/>
    </xf>
    <xf numFmtId="0" fontId="6" fillId="0" borderId="38" xfId="0" applyFont="1" applyBorder="1" applyAlignment="1" applyProtection="1">
      <alignment horizontal="left" vertical="center" wrapText="1" indent="1"/>
      <protection locked="0"/>
    </xf>
    <xf numFmtId="0" fontId="4" fillId="0" borderId="13" xfId="2" applyFont="1" applyBorder="1" applyAlignment="1" applyProtection="1">
      <alignment horizontal="center" vertical="center"/>
      <protection locked="0"/>
    </xf>
    <xf numFmtId="0" fontId="6" fillId="0" borderId="26" xfId="0" applyFont="1" applyBorder="1" applyAlignment="1" applyProtection="1">
      <alignment horizontal="left" vertical="center" wrapText="1" indent="1"/>
      <protection locked="0"/>
    </xf>
    <xf numFmtId="0" fontId="4" fillId="0" borderId="30" xfId="2" applyFont="1" applyBorder="1" applyAlignment="1" applyProtection="1">
      <alignment horizontal="center" vertical="center"/>
      <protection locked="0"/>
    </xf>
    <xf numFmtId="0" fontId="6" fillId="0" borderId="39" xfId="0" applyFont="1" applyBorder="1" applyAlignment="1" applyProtection="1">
      <alignment horizontal="left" vertical="center" wrapText="1" indent="1"/>
      <protection locked="0"/>
    </xf>
    <xf numFmtId="44" fontId="4" fillId="0" borderId="23" xfId="1" applyFont="1" applyFill="1" applyBorder="1" applyAlignment="1" applyProtection="1">
      <alignment horizontal="left" vertical="center" indent="1"/>
      <protection locked="0"/>
    </xf>
    <xf numFmtId="44" fontId="4" fillId="0" borderId="13" xfId="1" applyFont="1" applyFill="1" applyBorder="1" applyAlignment="1" applyProtection="1">
      <alignment horizontal="left" vertical="center" indent="1"/>
      <protection locked="0"/>
    </xf>
    <xf numFmtId="44" fontId="4" fillId="0" borderId="42" xfId="1" applyFont="1" applyFill="1" applyBorder="1" applyAlignment="1" applyProtection="1">
      <alignment horizontal="left" vertical="center" indent="1"/>
      <protection locked="0"/>
    </xf>
    <xf numFmtId="0" fontId="6" fillId="0" borderId="27" xfId="0" applyFont="1" applyBorder="1" applyAlignment="1" applyProtection="1">
      <alignment horizontal="left" vertical="center" wrapText="1" indent="1"/>
    </xf>
    <xf numFmtId="0" fontId="6" fillId="0" borderId="28" xfId="0" applyFont="1" applyBorder="1" applyAlignment="1" applyProtection="1">
      <alignment horizontal="center" vertical="center" wrapText="1"/>
    </xf>
    <xf numFmtId="0" fontId="6" fillId="0" borderId="37" xfId="0" applyFont="1" applyBorder="1" applyAlignment="1" applyProtection="1">
      <alignment horizontal="left" vertical="center" wrapText="1" indent="1"/>
    </xf>
    <xf numFmtId="0" fontId="6" fillId="0" borderId="33" xfId="0" applyFont="1" applyBorder="1" applyAlignment="1" applyProtection="1">
      <alignment horizontal="left" vertical="center" wrapText="1" indent="1"/>
    </xf>
    <xf numFmtId="0" fontId="6" fillId="0" borderId="13" xfId="0" applyFont="1" applyBorder="1" applyAlignment="1" applyProtection="1">
      <alignment horizontal="center" vertical="center" wrapText="1"/>
    </xf>
    <xf numFmtId="0" fontId="6" fillId="0" borderId="38" xfId="0" applyFont="1" applyBorder="1" applyAlignment="1" applyProtection="1">
      <alignment horizontal="left" vertical="center" wrapText="1" indent="1"/>
    </xf>
    <xf numFmtId="0" fontId="0" fillId="0" borderId="0" xfId="0" applyBorder="1"/>
    <xf numFmtId="44" fontId="0" fillId="0" borderId="0" xfId="0" applyNumberFormat="1" applyBorder="1"/>
    <xf numFmtId="0" fontId="5" fillId="0" borderId="31" xfId="2" applyFont="1" applyBorder="1" applyAlignment="1" applyProtection="1">
      <alignment horizontal="center" vertical="center"/>
      <protection locked="0"/>
    </xf>
    <xf numFmtId="44" fontId="4" fillId="0" borderId="41" xfId="1" applyFont="1" applyFill="1" applyBorder="1" applyAlignment="1" applyProtection="1">
      <alignment horizontal="left" vertical="center" indent="1"/>
      <protection locked="0" hidden="1"/>
    </xf>
    <xf numFmtId="44" fontId="4" fillId="7" borderId="41" xfId="1" applyFont="1" applyFill="1" applyBorder="1" applyAlignment="1" applyProtection="1">
      <alignment horizontal="left" vertical="center" indent="1"/>
      <protection locked="0" hidden="1"/>
    </xf>
    <xf numFmtId="44" fontId="4" fillId="0" borderId="44" xfId="1" applyFont="1" applyFill="1" applyBorder="1" applyAlignment="1" applyProtection="1">
      <alignment horizontal="left" vertical="center" indent="1"/>
      <protection locked="0" hidden="1"/>
    </xf>
    <xf numFmtId="44" fontId="4" fillId="0" borderId="36" xfId="1" applyFont="1" applyFill="1" applyBorder="1" applyAlignment="1" applyProtection="1">
      <alignment horizontal="left" vertical="center" indent="1"/>
      <protection locked="0" hidden="1"/>
    </xf>
    <xf numFmtId="49" fontId="5" fillId="0" borderId="31" xfId="2" applyNumberFormat="1" applyFont="1" applyFill="1" applyBorder="1" applyAlignment="1" applyProtection="1">
      <alignment horizontal="center" vertical="center"/>
      <protection locked="0"/>
    </xf>
    <xf numFmtId="49" fontId="5" fillId="0" borderId="31" xfId="2" applyNumberFormat="1" applyFont="1" applyBorder="1" applyAlignment="1" applyProtection="1">
      <alignment horizontal="center" vertical="center"/>
      <protection locked="0" hidden="1"/>
    </xf>
    <xf numFmtId="49" fontId="5" fillId="0" borderId="31" xfId="2" applyNumberFormat="1" applyFont="1" applyFill="1" applyBorder="1" applyAlignment="1" applyProtection="1">
      <alignment horizontal="center" vertical="center"/>
      <protection hidden="1"/>
    </xf>
    <xf numFmtId="0" fontId="0" fillId="0" borderId="0" xfId="0" applyBorder="1" applyAlignment="1">
      <alignment horizontal="right"/>
    </xf>
    <xf numFmtId="0" fontId="5" fillId="0" borderId="31" xfId="2" quotePrefix="1" applyFont="1" applyBorder="1" applyAlignment="1" applyProtection="1">
      <alignment horizontal="center" vertical="center"/>
      <protection locked="0"/>
    </xf>
    <xf numFmtId="44" fontId="4" fillId="0" borderId="45" xfId="1" applyFont="1" applyFill="1" applyBorder="1" applyAlignment="1" applyProtection="1">
      <alignment horizontal="left" vertical="center" indent="1"/>
      <protection locked="0" hidden="1"/>
    </xf>
    <xf numFmtId="44" fontId="4" fillId="0" borderId="41" xfId="1" applyFont="1" applyFill="1" applyBorder="1" applyAlignment="1" applyProtection="1">
      <alignment horizontal="left" vertical="center"/>
      <protection locked="0" hidden="1"/>
    </xf>
    <xf numFmtId="44" fontId="4" fillId="0" borderId="44" xfId="1" applyFont="1" applyFill="1" applyBorder="1" applyAlignment="1" applyProtection="1">
      <alignment horizontal="left" vertical="center"/>
      <protection locked="0" hidden="1"/>
    </xf>
    <xf numFmtId="44" fontId="4" fillId="0" borderId="36" xfId="1" applyFont="1" applyFill="1" applyBorder="1" applyAlignment="1" applyProtection="1">
      <alignment horizontal="left" vertical="center"/>
      <protection locked="0" hidden="1"/>
    </xf>
    <xf numFmtId="44" fontId="4" fillId="0" borderId="5" xfId="1" applyFont="1" applyFill="1" applyBorder="1" applyAlignment="1" applyProtection="1">
      <alignment horizontal="left" vertical="center" indent="1"/>
      <protection locked="0" hidden="1"/>
    </xf>
    <xf numFmtId="44" fontId="4" fillId="0" borderId="0" xfId="1" applyFont="1" applyFill="1" applyBorder="1" applyAlignment="1" applyProtection="1">
      <alignment horizontal="left" vertical="center" indent="1"/>
      <protection locked="0" hidden="1"/>
    </xf>
    <xf numFmtId="44" fontId="4" fillId="0" borderId="46" xfId="1" applyFont="1" applyFill="1" applyBorder="1" applyAlignment="1" applyProtection="1">
      <alignment horizontal="left" vertical="center" indent="1"/>
      <protection locked="0" hidden="1"/>
    </xf>
    <xf numFmtId="0" fontId="5" fillId="0" borderId="0" xfId="7" applyFont="1" applyFill="1" applyAlignment="1">
      <alignment horizontal="center" vertical="top"/>
    </xf>
    <xf numFmtId="0" fontId="10" fillId="0" borderId="0" xfId="7" applyFont="1" applyFill="1" applyAlignment="1">
      <alignment horizontal="left" vertical="top" wrapText="1"/>
    </xf>
    <xf numFmtId="0" fontId="4" fillId="0" borderId="0" xfId="2" applyFont="1" applyAlignment="1" applyProtection="1">
      <alignment horizontal="left" vertical="center" wrapText="1"/>
    </xf>
    <xf numFmtId="165" fontId="5" fillId="3" borderId="16" xfId="2" applyNumberFormat="1" applyFont="1" applyFill="1" applyBorder="1" applyAlignment="1" applyProtection="1">
      <alignment horizontal="left" vertical="center" indent="1"/>
    </xf>
    <xf numFmtId="165" fontId="5" fillId="3" borderId="14" xfId="2" applyNumberFormat="1" applyFont="1" applyFill="1" applyBorder="1" applyAlignment="1" applyProtection="1">
      <alignment horizontal="left" vertical="center" indent="1"/>
    </xf>
    <xf numFmtId="165" fontId="5" fillId="3" borderId="17" xfId="2" applyNumberFormat="1" applyFont="1" applyFill="1" applyBorder="1" applyAlignment="1" applyProtection="1">
      <alignment horizontal="left" vertical="center" indent="1"/>
    </xf>
    <xf numFmtId="49" fontId="15" fillId="0" borderId="34" xfId="2" applyNumberFormat="1" applyFont="1" applyBorder="1" applyAlignment="1" applyProtection="1">
      <alignment horizontal="left" vertical="center" wrapText="1"/>
      <protection locked="0"/>
    </xf>
    <xf numFmtId="49" fontId="15" fillId="0" borderId="24" xfId="2" applyNumberFormat="1" applyFont="1" applyBorder="1" applyAlignment="1" applyProtection="1">
      <alignment horizontal="left" vertical="center" wrapText="1"/>
      <protection locked="0"/>
    </xf>
    <xf numFmtId="164" fontId="5" fillId="3" borderId="16" xfId="2" applyNumberFormat="1" applyFont="1" applyFill="1" applyBorder="1" applyAlignment="1" applyProtection="1">
      <alignment horizontal="center" vertical="center" wrapText="1"/>
    </xf>
    <xf numFmtId="0" fontId="6" fillId="0" borderId="14" xfId="0" applyFont="1" applyBorder="1" applyAlignment="1">
      <alignment horizontal="center" vertical="center"/>
    </xf>
    <xf numFmtId="0" fontId="6" fillId="0" borderId="17" xfId="0" applyFont="1" applyBorder="1" applyAlignment="1">
      <alignment horizontal="center" vertical="center"/>
    </xf>
    <xf numFmtId="164" fontId="5" fillId="3" borderId="14" xfId="2" applyNumberFormat="1" applyFont="1" applyFill="1" applyBorder="1" applyAlignment="1" applyProtection="1">
      <alignment horizontal="center" vertical="center"/>
    </xf>
    <xf numFmtId="164" fontId="5" fillId="3" borderId="17" xfId="2" applyNumberFormat="1" applyFont="1" applyFill="1" applyBorder="1" applyAlignment="1" applyProtection="1">
      <alignment horizontal="center" vertical="center"/>
    </xf>
    <xf numFmtId="164" fontId="5" fillId="3" borderId="18" xfId="2" applyNumberFormat="1" applyFont="1" applyFill="1" applyBorder="1" applyAlignment="1" applyProtection="1">
      <alignment horizontal="center" vertical="center" wrapText="1"/>
    </xf>
    <xf numFmtId="164" fontId="5" fillId="3" borderId="22" xfId="2" applyNumberFormat="1" applyFont="1" applyFill="1" applyBorder="1" applyAlignment="1" applyProtection="1">
      <alignment horizontal="center" vertical="center" wrapText="1"/>
    </xf>
    <xf numFmtId="0" fontId="14" fillId="0" borderId="0" xfId="0" applyFont="1" applyAlignment="1">
      <alignment horizontal="left" vertical="center" wrapText="1"/>
    </xf>
    <xf numFmtId="0" fontId="4" fillId="3" borderId="18" xfId="2" applyFont="1" applyFill="1" applyBorder="1" applyAlignment="1" applyProtection="1">
      <alignment horizontal="center" vertical="center"/>
      <protection locked="0"/>
    </xf>
    <xf numFmtId="0" fontId="4" fillId="3" borderId="35" xfId="2" applyFont="1" applyFill="1" applyBorder="1" applyAlignment="1" applyProtection="1">
      <alignment horizontal="center" vertical="center"/>
      <protection locked="0"/>
    </xf>
    <xf numFmtId="0" fontId="4" fillId="3" borderId="22" xfId="2" applyFont="1" applyFill="1" applyBorder="1" applyAlignment="1" applyProtection="1">
      <alignment horizontal="center" vertical="center"/>
      <protection locked="0"/>
    </xf>
    <xf numFmtId="0" fontId="5" fillId="3" borderId="1" xfId="2" applyFont="1" applyFill="1" applyBorder="1" applyAlignment="1" applyProtection="1">
      <alignment horizontal="center" vertical="center"/>
    </xf>
    <xf numFmtId="0" fontId="5" fillId="3" borderId="3" xfId="2" applyFont="1" applyFill="1" applyBorder="1" applyAlignment="1" applyProtection="1">
      <alignment horizontal="center" vertical="center"/>
    </xf>
    <xf numFmtId="0" fontId="5" fillId="3" borderId="4" xfId="2" applyFont="1" applyFill="1" applyBorder="1" applyAlignment="1" applyProtection="1">
      <alignment horizontal="center" vertical="center"/>
    </xf>
    <xf numFmtId="0" fontId="5" fillId="3" borderId="12" xfId="2" applyFont="1" applyFill="1" applyBorder="1" applyAlignment="1" applyProtection="1">
      <alignment horizontal="center" vertical="center"/>
    </xf>
    <xf numFmtId="0" fontId="5" fillId="3" borderId="7" xfId="2" applyFont="1" applyFill="1" applyBorder="1" applyAlignment="1" applyProtection="1">
      <alignment horizontal="center" vertical="center"/>
    </xf>
    <xf numFmtId="0" fontId="5" fillId="3" borderId="15" xfId="2" applyFont="1" applyFill="1" applyBorder="1" applyAlignment="1" applyProtection="1">
      <alignment horizontal="center" vertical="center"/>
    </xf>
    <xf numFmtId="0" fontId="5" fillId="3" borderId="18" xfId="2" applyFont="1" applyFill="1" applyBorder="1" applyAlignment="1" applyProtection="1">
      <alignment horizontal="center" vertical="center"/>
    </xf>
    <xf numFmtId="0" fontId="5" fillId="3" borderId="35" xfId="2" applyFont="1" applyFill="1" applyBorder="1" applyAlignment="1" applyProtection="1">
      <alignment horizontal="center" vertical="center"/>
    </xf>
    <xf numFmtId="0" fontId="5" fillId="3" borderId="22" xfId="2" applyFont="1" applyFill="1" applyBorder="1" applyAlignment="1" applyProtection="1">
      <alignment horizontal="center" vertical="center"/>
    </xf>
    <xf numFmtId="0" fontId="6" fillId="0" borderId="0" xfId="0" applyFont="1" applyAlignment="1">
      <alignment horizontal="left" vertical="top" wrapText="1"/>
    </xf>
    <xf numFmtId="0" fontId="14" fillId="0" borderId="0" xfId="0" applyFont="1" applyAlignment="1">
      <alignment horizontal="left" vertical="top" wrapText="1"/>
    </xf>
    <xf numFmtId="0" fontId="5" fillId="0" borderId="16" xfId="2" applyFont="1" applyBorder="1" applyAlignment="1" applyProtection="1">
      <alignment horizontal="center" vertical="center"/>
      <protection locked="0"/>
    </xf>
    <xf numFmtId="0" fontId="5" fillId="0" borderId="17" xfId="2" applyFont="1" applyBorder="1" applyAlignment="1" applyProtection="1">
      <alignment horizontal="center" vertical="center"/>
      <protection locked="0"/>
    </xf>
    <xf numFmtId="0" fontId="6" fillId="0" borderId="0" xfId="2" applyFont="1" applyAlignment="1" applyProtection="1">
      <alignment horizontal="left" vertical="top" wrapText="1"/>
      <protection hidden="1"/>
    </xf>
    <xf numFmtId="0" fontId="4" fillId="0" borderId="0" xfId="2" applyFont="1" applyAlignment="1" applyProtection="1">
      <alignment horizontal="left" vertical="center"/>
    </xf>
    <xf numFmtId="165" fontId="4" fillId="0" borderId="7" xfId="2" applyNumberFormat="1" applyFont="1" applyFill="1" applyBorder="1" applyAlignment="1" applyProtection="1">
      <alignment horizontal="left" vertical="center" wrapText="1" indent="1"/>
    </xf>
    <xf numFmtId="165" fontId="4" fillId="0" borderId="8" xfId="2" applyNumberFormat="1" applyFont="1" applyFill="1" applyBorder="1" applyAlignment="1" applyProtection="1">
      <alignment horizontal="left" vertical="center" wrapText="1" indent="1"/>
    </xf>
    <xf numFmtId="165" fontId="4" fillId="0" borderId="9" xfId="2" applyNumberFormat="1" applyFont="1" applyFill="1" applyBorder="1" applyAlignment="1" applyProtection="1">
      <alignment horizontal="left" vertical="center" wrapText="1" indent="1"/>
    </xf>
    <xf numFmtId="0" fontId="6" fillId="0" borderId="0" xfId="0" applyFont="1" applyAlignment="1">
      <alignment horizontal="left" vertical="center" wrapText="1"/>
    </xf>
    <xf numFmtId="0" fontId="4" fillId="0" borderId="0" xfId="2" applyFont="1" applyAlignment="1" applyProtection="1">
      <alignment horizontal="left" vertical="top" wrapText="1"/>
      <protection hidden="1"/>
    </xf>
    <xf numFmtId="165" fontId="4" fillId="0" borderId="4" xfId="2" applyNumberFormat="1" applyFont="1" applyFill="1" applyBorder="1" applyAlignment="1" applyProtection="1">
      <alignment horizontal="left" vertical="center" indent="1"/>
    </xf>
    <xf numFmtId="165" fontId="4" fillId="0" borderId="0" xfId="2" applyNumberFormat="1" applyFont="1" applyFill="1" applyBorder="1" applyAlignment="1" applyProtection="1">
      <alignment horizontal="left" vertical="center" indent="1"/>
    </xf>
    <xf numFmtId="165" fontId="4" fillId="0" borderId="5" xfId="2" applyNumberFormat="1" applyFont="1" applyFill="1" applyBorder="1" applyAlignment="1" applyProtection="1">
      <alignment horizontal="left" vertical="center" indent="1"/>
    </xf>
    <xf numFmtId="165" fontId="6" fillId="0" borderId="4" xfId="2" applyNumberFormat="1" applyFont="1" applyFill="1" applyBorder="1" applyAlignment="1" applyProtection="1">
      <alignment horizontal="left" vertical="center" wrapText="1" indent="1"/>
    </xf>
    <xf numFmtId="165" fontId="6" fillId="0" borderId="0" xfId="2" applyNumberFormat="1" applyFont="1" applyFill="1" applyBorder="1" applyAlignment="1" applyProtection="1">
      <alignment horizontal="left" vertical="center" wrapText="1" indent="1"/>
    </xf>
    <xf numFmtId="165" fontId="6" fillId="0" borderId="5" xfId="2" applyNumberFormat="1" applyFont="1" applyFill="1" applyBorder="1" applyAlignment="1" applyProtection="1">
      <alignment horizontal="left" vertical="center" wrapText="1" indent="1"/>
    </xf>
    <xf numFmtId="165" fontId="4" fillId="0" borderId="4" xfId="2" applyNumberFormat="1" applyFont="1" applyFill="1" applyBorder="1" applyAlignment="1" applyProtection="1">
      <alignment horizontal="left" vertical="center" wrapText="1" indent="1"/>
    </xf>
    <xf numFmtId="165" fontId="4" fillId="0" borderId="0" xfId="2" applyNumberFormat="1" applyFont="1" applyFill="1" applyBorder="1" applyAlignment="1" applyProtection="1">
      <alignment horizontal="left" vertical="center" wrapText="1" indent="1"/>
    </xf>
    <xf numFmtId="165" fontId="4" fillId="0" borderId="5" xfId="2" applyNumberFormat="1" applyFont="1" applyFill="1" applyBorder="1" applyAlignment="1" applyProtection="1">
      <alignment horizontal="left" vertical="center" wrapText="1" indent="1"/>
    </xf>
    <xf numFmtId="165" fontId="5" fillId="3" borderId="16" xfId="2" applyNumberFormat="1" applyFont="1" applyFill="1" applyBorder="1" applyAlignment="1">
      <alignment horizontal="left" vertical="center" indent="1"/>
    </xf>
    <xf numFmtId="165" fontId="5" fillId="3" borderId="14" xfId="2" applyNumberFormat="1" applyFont="1" applyFill="1" applyBorder="1" applyAlignment="1">
      <alignment horizontal="left" vertical="center" indent="1"/>
    </xf>
    <xf numFmtId="49" fontId="5" fillId="0" borderId="14" xfId="2" applyNumberFormat="1" applyFont="1" applyFill="1" applyBorder="1" applyAlignment="1" applyProtection="1">
      <alignment horizontal="center" vertical="center"/>
      <protection hidden="1"/>
    </xf>
    <xf numFmtId="165" fontId="4" fillId="0" borderId="7" xfId="2" applyNumberFormat="1" applyFont="1" applyBorder="1" applyAlignment="1">
      <alignment horizontal="left" vertical="center" wrapText="1" indent="1"/>
    </xf>
    <xf numFmtId="165" fontId="4" fillId="0" borderId="8" xfId="2" applyNumberFormat="1" applyFont="1" applyBorder="1" applyAlignment="1">
      <alignment horizontal="left" vertical="center" wrapText="1" indent="1"/>
    </xf>
    <xf numFmtId="0" fontId="4" fillId="3" borderId="18" xfId="2" applyFont="1" applyFill="1" applyBorder="1" applyAlignment="1" applyProtection="1">
      <alignment horizontal="center" vertical="center"/>
    </xf>
    <xf numFmtId="0" fontId="4" fillId="3" borderId="35" xfId="2" applyFont="1" applyFill="1" applyBorder="1" applyAlignment="1" applyProtection="1">
      <alignment horizontal="center" vertical="center"/>
    </xf>
    <xf numFmtId="165" fontId="4" fillId="0" borderId="4" xfId="2" applyNumberFormat="1" applyFont="1" applyBorder="1" applyAlignment="1">
      <alignment horizontal="left" vertical="center" wrapText="1" indent="1"/>
    </xf>
    <xf numFmtId="165" fontId="4" fillId="0" borderId="0" xfId="2" applyNumberFormat="1" applyFont="1" applyAlignment="1">
      <alignment horizontal="left" vertical="center" wrapText="1" indent="1"/>
    </xf>
    <xf numFmtId="165" fontId="4" fillId="0" borderId="4" xfId="2" applyNumberFormat="1" applyFont="1" applyBorder="1" applyAlignment="1">
      <alignment horizontal="left" vertical="center" indent="1"/>
    </xf>
    <xf numFmtId="165" fontId="4" fillId="0" borderId="0" xfId="2" applyNumberFormat="1" applyFont="1" applyAlignment="1">
      <alignment horizontal="left" vertical="center" indent="1"/>
    </xf>
    <xf numFmtId="165" fontId="6" fillId="0" borderId="4" xfId="2" applyNumberFormat="1" applyFont="1" applyBorder="1" applyAlignment="1">
      <alignment horizontal="left" vertical="center" wrapText="1" indent="1"/>
    </xf>
    <xf numFmtId="165" fontId="6" fillId="0" borderId="0" xfId="2" applyNumberFormat="1" applyFont="1" applyAlignment="1">
      <alignment horizontal="left" vertical="center" wrapText="1" indent="1"/>
    </xf>
    <xf numFmtId="49" fontId="5" fillId="0" borderId="16" xfId="2" applyNumberFormat="1" applyFont="1" applyBorder="1" applyAlignment="1" applyProtection="1">
      <alignment horizontal="center" vertical="center"/>
      <protection locked="0" hidden="1"/>
    </xf>
    <xf numFmtId="49" fontId="5" fillId="0" borderId="17" xfId="2" applyNumberFormat="1" applyFont="1" applyBorder="1" applyAlignment="1" applyProtection="1">
      <alignment horizontal="center" vertical="center"/>
      <protection locked="0" hidden="1"/>
    </xf>
    <xf numFmtId="49" fontId="5" fillId="0" borderId="14" xfId="2" applyNumberFormat="1" applyFont="1" applyFill="1" applyBorder="1" applyAlignment="1" applyProtection="1">
      <alignment horizontal="center" vertical="center"/>
      <protection locked="0"/>
    </xf>
    <xf numFmtId="49" fontId="5" fillId="0" borderId="31" xfId="2" applyNumberFormat="1" applyFont="1" applyBorder="1" applyAlignment="1" applyProtection="1">
      <alignment horizontal="center" vertical="center"/>
      <protection locked="0"/>
    </xf>
    <xf numFmtId="49" fontId="5" fillId="0" borderId="31" xfId="2" quotePrefix="1" applyNumberFormat="1" applyFont="1" applyBorder="1" applyAlignment="1" applyProtection="1">
      <alignment horizontal="center" vertical="center"/>
      <protection locked="0"/>
    </xf>
    <xf numFmtId="44" fontId="14" fillId="0" borderId="36" xfId="1" applyFont="1" applyFill="1" applyBorder="1" applyAlignment="1" applyProtection="1">
      <alignment vertical="center"/>
      <protection locked="0"/>
    </xf>
  </cellXfs>
  <cellStyles count="8">
    <cellStyle name="Currency" xfId="1" builtinId="4"/>
    <cellStyle name="Currency 2" xfId="3" xr:uid="{00000000-0005-0000-0000-000001000000}"/>
    <cellStyle name="Currency 3" xfId="5" xr:uid="{00000000-0005-0000-0000-000002000000}"/>
    <cellStyle name="Normal" xfId="0" builtinId="0"/>
    <cellStyle name="Normal 2" xfId="2" xr:uid="{00000000-0005-0000-0000-000004000000}"/>
    <cellStyle name="Normal 2 2" xfId="6" xr:uid="{00000000-0005-0000-0000-000005000000}"/>
    <cellStyle name="Normal 3" xfId="4" xr:uid="{00000000-0005-0000-0000-000006000000}"/>
    <cellStyle name="Normal 4" xfId="7"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 Id="rId22"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1685925</xdr:colOff>
      <xdr:row>14</xdr:row>
      <xdr:rowOff>0</xdr:rowOff>
    </xdr:from>
    <xdr:to>
      <xdr:col>1</xdr:col>
      <xdr:colOff>4200525</xdr:colOff>
      <xdr:row>14</xdr:row>
      <xdr:rowOff>0</xdr:rowOff>
    </xdr:to>
    <xdr:pic>
      <xdr:nvPicPr>
        <xdr:cNvPr id="3" name="Picture 9">
          <a:extLst>
            <a:ext uri="{FF2B5EF4-FFF2-40B4-BE49-F238E27FC236}">
              <a16:creationId xmlns:a16="http://schemas.microsoft.com/office/drawing/2014/main" id="{FD5AD5B6-FB97-4A9C-B5F9-3749872A03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2924175"/>
          <a:ext cx="2514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409575</xdr:colOff>
      <xdr:row>18</xdr:row>
      <xdr:rowOff>9525</xdr:rowOff>
    </xdr:from>
    <xdr:to>
      <xdr:col>1</xdr:col>
      <xdr:colOff>2809875</xdr:colOff>
      <xdr:row>36</xdr:row>
      <xdr:rowOff>57150</xdr:rowOff>
    </xdr:to>
    <xdr:pic>
      <xdr:nvPicPr>
        <xdr:cNvPr id="4" name="Picture 15">
          <a:extLst>
            <a:ext uri="{FF2B5EF4-FFF2-40B4-BE49-F238E27FC236}">
              <a16:creationId xmlns:a16="http://schemas.microsoft.com/office/drawing/2014/main" id="{62994273-4355-4B7B-89BC-666429163A94}"/>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t="13020" r="75293" b="46353"/>
        <a:stretch>
          <a:fillRect/>
        </a:stretch>
      </xdr:blipFill>
      <xdr:spPr bwMode="auto">
        <a:xfrm>
          <a:off x="695325" y="3695700"/>
          <a:ext cx="2400300" cy="2971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editAs="oneCell">
    <xdr:from>
      <xdr:col>1</xdr:col>
      <xdr:colOff>3219450</xdr:colOff>
      <xdr:row>18</xdr:row>
      <xdr:rowOff>152400</xdr:rowOff>
    </xdr:from>
    <xdr:to>
      <xdr:col>2</xdr:col>
      <xdr:colOff>0</xdr:colOff>
      <xdr:row>36</xdr:row>
      <xdr:rowOff>152400</xdr:rowOff>
    </xdr:to>
    <xdr:pic>
      <xdr:nvPicPr>
        <xdr:cNvPr id="5" name="Picture 16">
          <a:extLst>
            <a:ext uri="{FF2B5EF4-FFF2-40B4-BE49-F238E27FC236}">
              <a16:creationId xmlns:a16="http://schemas.microsoft.com/office/drawing/2014/main" id="{2B11C8D1-B2DE-453D-A4E7-2CEC1ED1C846}"/>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l="8301" t="22395" r="63184" b="37630"/>
        <a:stretch>
          <a:fillRect/>
        </a:stretch>
      </xdr:blipFill>
      <xdr:spPr bwMode="auto">
        <a:xfrm>
          <a:off x="3505200" y="3838575"/>
          <a:ext cx="2781300" cy="2924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1</xdr:col>
      <xdr:colOff>5038725</xdr:colOff>
      <xdr:row>27</xdr:row>
      <xdr:rowOff>28575</xdr:rowOff>
    </xdr:from>
    <xdr:to>
      <xdr:col>3</xdr:col>
      <xdr:colOff>123825</xdr:colOff>
      <xdr:row>30</xdr:row>
      <xdr:rowOff>142875</xdr:rowOff>
    </xdr:to>
    <xdr:sp macro="" textlink="">
      <xdr:nvSpPr>
        <xdr:cNvPr id="6" name="Line 17">
          <a:extLst>
            <a:ext uri="{FF2B5EF4-FFF2-40B4-BE49-F238E27FC236}">
              <a16:creationId xmlns:a16="http://schemas.microsoft.com/office/drawing/2014/main" id="{4F134F5F-C5E2-45AC-83D6-785566CADAB6}"/>
            </a:ext>
          </a:extLst>
        </xdr:cNvPr>
        <xdr:cNvSpPr>
          <a:spLocks noChangeShapeType="1"/>
        </xdr:cNvSpPr>
      </xdr:nvSpPr>
      <xdr:spPr bwMode="auto">
        <a:xfrm flipH="1" flipV="1">
          <a:off x="5324475" y="5172075"/>
          <a:ext cx="1619250" cy="60007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133350</xdr:colOff>
      <xdr:row>25</xdr:row>
      <xdr:rowOff>76200</xdr:rowOff>
    </xdr:from>
    <xdr:to>
      <xdr:col>1</xdr:col>
      <xdr:colOff>1133475</xdr:colOff>
      <xdr:row>30</xdr:row>
      <xdr:rowOff>38100</xdr:rowOff>
    </xdr:to>
    <xdr:sp macro="" textlink="">
      <xdr:nvSpPr>
        <xdr:cNvPr id="7" name="Line 18">
          <a:extLst>
            <a:ext uri="{FF2B5EF4-FFF2-40B4-BE49-F238E27FC236}">
              <a16:creationId xmlns:a16="http://schemas.microsoft.com/office/drawing/2014/main" id="{15C3ACD6-55F6-4463-9C6D-404FA44C4D41}"/>
            </a:ext>
          </a:extLst>
        </xdr:cNvPr>
        <xdr:cNvSpPr>
          <a:spLocks noChangeShapeType="1"/>
        </xdr:cNvSpPr>
      </xdr:nvSpPr>
      <xdr:spPr bwMode="auto">
        <a:xfrm flipV="1">
          <a:off x="419100" y="4895850"/>
          <a:ext cx="1000125" cy="771525"/>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1685925</xdr:colOff>
      <xdr:row>35</xdr:row>
      <xdr:rowOff>114300</xdr:rowOff>
    </xdr:from>
    <xdr:to>
      <xdr:col>1</xdr:col>
      <xdr:colOff>4200525</xdr:colOff>
      <xdr:row>39</xdr:row>
      <xdr:rowOff>123825</xdr:rowOff>
    </xdr:to>
    <xdr:pic>
      <xdr:nvPicPr>
        <xdr:cNvPr id="8" name="Picture 19">
          <a:extLst>
            <a:ext uri="{FF2B5EF4-FFF2-40B4-BE49-F238E27FC236}">
              <a16:creationId xmlns:a16="http://schemas.microsoft.com/office/drawing/2014/main" id="{479C8C9C-2AD6-47C5-B28B-2C2BF513C4E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31914" t="43958" r="31384" b="41086"/>
        <a:stretch>
          <a:fillRect/>
        </a:stretch>
      </xdr:blipFill>
      <xdr:spPr bwMode="auto">
        <a:xfrm>
          <a:off x="1971675" y="6562725"/>
          <a:ext cx="2514600" cy="657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2733675</xdr:colOff>
      <xdr:row>39</xdr:row>
      <xdr:rowOff>38100</xdr:rowOff>
    </xdr:from>
    <xdr:to>
      <xdr:col>1</xdr:col>
      <xdr:colOff>3371850</xdr:colOff>
      <xdr:row>40</xdr:row>
      <xdr:rowOff>123825</xdr:rowOff>
    </xdr:to>
    <xdr:sp macro="" textlink="">
      <xdr:nvSpPr>
        <xdr:cNvPr id="9" name="Line 20">
          <a:extLst>
            <a:ext uri="{FF2B5EF4-FFF2-40B4-BE49-F238E27FC236}">
              <a16:creationId xmlns:a16="http://schemas.microsoft.com/office/drawing/2014/main" id="{870B8257-D30F-4648-AA0C-21BEBF0AD070}"/>
            </a:ext>
          </a:extLst>
        </xdr:cNvPr>
        <xdr:cNvSpPr>
          <a:spLocks noChangeShapeType="1"/>
        </xdr:cNvSpPr>
      </xdr:nvSpPr>
      <xdr:spPr bwMode="auto">
        <a:xfrm flipH="1" flipV="1">
          <a:off x="3019425" y="7134225"/>
          <a:ext cx="638175" cy="247650"/>
        </a:xfrm>
        <a:prstGeom prst="line">
          <a:avLst/>
        </a:prstGeom>
        <a:noFill/>
        <a:ln w="9525">
          <a:solidFill>
            <a:srgbClr val="000000"/>
          </a:solidFill>
          <a:round/>
          <a:headEnd/>
          <a:tailEnd type="triangle" w="lg" len="med"/>
        </a:ln>
        <a:extLst>
          <a:ext uri="{909E8E84-426E-40DD-AFC4-6F175D3DCCD1}">
            <a14:hiddenFill xmlns:a14="http://schemas.microsoft.com/office/drawing/2010/main">
              <a:noFill/>
            </a14:hiddenFill>
          </a:ext>
        </a:extLst>
      </xdr:spPr>
    </xdr:sp>
    <xdr:clientData/>
  </xdr:twoCellAnchor>
  <xdr:twoCellAnchor>
    <xdr:from>
      <xdr:col>1</xdr:col>
      <xdr:colOff>27676</xdr:colOff>
      <xdr:row>17</xdr:row>
      <xdr:rowOff>0</xdr:rowOff>
    </xdr:from>
    <xdr:to>
      <xdr:col>1</xdr:col>
      <xdr:colOff>367753</xdr:colOff>
      <xdr:row>18</xdr:row>
      <xdr:rowOff>142083</xdr:rowOff>
    </xdr:to>
    <xdr:sp macro="" textlink="">
      <xdr:nvSpPr>
        <xdr:cNvPr id="10" name="Oval 21">
          <a:extLst>
            <a:ext uri="{FF2B5EF4-FFF2-40B4-BE49-F238E27FC236}">
              <a16:creationId xmlns:a16="http://schemas.microsoft.com/office/drawing/2014/main" id="{F3FDEA6C-E2E8-44BF-8F44-F3D642106E81}"/>
            </a:ext>
          </a:extLst>
        </xdr:cNvPr>
        <xdr:cNvSpPr>
          <a:spLocks noChangeArrowheads="1"/>
        </xdr:cNvSpPr>
      </xdr:nvSpPr>
      <xdr:spPr bwMode="auto">
        <a:xfrm>
          <a:off x="313426" y="3495675"/>
          <a:ext cx="340077" cy="332583"/>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5a.</a:t>
          </a:r>
        </a:p>
      </xdr:txBody>
    </xdr:sp>
    <xdr:clientData/>
  </xdr:twoCellAnchor>
  <xdr:twoCellAnchor>
    <xdr:from>
      <xdr:col>1</xdr:col>
      <xdr:colOff>2959759</xdr:colOff>
      <xdr:row>17</xdr:row>
      <xdr:rowOff>57150</xdr:rowOff>
    </xdr:from>
    <xdr:to>
      <xdr:col>1</xdr:col>
      <xdr:colOff>3298963</xdr:colOff>
      <xdr:row>19</xdr:row>
      <xdr:rowOff>9525</xdr:rowOff>
    </xdr:to>
    <xdr:sp macro="" textlink="">
      <xdr:nvSpPr>
        <xdr:cNvPr id="11" name="Oval 22">
          <a:extLst>
            <a:ext uri="{FF2B5EF4-FFF2-40B4-BE49-F238E27FC236}">
              <a16:creationId xmlns:a16="http://schemas.microsoft.com/office/drawing/2014/main" id="{D49B23B8-7FB1-41D1-989A-E61BBA4691BC}"/>
            </a:ext>
          </a:extLst>
        </xdr:cNvPr>
        <xdr:cNvSpPr>
          <a:spLocks noChangeArrowheads="1"/>
        </xdr:cNvSpPr>
      </xdr:nvSpPr>
      <xdr:spPr bwMode="auto">
        <a:xfrm>
          <a:off x="3245509" y="3552825"/>
          <a:ext cx="339204" cy="304800"/>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5b.</a:t>
          </a:r>
        </a:p>
      </xdr:txBody>
    </xdr:sp>
    <xdr:clientData/>
  </xdr:twoCellAnchor>
  <xdr:twoCellAnchor>
    <xdr:from>
      <xdr:col>1</xdr:col>
      <xdr:colOff>1286414</xdr:colOff>
      <xdr:row>36</xdr:row>
      <xdr:rowOff>76200</xdr:rowOff>
    </xdr:from>
    <xdr:to>
      <xdr:col>1</xdr:col>
      <xdr:colOff>1636092</xdr:colOff>
      <xdr:row>38</xdr:row>
      <xdr:rowOff>39897</xdr:rowOff>
    </xdr:to>
    <xdr:sp macro="" textlink="">
      <xdr:nvSpPr>
        <xdr:cNvPr id="12" name="Oval 23">
          <a:extLst>
            <a:ext uri="{FF2B5EF4-FFF2-40B4-BE49-F238E27FC236}">
              <a16:creationId xmlns:a16="http://schemas.microsoft.com/office/drawing/2014/main" id="{786CC1F4-7C05-4D60-90D6-DE544CF06475}"/>
            </a:ext>
          </a:extLst>
        </xdr:cNvPr>
        <xdr:cNvSpPr>
          <a:spLocks noChangeArrowheads="1"/>
        </xdr:cNvSpPr>
      </xdr:nvSpPr>
      <xdr:spPr bwMode="auto">
        <a:xfrm>
          <a:off x="1572164" y="6686550"/>
          <a:ext cx="349678" cy="287547"/>
        </a:xfrm>
        <a:prstGeom prst="ellipse">
          <a:avLst/>
        </a:prstGeom>
        <a:solidFill>
          <a:srgbClr val="FFFFFF"/>
        </a:solidFill>
        <a:ln w="9525">
          <a:solidFill>
            <a:srgbClr val="000000"/>
          </a:solidFill>
          <a:round/>
          <a:headEnd/>
          <a:tailEnd/>
        </a:ln>
      </xdr:spPr>
      <xdr:txBody>
        <a:bodyPr vertOverflow="clip" wrap="square" lIns="27432" tIns="22860" rIns="0" bIns="0" anchor="t" upright="1"/>
        <a:lstStyle/>
        <a:p>
          <a:pPr algn="l" rtl="0">
            <a:defRPr sz="1000"/>
          </a:pPr>
          <a:r>
            <a:rPr lang="en-US" sz="1000" b="0" i="0" u="none" strike="noStrike" baseline="0">
              <a:solidFill>
                <a:srgbClr val="000000"/>
              </a:solidFill>
              <a:latin typeface="Arial"/>
              <a:cs typeface="Arial"/>
            </a:rPr>
            <a:t>5c.</a:t>
          </a: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100-000009000000}"/>
            </a:ext>
          </a:extLst>
        </xdr:cNvPr>
        <xdr:cNvSpPr/>
      </xdr:nvSpPr>
      <xdr:spPr>
        <a:xfrm>
          <a:off x="18116550" y="16627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100-00000A000000}"/>
            </a:ext>
          </a:extLst>
        </xdr:cNvPr>
        <xdr:cNvSpPr txBox="1"/>
      </xdr:nvSpPr>
      <xdr:spPr>
        <a:xfrm>
          <a:off x="18116550" y="186638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100-00000C000000}"/>
            </a:ext>
          </a:extLst>
        </xdr:cNvPr>
        <xdr:cNvCxnSpPr/>
      </xdr:nvCxnSpPr>
      <xdr:spPr>
        <a:xfrm>
          <a:off x="18167350" y="739775"/>
          <a:ext cx="673100" cy="4127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100-00000D000000}"/>
            </a:ext>
          </a:extLst>
        </xdr:cNvPr>
        <xdr:cNvCxnSpPr/>
      </xdr:nvCxnSpPr>
      <xdr:spPr>
        <a:xfrm>
          <a:off x="18154650" y="1619250"/>
          <a:ext cx="684440" cy="4463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5</xdr:row>
      <xdr:rowOff>149679</xdr:rowOff>
    </xdr:from>
    <xdr:to>
      <xdr:col>12</xdr:col>
      <xdr:colOff>0</xdr:colOff>
      <xdr:row>5</xdr:row>
      <xdr:rowOff>152401</xdr:rowOff>
    </xdr:to>
    <xdr:cxnSp macro="">
      <xdr:nvCxnSpPr>
        <xdr:cNvPr id="14" name="Straight Arrow Connector 13">
          <a:extLst>
            <a:ext uri="{FF2B5EF4-FFF2-40B4-BE49-F238E27FC236}">
              <a16:creationId xmlns:a16="http://schemas.microsoft.com/office/drawing/2014/main" id="{00000000-0008-0000-0100-00000E000000}"/>
            </a:ext>
          </a:extLst>
        </xdr:cNvPr>
        <xdr:cNvCxnSpPr/>
      </xdr:nvCxnSpPr>
      <xdr:spPr>
        <a:xfrm flipV="1">
          <a:off x="18154650" y="2454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1670538</xdr:colOff>
      <xdr:row>14</xdr:row>
      <xdr:rowOff>337039</xdr:rowOff>
    </xdr:from>
    <xdr:to>
      <xdr:col>11</xdr:col>
      <xdr:colOff>647700</xdr:colOff>
      <xdr:row>14</xdr:row>
      <xdr:rowOff>444500</xdr:rowOff>
    </xdr:to>
    <xdr:cxnSp macro="">
      <xdr:nvCxnSpPr>
        <xdr:cNvPr id="15" name="Straight Arrow Connector 14">
          <a:extLst>
            <a:ext uri="{FF2B5EF4-FFF2-40B4-BE49-F238E27FC236}">
              <a16:creationId xmlns:a16="http://schemas.microsoft.com/office/drawing/2014/main" id="{00000000-0008-0000-0100-00000F000000}"/>
            </a:ext>
          </a:extLst>
        </xdr:cNvPr>
        <xdr:cNvCxnSpPr/>
      </xdr:nvCxnSpPr>
      <xdr:spPr>
        <a:xfrm>
          <a:off x="19260038" y="5315439"/>
          <a:ext cx="2533162" cy="10746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100-000010000000}"/>
            </a:ext>
          </a:extLst>
        </xdr:cNvPr>
        <xdr:cNvCxnSpPr/>
      </xdr:nvCxnSpPr>
      <xdr:spPr>
        <a:xfrm>
          <a:off x="18139229" y="1116242"/>
          <a:ext cx="701675" cy="41411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111580</xdr:rowOff>
    </xdr:from>
    <xdr:to>
      <xdr:col>11</xdr:col>
      <xdr:colOff>723902</xdr:colOff>
      <xdr:row>8</xdr:row>
      <xdr:rowOff>117231</xdr:rowOff>
    </xdr:to>
    <xdr:cxnSp macro="">
      <xdr:nvCxnSpPr>
        <xdr:cNvPr id="17" name="Straight Arrow Connector 16">
          <a:extLst>
            <a:ext uri="{FF2B5EF4-FFF2-40B4-BE49-F238E27FC236}">
              <a16:creationId xmlns:a16="http://schemas.microsoft.com/office/drawing/2014/main" id="{00000000-0008-0000-0100-000011000000}"/>
            </a:ext>
          </a:extLst>
        </xdr:cNvPr>
        <xdr:cNvCxnSpPr/>
      </xdr:nvCxnSpPr>
      <xdr:spPr>
        <a:xfrm flipV="1">
          <a:off x="18175165" y="34072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73269</xdr:colOff>
      <xdr:row>15</xdr:row>
      <xdr:rowOff>498231</xdr:rowOff>
    </xdr:from>
    <xdr:to>
      <xdr:col>12</xdr:col>
      <xdr:colOff>95250</xdr:colOff>
      <xdr:row>29</xdr:row>
      <xdr:rowOff>19050</xdr:rowOff>
    </xdr:to>
    <xdr:cxnSp macro="">
      <xdr:nvCxnSpPr>
        <xdr:cNvPr id="18" name="Straight Arrow Connector 17">
          <a:extLst>
            <a:ext uri="{FF2B5EF4-FFF2-40B4-BE49-F238E27FC236}">
              <a16:creationId xmlns:a16="http://schemas.microsoft.com/office/drawing/2014/main" id="{00000000-0008-0000-0100-000012000000}"/>
            </a:ext>
          </a:extLst>
        </xdr:cNvPr>
        <xdr:cNvCxnSpPr/>
      </xdr:nvCxnSpPr>
      <xdr:spPr>
        <a:xfrm>
          <a:off x="18189819" y="5194056"/>
          <a:ext cx="745881" cy="3883269"/>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00000000-0008-0000-0200-000002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5" name="Rectangle 4">
          <a:extLst>
            <a:ext uri="{FF2B5EF4-FFF2-40B4-BE49-F238E27FC236}">
              <a16:creationId xmlns:a16="http://schemas.microsoft.com/office/drawing/2014/main" id="{00000000-0008-0000-0200-000005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6" name="TextBox 5">
          <a:extLst>
            <a:ext uri="{FF2B5EF4-FFF2-40B4-BE49-F238E27FC236}">
              <a16:creationId xmlns:a16="http://schemas.microsoft.com/office/drawing/2014/main" id="{00000000-0008-0000-0200-000006000000}"/>
            </a:ext>
          </a:extLst>
        </xdr:cNvPr>
        <xdr:cNvSpPr txBox="1"/>
      </xdr:nvSpPr>
      <xdr:spPr>
        <a:xfrm>
          <a:off x="5413664" y="205973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0</xdr:colOff>
      <xdr:row>19</xdr:row>
      <xdr:rowOff>152400</xdr:rowOff>
    </xdr:from>
    <xdr:ext cx="1482436" cy="3740727"/>
    <xdr:sp macro="" textlink="">
      <xdr:nvSpPr>
        <xdr:cNvPr id="7" name="Rectangle 6">
          <a:extLst>
            <a:ext uri="{FF2B5EF4-FFF2-40B4-BE49-F238E27FC236}">
              <a16:creationId xmlns:a16="http://schemas.microsoft.com/office/drawing/2014/main" id="{00000000-0008-0000-0200-000007000000}"/>
            </a:ext>
          </a:extLst>
        </xdr:cNvPr>
        <xdr:cNvSpPr/>
      </xdr:nvSpPr>
      <xdr:spPr>
        <a:xfrm>
          <a:off x="2552700" y="7458075"/>
          <a:ext cx="1482436" cy="3740727"/>
        </a:xfrm>
        <a:prstGeom prst="rect">
          <a:avLst/>
        </a:prstGeom>
        <a:noFill/>
      </xdr:spPr>
      <xdr:txBody>
        <a:bodyPr vert="vert270" wrap="square" lIns="91440" tIns="45720" rIns="91440" bIns="45720">
          <a:noAutofit/>
        </a:bodyPr>
        <a:lstStyle/>
        <a:p>
          <a:pPr algn="ctr"/>
          <a:endParaRPr lang="en-US" sz="5400" b="1" cap="none" spc="50">
            <a:ln w="13500">
              <a:solidFill>
                <a:schemeClr val="accent1">
                  <a:shade val="2500"/>
                  <a:alpha val="6500"/>
                </a:schemeClr>
              </a:solidFill>
              <a:prstDash val="solid"/>
            </a:ln>
            <a:solidFill>
              <a:schemeClr val="accent1">
                <a:tint val="3000"/>
                <a:alpha val="95000"/>
              </a:schemeClr>
            </a:solidFill>
            <a:effectLst>
              <a:innerShdw blurRad="50900" dist="38500" dir="13500000">
                <a:srgbClr val="000000">
                  <a:alpha val="60000"/>
                </a:srgbClr>
              </a:innerShdw>
            </a:effectLst>
          </a:endParaRPr>
        </a:p>
      </xdr:txBody>
    </xdr:sp>
    <xdr:clientData/>
  </xdr:oneCellAnchor>
  <xdr:oneCellAnchor>
    <xdr:from>
      <xdr:col>2</xdr:col>
      <xdr:colOff>0</xdr:colOff>
      <xdr:row>53</xdr:row>
      <xdr:rowOff>0</xdr:rowOff>
    </xdr:from>
    <xdr:ext cx="2424546" cy="4211781"/>
    <xdr:sp macro="" textlink="">
      <xdr:nvSpPr>
        <xdr:cNvPr id="8" name="Rectangle 7">
          <a:extLst>
            <a:ext uri="{FF2B5EF4-FFF2-40B4-BE49-F238E27FC236}">
              <a16:creationId xmlns:a16="http://schemas.microsoft.com/office/drawing/2014/main" id="{00000000-0008-0000-0200-000008000000}"/>
            </a:ext>
          </a:extLst>
        </xdr:cNvPr>
        <xdr:cNvSpPr/>
      </xdr:nvSpPr>
      <xdr:spPr>
        <a:xfrm>
          <a:off x="2552700"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58</xdr:row>
      <xdr:rowOff>110836</xdr:rowOff>
    </xdr:from>
    <xdr:ext cx="2424546" cy="4211781"/>
    <xdr:sp macro="" textlink="">
      <xdr:nvSpPr>
        <xdr:cNvPr id="9" name="Rectangle 8">
          <a:extLst>
            <a:ext uri="{FF2B5EF4-FFF2-40B4-BE49-F238E27FC236}">
              <a16:creationId xmlns:a16="http://schemas.microsoft.com/office/drawing/2014/main" id="{00000000-0008-0000-0200-000009000000}"/>
            </a:ext>
          </a:extLst>
        </xdr:cNvPr>
        <xdr:cNvSpPr/>
      </xdr:nvSpPr>
      <xdr:spPr>
        <a:xfrm>
          <a:off x="21164550" y="196751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21164550" y="221690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1" name="Rectangle 10">
          <a:extLst>
            <a:ext uri="{FF2B5EF4-FFF2-40B4-BE49-F238E27FC236}">
              <a16:creationId xmlns:a16="http://schemas.microsoft.com/office/drawing/2014/main" id="{00000000-0008-0000-0200-00000B000000}"/>
            </a:ext>
          </a:extLst>
        </xdr:cNvPr>
        <xdr:cNvSpPr/>
      </xdr:nvSpPr>
      <xdr:spPr>
        <a:xfrm>
          <a:off x="13854" y="1810356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2" name="Straight Arrow Connector 11">
          <a:extLst>
            <a:ext uri="{FF2B5EF4-FFF2-40B4-BE49-F238E27FC236}">
              <a16:creationId xmlns:a16="http://schemas.microsoft.com/office/drawing/2014/main" id="{00000000-0008-0000-0200-00000C000000}"/>
            </a:ext>
          </a:extLst>
        </xdr:cNvPr>
        <xdr:cNvCxnSpPr/>
      </xdr:nvCxnSpPr>
      <xdr:spPr>
        <a:xfrm>
          <a:off x="21215350"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3" name="Straight Arrow Connector 12">
          <a:extLst>
            <a:ext uri="{FF2B5EF4-FFF2-40B4-BE49-F238E27FC236}">
              <a16:creationId xmlns:a16="http://schemas.microsoft.com/office/drawing/2014/main" id="{00000000-0008-0000-0200-00000D000000}"/>
            </a:ext>
          </a:extLst>
        </xdr:cNvPr>
        <xdr:cNvCxnSpPr/>
      </xdr:nvCxnSpPr>
      <xdr:spPr>
        <a:xfrm>
          <a:off x="21202650"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4" name="Straight Arrow Connector 13">
          <a:extLst>
            <a:ext uri="{FF2B5EF4-FFF2-40B4-BE49-F238E27FC236}">
              <a16:creationId xmlns:a16="http://schemas.microsoft.com/office/drawing/2014/main" id="{00000000-0008-0000-0200-00000E000000}"/>
            </a:ext>
          </a:extLst>
        </xdr:cNvPr>
        <xdr:cNvCxnSpPr/>
      </xdr:nvCxnSpPr>
      <xdr:spPr>
        <a:xfrm flipV="1">
          <a:off x="21170900" y="284207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5" name="Straight Arrow Connector 14">
          <a:extLst>
            <a:ext uri="{FF2B5EF4-FFF2-40B4-BE49-F238E27FC236}">
              <a16:creationId xmlns:a16="http://schemas.microsoft.com/office/drawing/2014/main" id="{00000000-0008-0000-0200-00000F000000}"/>
            </a:ext>
          </a:extLst>
        </xdr:cNvPr>
        <xdr:cNvCxnSpPr/>
      </xdr:nvCxnSpPr>
      <xdr:spPr>
        <a:xfrm>
          <a:off x="21892846" y="5773615"/>
          <a:ext cx="2922954"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6" name="Straight Arrow Connector 15">
          <a:extLst>
            <a:ext uri="{FF2B5EF4-FFF2-40B4-BE49-F238E27FC236}">
              <a16:creationId xmlns:a16="http://schemas.microsoft.com/office/drawing/2014/main" id="{00000000-0008-0000-0200-000010000000}"/>
            </a:ext>
          </a:extLst>
        </xdr:cNvPr>
        <xdr:cNvCxnSpPr/>
      </xdr:nvCxnSpPr>
      <xdr:spPr>
        <a:xfrm>
          <a:off x="21187229"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7" name="Straight Arrow Connector 16">
          <a:extLst>
            <a:ext uri="{FF2B5EF4-FFF2-40B4-BE49-F238E27FC236}">
              <a16:creationId xmlns:a16="http://schemas.microsoft.com/office/drawing/2014/main" id="{00000000-0008-0000-0200-000011000000}"/>
            </a:ext>
          </a:extLst>
        </xdr:cNvPr>
        <xdr:cNvCxnSpPr/>
      </xdr:nvCxnSpPr>
      <xdr:spPr>
        <a:xfrm flipV="1">
          <a:off x="21204115" y="364218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8" name="Straight Arrow Connector 17">
          <a:extLst>
            <a:ext uri="{FF2B5EF4-FFF2-40B4-BE49-F238E27FC236}">
              <a16:creationId xmlns:a16="http://schemas.microsoft.com/office/drawing/2014/main" id="{00000000-0008-0000-0200-000012000000}"/>
            </a:ext>
          </a:extLst>
        </xdr:cNvPr>
        <xdr:cNvCxnSpPr/>
      </xdr:nvCxnSpPr>
      <xdr:spPr>
        <a:xfrm>
          <a:off x="21183600" y="6489700"/>
          <a:ext cx="920750" cy="46799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9" name="Straight Arrow Connector 18">
          <a:extLst>
            <a:ext uri="{FF2B5EF4-FFF2-40B4-BE49-F238E27FC236}">
              <a16:creationId xmlns:a16="http://schemas.microsoft.com/office/drawing/2014/main" id="{00000000-0008-0000-0200-000013000000}"/>
            </a:ext>
          </a:extLst>
        </xdr:cNvPr>
        <xdr:cNvCxnSpPr/>
      </xdr:nvCxnSpPr>
      <xdr:spPr>
        <a:xfrm>
          <a:off x="24320500" y="1790700"/>
          <a:ext cx="7366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20" name="Straight Arrow Connector 19">
          <a:extLst>
            <a:ext uri="{FF2B5EF4-FFF2-40B4-BE49-F238E27FC236}">
              <a16:creationId xmlns:a16="http://schemas.microsoft.com/office/drawing/2014/main" id="{493613BD-966B-4ABF-BFFD-C26CB0DD0B51}"/>
            </a:ext>
          </a:extLst>
        </xdr:cNvPr>
        <xdr:cNvCxnSpPr/>
      </xdr:nvCxnSpPr>
      <xdr:spPr>
        <a:xfrm>
          <a:off x="213301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32" name="Rectangle 31">
          <a:extLst>
            <a:ext uri="{FF2B5EF4-FFF2-40B4-BE49-F238E27FC236}">
              <a16:creationId xmlns:a16="http://schemas.microsoft.com/office/drawing/2014/main" id="{F4959BA0-ADC5-41B4-B64C-A701FF803BB6}"/>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3" name="TextBox 32">
          <a:extLst>
            <a:ext uri="{FF2B5EF4-FFF2-40B4-BE49-F238E27FC236}">
              <a16:creationId xmlns:a16="http://schemas.microsoft.com/office/drawing/2014/main" id="{7580351D-7571-4BD9-9017-9AF39A0AF533}"/>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4" name="Rectangle 33">
          <a:extLst>
            <a:ext uri="{FF2B5EF4-FFF2-40B4-BE49-F238E27FC236}">
              <a16:creationId xmlns:a16="http://schemas.microsoft.com/office/drawing/2014/main" id="{942C6FA6-0FBF-4C30-AEE6-B04784AB3468}"/>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35" name="TextBox 34">
          <a:extLst>
            <a:ext uri="{FF2B5EF4-FFF2-40B4-BE49-F238E27FC236}">
              <a16:creationId xmlns:a16="http://schemas.microsoft.com/office/drawing/2014/main" id="{9930994C-6FFF-4852-A9F8-1EA447801F61}"/>
            </a:ext>
          </a:extLst>
        </xdr:cNvPr>
        <xdr:cNvSpPr txBox="1"/>
      </xdr:nvSpPr>
      <xdr:spPr>
        <a:xfrm>
          <a:off x="5556539" y="209117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36" name="Rectangle 35">
          <a:extLst>
            <a:ext uri="{FF2B5EF4-FFF2-40B4-BE49-F238E27FC236}">
              <a16:creationId xmlns:a16="http://schemas.microsoft.com/office/drawing/2014/main" id="{6876DC28-2178-4759-934A-A4E4511F43A3}"/>
            </a:ext>
          </a:extLst>
        </xdr:cNvPr>
        <xdr:cNvSpPr/>
      </xdr:nvSpPr>
      <xdr:spPr>
        <a:xfrm>
          <a:off x="13854" y="18732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37" name="Rectangle 36">
          <a:extLst>
            <a:ext uri="{FF2B5EF4-FFF2-40B4-BE49-F238E27FC236}">
              <a16:creationId xmlns:a16="http://schemas.microsoft.com/office/drawing/2014/main" id="{552C2B9E-A09C-4D65-A41A-BE82DA499264}"/>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38" name="TextBox 37">
          <a:extLst>
            <a:ext uri="{FF2B5EF4-FFF2-40B4-BE49-F238E27FC236}">
              <a16:creationId xmlns:a16="http://schemas.microsoft.com/office/drawing/2014/main" id="{903D6214-6297-4311-BD77-1A8D132894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39" name="Rectangle 38">
          <a:extLst>
            <a:ext uri="{FF2B5EF4-FFF2-40B4-BE49-F238E27FC236}">
              <a16:creationId xmlns:a16="http://schemas.microsoft.com/office/drawing/2014/main" id="{FBA31E32-A011-4D62-86B7-05F0825DFCE1}"/>
            </a:ext>
          </a:extLst>
        </xdr:cNvPr>
        <xdr:cNvSpPr/>
      </xdr:nvSpPr>
      <xdr:spPr>
        <a:xfrm>
          <a:off x="13854" y="18935700"/>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40" name="TextBox 39">
          <a:extLst>
            <a:ext uri="{FF2B5EF4-FFF2-40B4-BE49-F238E27FC236}">
              <a16:creationId xmlns:a16="http://schemas.microsoft.com/office/drawing/2014/main" id="{875E4A4D-034E-4E80-AD83-C05ABC32350C}"/>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1" name="TextBox 40">
          <a:extLst>
            <a:ext uri="{FF2B5EF4-FFF2-40B4-BE49-F238E27FC236}">
              <a16:creationId xmlns:a16="http://schemas.microsoft.com/office/drawing/2014/main" id="{EFDC6863-DD1C-43CB-9997-74CB6954A3CB}"/>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42" name="TextBox 41">
          <a:extLst>
            <a:ext uri="{FF2B5EF4-FFF2-40B4-BE49-F238E27FC236}">
              <a16:creationId xmlns:a16="http://schemas.microsoft.com/office/drawing/2014/main" id="{EB45569E-6FFB-4740-BB48-CAD12727B3CD}"/>
            </a:ext>
          </a:extLst>
        </xdr:cNvPr>
        <xdr:cNvSpPr txBox="1"/>
      </xdr:nvSpPr>
      <xdr:spPr>
        <a:xfrm>
          <a:off x="5556539" y="212260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4.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F7FEDD01-0E32-408F-8596-0C3C5B91914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157A1B89-B47D-423C-803E-01172749B719}"/>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F96F2BD-1C26-4E9C-82A3-7DF320E4F219}"/>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107E766-4043-4A23-8E38-270E8D37FF2D}"/>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9F08C78E-EF4F-4705-8903-595B3C6B5C06}"/>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E18B077E-886E-417A-8DDA-5202780F2525}"/>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D871E60-BD25-4E9E-9188-699987DCF312}"/>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0E5FB904-DA29-4708-8A82-8A2136E4C61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2357EF8-1756-4BAE-904A-604B2856D494}"/>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1647A086-AE04-4BFE-AF5F-502AD270BC98}"/>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94965AAE-4570-4F1C-8355-9754519C4A98}"/>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084AA3D5-9B86-4A22-88FD-7684644C6F0E}"/>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FDA5F418-A793-44BE-B08A-8167360AEDC0}"/>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7E8A5C6C-E765-478D-8007-14D637BEDE11}"/>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D0B278EA-80C6-4B33-A8E4-17ECC1F5E2FE}"/>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F97FEDFF-63E6-46F7-9AEF-053B1C15B303}"/>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E82E6F2C-BE27-4E62-92B9-71DB660E9420}"/>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97FC573D-1251-4731-AB1F-41A64F81C82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7F24795E-1325-4DD4-A70E-950E5A1FB19D}"/>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5AAD3E7E-C548-4354-903D-D40C8AEF4D65}"/>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3E0D1E0C-2596-456A-8284-01688CC9BD8B}"/>
            </a:ext>
          </a:extLst>
        </xdr:cNvPr>
        <xdr:cNvSpPr txBox="1"/>
      </xdr:nvSpPr>
      <xdr:spPr>
        <a:xfrm>
          <a:off x="5518439" y="215594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08B92809-CB5F-40E1-ACEB-9085A49B5FF8}"/>
            </a:ext>
          </a:extLst>
        </xdr:cNvPr>
        <xdr:cNvSpPr/>
      </xdr:nvSpPr>
      <xdr:spPr>
        <a:xfrm>
          <a:off x="21269325" y="20637211"/>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551F4DF7-AF48-41E3-BE0D-51FF526ADCEE}"/>
            </a:ext>
          </a:extLst>
        </xdr:cNvPr>
        <xdr:cNvSpPr txBox="1"/>
      </xdr:nvSpPr>
      <xdr:spPr>
        <a:xfrm>
          <a:off x="21269325" y="237596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D253C436-57EB-4941-990A-552C72A382FB}"/>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8663ACF2-1261-4D5E-8844-4B733939C168}"/>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34AF1001-EE76-49A3-B8F8-9E7CB31CE251}"/>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098B9C8-D77C-49B9-AC13-2E48BC306FBC}"/>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B8484991-F5E8-49E7-B515-6C3927D4CA7C}"/>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45E4AFD1-1619-4B10-83F3-B1AE8FE91DC1}"/>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35306B36-2007-4EA8-AE99-8BF16686176B}"/>
            </a:ext>
          </a:extLst>
        </xdr:cNvPr>
        <xdr:cNvCxnSpPr/>
      </xdr:nvCxnSpPr>
      <xdr:spPr>
        <a:xfrm>
          <a:off x="21307425" y="6305550"/>
          <a:ext cx="920750" cy="515937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443EC81F-4A01-414A-A3D8-83887B654153}"/>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5F5FC2A1-D833-437D-9BD3-3B47D684E52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EC163285-EE8D-4A4A-AAA1-3A1975F8E9CD}"/>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42F49F61-00F4-4C1F-99BF-CE32B1F3E9AA}"/>
            </a:ext>
          </a:extLst>
        </xdr:cNvPr>
        <xdr:cNvSpPr txBox="1"/>
      </xdr:nvSpPr>
      <xdr:spPr>
        <a:xfrm>
          <a:off x="5518439" y="209307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388F7FA0-B06D-43E5-9CEB-AA9D89A13E1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863F2A2B-F11A-44C7-86D4-8BF8D89EF47E}"/>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FD7F9F50-D4C1-4115-B490-23421DF97C6F}"/>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4D885F2A-9791-43FE-86BA-5F2E0EDEAFF4}"/>
            </a:ext>
          </a:extLst>
        </xdr:cNvPr>
        <xdr:cNvSpPr txBox="1"/>
      </xdr:nvSpPr>
      <xdr:spPr>
        <a:xfrm>
          <a:off x="5518439" y="212450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6.xml><?xml version="1.0" encoding="utf-8"?>
<xdr:wsDr xmlns:xdr="http://schemas.openxmlformats.org/drawingml/2006/spreadsheetDrawing" xmlns:a="http://schemas.openxmlformats.org/drawingml/2006/main">
  <xdr:oneCellAnchor>
    <xdr:from>
      <xdr:col>0</xdr:col>
      <xdr:colOff>13854</xdr:colOff>
      <xdr:row>53</xdr:row>
      <xdr:rowOff>0</xdr:rowOff>
    </xdr:from>
    <xdr:ext cx="2424546" cy="4211781"/>
    <xdr:sp macro="" textlink="">
      <xdr:nvSpPr>
        <xdr:cNvPr id="2" name="Rectangle 1">
          <a:extLst>
            <a:ext uri="{FF2B5EF4-FFF2-40B4-BE49-F238E27FC236}">
              <a16:creationId xmlns:a16="http://schemas.microsoft.com/office/drawing/2014/main" id="{62917216-8477-469F-8DAE-499001DF4D23}"/>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9CD105BD-1933-4947-B8DF-A7C302597334}"/>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4" name="Rectangle 3">
          <a:extLst>
            <a:ext uri="{FF2B5EF4-FFF2-40B4-BE49-F238E27FC236}">
              <a16:creationId xmlns:a16="http://schemas.microsoft.com/office/drawing/2014/main" id="{75750E5C-D327-40DC-81B3-9AA983663F1C}"/>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58F3AE61-94B9-4670-8E82-593E2A4AEB95}"/>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1344401-FA3A-44F1-B52C-AD935B1EF923}"/>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B42C7AAB-4D3C-4A31-A3D9-C620CA6F1D3A}"/>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10" name="Rectangle 9">
          <a:extLst>
            <a:ext uri="{FF2B5EF4-FFF2-40B4-BE49-F238E27FC236}">
              <a16:creationId xmlns:a16="http://schemas.microsoft.com/office/drawing/2014/main" id="{3698AD16-E184-4168-8589-018971AB658E}"/>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071FF078-71B2-41ED-A2F4-26BB90B4ABBD}"/>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D03AF40F-8304-4925-9F25-C8BEA5909EF7}"/>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FE90A5E1-F04F-4AD5-BD11-FE4AA1EEC3F2}"/>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D2EB5AA7-F8C9-43C4-B9C5-155512E46F2A}"/>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D22A00CB-83C8-4DBA-840D-A3E9BED077C5}"/>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73342E49-AF9C-497A-B583-5B7CBA5FB563}"/>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F4842809-C00C-471A-86F9-3B9DD06D3F79}"/>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3FD57192-87B7-4313-A9E5-7183FB4D8B8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6EB96CC1-4CE0-49AD-953C-C24E98AE9A57}"/>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0</xdr:col>
      <xdr:colOff>13854</xdr:colOff>
      <xdr:row>52</xdr:row>
      <xdr:rowOff>110836</xdr:rowOff>
    </xdr:from>
    <xdr:ext cx="2424546" cy="4211781"/>
    <xdr:sp macro="" textlink="">
      <xdr:nvSpPr>
        <xdr:cNvPr id="20" name="Rectangle 19">
          <a:extLst>
            <a:ext uri="{FF2B5EF4-FFF2-40B4-BE49-F238E27FC236}">
              <a16:creationId xmlns:a16="http://schemas.microsoft.com/office/drawing/2014/main" id="{C80B160D-0DAF-410F-A7B9-5D9752F5640F}"/>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9915D180-9775-4A04-A70F-7DE937A75B17}"/>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2" name="Rectangle 21">
          <a:extLst>
            <a:ext uri="{FF2B5EF4-FFF2-40B4-BE49-F238E27FC236}">
              <a16:creationId xmlns:a16="http://schemas.microsoft.com/office/drawing/2014/main" id="{7E370DBD-D4B7-42F2-A62C-524276880095}"/>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7876BAA2-B5F2-4A63-AD73-0F28716F7B7A}"/>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52</xdr:row>
      <xdr:rowOff>110836</xdr:rowOff>
    </xdr:from>
    <xdr:ext cx="2424546" cy="4211781"/>
    <xdr:sp macro="" textlink="">
      <xdr:nvSpPr>
        <xdr:cNvPr id="24" name="Rectangle 23">
          <a:extLst>
            <a:ext uri="{FF2B5EF4-FFF2-40B4-BE49-F238E27FC236}">
              <a16:creationId xmlns:a16="http://schemas.microsoft.com/office/drawing/2014/main" id="{185CF09F-0CCB-46C5-BBF3-7F3B206D03F4}"/>
            </a:ext>
          </a:extLst>
        </xdr:cNvPr>
        <xdr:cNvSpPr/>
      </xdr:nvSpPr>
      <xdr:spPr>
        <a:xfrm>
          <a:off x="13854" y="19027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0</xdr:col>
      <xdr:colOff>13854</xdr:colOff>
      <xdr:row>53</xdr:row>
      <xdr:rowOff>0</xdr:rowOff>
    </xdr:from>
    <xdr:ext cx="2424546" cy="4211781"/>
    <xdr:sp macro="" textlink="">
      <xdr:nvSpPr>
        <xdr:cNvPr id="25" name="Rectangle 24">
          <a:extLst>
            <a:ext uri="{FF2B5EF4-FFF2-40B4-BE49-F238E27FC236}">
              <a16:creationId xmlns:a16="http://schemas.microsoft.com/office/drawing/2014/main" id="{B1C83DFC-56EB-42F3-9141-4CB95C97E2F2}"/>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A44C8F35-962E-40E2-93B5-BFE632450C45}"/>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0</xdr:col>
      <xdr:colOff>13854</xdr:colOff>
      <xdr:row>53</xdr:row>
      <xdr:rowOff>0</xdr:rowOff>
    </xdr:from>
    <xdr:ext cx="2424546" cy="4211781"/>
    <xdr:sp macro="" textlink="">
      <xdr:nvSpPr>
        <xdr:cNvPr id="27" name="Rectangle 26">
          <a:extLst>
            <a:ext uri="{FF2B5EF4-FFF2-40B4-BE49-F238E27FC236}">
              <a16:creationId xmlns:a16="http://schemas.microsoft.com/office/drawing/2014/main" id="{FEB5A661-851D-40DA-9ABC-17A3986329E7}"/>
            </a:ext>
          </a:extLst>
        </xdr:cNvPr>
        <xdr:cNvSpPr/>
      </xdr:nvSpPr>
      <xdr:spPr>
        <a:xfrm>
          <a:off x="13854" y="19230975"/>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ADC1EBFF-9E7B-45BC-AC16-954619506069}"/>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1AB07433-E827-4284-836F-7E4E1EE05850}"/>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068E80AF-C33F-4593-8EAB-78DECB37D7D4}"/>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drawings/drawing7.xml><?xml version="1.0" encoding="utf-8"?>
<xdr:wsDr xmlns:xdr="http://schemas.openxmlformats.org/drawingml/2006/spreadsheetDrawing" xmlns:a="http://schemas.openxmlformats.org/drawingml/2006/main">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7E185419-F0B3-4B78-9EA7-90A6D44F66D2}"/>
            </a:ext>
          </a:extLst>
        </xdr:cNvPr>
        <xdr:cNvSpPr/>
      </xdr:nvSpPr>
      <xdr:spPr>
        <a:xfrm>
          <a:off x="21269325" y="2093248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942F2179-DE07-487C-9213-04942976230D}"/>
            </a:ext>
          </a:extLst>
        </xdr:cNvPr>
        <xdr:cNvSpPr txBox="1"/>
      </xdr:nvSpPr>
      <xdr:spPr>
        <a:xfrm>
          <a:off x="21269325" y="2405495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CBA11763-0531-4709-9BCD-18CD89C62C55}"/>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0403D7C0-A61C-4ED5-8041-5AD65D4B391E}"/>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AAF21AD5-64DE-4339-8AD1-A51D6F3A913E}"/>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128FE365-09B1-4D05-9478-44B4E510F0DE}"/>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6E3AA64F-40B7-4BC7-841A-D4C8E65EACB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D12ECD5-5E09-4C2E-856D-FC5F327D290B}"/>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613DFD62-F7BD-40E5-94CF-BE0DCEEF1CD5}"/>
            </a:ext>
          </a:extLst>
        </xdr:cNvPr>
        <xdr:cNvCxnSpPr/>
      </xdr:nvCxnSpPr>
      <xdr:spPr>
        <a:xfrm>
          <a:off x="21307425" y="6305550"/>
          <a:ext cx="920750" cy="545465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A7FA1753-3304-4864-A5B3-AB2393970B7C}"/>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244318A6-E4B4-4355-AD99-AA392A98A191}"/>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8.xml><?xml version="1.0" encoding="utf-8"?>
<xdr:wsDr xmlns:xdr="http://schemas.openxmlformats.org/drawingml/2006/spreadsheetDrawing" xmlns:a="http://schemas.openxmlformats.org/drawingml/2006/main">
  <xdr:oneCellAnchor>
    <xdr:from>
      <xdr:col>2</xdr:col>
      <xdr:colOff>2860964</xdr:colOff>
      <xdr:row>61</xdr:row>
      <xdr:rowOff>90054</xdr:rowOff>
    </xdr:from>
    <xdr:ext cx="184731" cy="264560"/>
    <xdr:sp macro="" textlink="">
      <xdr:nvSpPr>
        <xdr:cNvPr id="3" name="TextBox 2">
          <a:extLst>
            <a:ext uri="{FF2B5EF4-FFF2-40B4-BE49-F238E27FC236}">
              <a16:creationId xmlns:a16="http://schemas.microsoft.com/office/drawing/2014/main" id="{C0BCA176-8A8D-4D2F-8B8D-858E732E5EA4}"/>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61</xdr:row>
      <xdr:rowOff>90054</xdr:rowOff>
    </xdr:from>
    <xdr:ext cx="184731" cy="264560"/>
    <xdr:sp macro="" textlink="">
      <xdr:nvSpPr>
        <xdr:cNvPr id="5" name="TextBox 4">
          <a:extLst>
            <a:ext uri="{FF2B5EF4-FFF2-40B4-BE49-F238E27FC236}">
              <a16:creationId xmlns:a16="http://schemas.microsoft.com/office/drawing/2014/main" id="{D56ED02B-EF47-4A46-8C91-641E3F523450}"/>
            </a:ext>
          </a:extLst>
        </xdr:cNvPr>
        <xdr:cNvSpPr txBox="1"/>
      </xdr:nvSpPr>
      <xdr:spPr>
        <a:xfrm>
          <a:off x="5518439" y="2183562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11</xdr:col>
      <xdr:colOff>0</xdr:colOff>
      <xdr:row>58</xdr:row>
      <xdr:rowOff>110836</xdr:rowOff>
    </xdr:from>
    <xdr:ext cx="2424546" cy="4211781"/>
    <xdr:sp macro="" textlink="">
      <xdr:nvSpPr>
        <xdr:cNvPr id="8" name="Rectangle 7">
          <a:extLst>
            <a:ext uri="{FF2B5EF4-FFF2-40B4-BE49-F238E27FC236}">
              <a16:creationId xmlns:a16="http://schemas.microsoft.com/office/drawing/2014/main" id="{F135A77C-F04A-4E40-B834-76125FEFDF51}"/>
            </a:ext>
          </a:extLst>
        </xdr:cNvPr>
        <xdr:cNvSpPr/>
      </xdr:nvSpPr>
      <xdr:spPr>
        <a:xfrm>
          <a:off x="21269325" y="20913436"/>
          <a:ext cx="2424546" cy="4211781"/>
        </a:xfrm>
        <a:prstGeom prst="rect">
          <a:avLst/>
        </a:prstGeom>
        <a:noFill/>
      </xdr:spPr>
      <xdr:txBody>
        <a:bodyPr vert="vert270" wrap="square" lIns="91440" tIns="45720" rIns="91440" bIns="45720">
          <a:noAutofit/>
        </a:bodyPr>
        <a:lstStyle/>
        <a:p>
          <a:pPr algn="ctr"/>
          <a:endParaRPr lang="en-US" sz="5400" b="0" cap="none" spc="0">
            <a:ln w="18415" cmpd="sng">
              <a:solidFill>
                <a:srgbClr val="FFFFFF"/>
              </a:solidFill>
              <a:prstDash val="solid"/>
            </a:ln>
            <a:solidFill>
              <a:srgbClr val="FFFFFF"/>
            </a:solidFill>
            <a:effectLst>
              <a:outerShdw blurRad="63500" dir="3600000" algn="tl" rotWithShape="0">
                <a:srgbClr val="000000">
                  <a:alpha val="70000"/>
                </a:srgbClr>
              </a:outerShdw>
            </a:effectLst>
          </a:endParaRPr>
        </a:p>
      </xdr:txBody>
    </xdr:sp>
    <xdr:clientData/>
  </xdr:oneCellAnchor>
  <xdr:oneCellAnchor>
    <xdr:from>
      <xdr:col>11</xdr:col>
      <xdr:colOff>0</xdr:colOff>
      <xdr:row>68</xdr:row>
      <xdr:rowOff>90054</xdr:rowOff>
    </xdr:from>
    <xdr:ext cx="184731" cy="264560"/>
    <xdr:sp macro="" textlink="">
      <xdr:nvSpPr>
        <xdr:cNvPr id="9" name="TextBox 8">
          <a:extLst>
            <a:ext uri="{FF2B5EF4-FFF2-40B4-BE49-F238E27FC236}">
              <a16:creationId xmlns:a16="http://schemas.microsoft.com/office/drawing/2014/main" id="{B30CCCE2-0895-4707-8F74-ADFF8D4A008C}"/>
            </a:ext>
          </a:extLst>
        </xdr:cNvPr>
        <xdr:cNvSpPr txBox="1"/>
      </xdr:nvSpPr>
      <xdr:spPr>
        <a:xfrm>
          <a:off x="21269325" y="240359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twoCellAnchor>
    <xdr:from>
      <xdr:col>11</xdr:col>
      <xdr:colOff>50800</xdr:colOff>
      <xdr:row>1</xdr:row>
      <xdr:rowOff>254000</xdr:rowOff>
    </xdr:from>
    <xdr:to>
      <xdr:col>11</xdr:col>
      <xdr:colOff>1562100</xdr:colOff>
      <xdr:row>2</xdr:row>
      <xdr:rowOff>228600</xdr:rowOff>
    </xdr:to>
    <xdr:cxnSp macro="">
      <xdr:nvCxnSpPr>
        <xdr:cNvPr id="11" name="Straight Arrow Connector 10">
          <a:extLst>
            <a:ext uri="{FF2B5EF4-FFF2-40B4-BE49-F238E27FC236}">
              <a16:creationId xmlns:a16="http://schemas.microsoft.com/office/drawing/2014/main" id="{503E1E79-5A1B-412B-8B7B-7B09701C580A}"/>
            </a:ext>
          </a:extLst>
        </xdr:cNvPr>
        <xdr:cNvCxnSpPr/>
      </xdr:nvCxnSpPr>
      <xdr:spPr>
        <a:xfrm>
          <a:off x="21320125" y="635000"/>
          <a:ext cx="6731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3</xdr:row>
      <xdr:rowOff>228600</xdr:rowOff>
    </xdr:from>
    <xdr:to>
      <xdr:col>11</xdr:col>
      <xdr:colOff>1551215</xdr:colOff>
      <xdr:row>4</xdr:row>
      <xdr:rowOff>217715</xdr:rowOff>
    </xdr:to>
    <xdr:cxnSp macro="">
      <xdr:nvCxnSpPr>
        <xdr:cNvPr id="12" name="Straight Arrow Connector 11">
          <a:extLst>
            <a:ext uri="{FF2B5EF4-FFF2-40B4-BE49-F238E27FC236}">
              <a16:creationId xmlns:a16="http://schemas.microsoft.com/office/drawing/2014/main" id="{D66AEE8D-8475-4859-BFBF-989F052707F1}"/>
            </a:ext>
          </a:extLst>
        </xdr:cNvPr>
        <xdr:cNvCxnSpPr/>
      </xdr:nvCxnSpPr>
      <xdr:spPr>
        <a:xfrm>
          <a:off x="21307425" y="1371600"/>
          <a:ext cx="684440" cy="370115"/>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25400</xdr:colOff>
      <xdr:row>6</xdr:row>
      <xdr:rowOff>378279</xdr:rowOff>
    </xdr:from>
    <xdr:to>
      <xdr:col>11</xdr:col>
      <xdr:colOff>711200</xdr:colOff>
      <xdr:row>6</xdr:row>
      <xdr:rowOff>381001</xdr:rowOff>
    </xdr:to>
    <xdr:cxnSp macro="">
      <xdr:nvCxnSpPr>
        <xdr:cNvPr id="13" name="Straight Arrow Connector 12">
          <a:extLst>
            <a:ext uri="{FF2B5EF4-FFF2-40B4-BE49-F238E27FC236}">
              <a16:creationId xmlns:a16="http://schemas.microsoft.com/office/drawing/2014/main" id="{C6FEAC88-41AC-41EF-8206-E32738FBA1E8}"/>
            </a:ext>
          </a:extLst>
        </xdr:cNvPr>
        <xdr:cNvCxnSpPr/>
      </xdr:nvCxnSpPr>
      <xdr:spPr>
        <a:xfrm flipV="1">
          <a:off x="21294725" y="2835729"/>
          <a:ext cx="685800" cy="2722"/>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1773115</xdr:colOff>
      <xdr:row>14</xdr:row>
      <xdr:rowOff>190500</xdr:rowOff>
    </xdr:from>
    <xdr:to>
      <xdr:col>11</xdr:col>
      <xdr:colOff>622300</xdr:colOff>
      <xdr:row>14</xdr:row>
      <xdr:rowOff>190500</xdr:rowOff>
    </xdr:to>
    <xdr:cxnSp macro="">
      <xdr:nvCxnSpPr>
        <xdr:cNvPr id="14" name="Straight Arrow Connector 13">
          <a:extLst>
            <a:ext uri="{FF2B5EF4-FFF2-40B4-BE49-F238E27FC236}">
              <a16:creationId xmlns:a16="http://schemas.microsoft.com/office/drawing/2014/main" id="{9C625C63-F8F8-4ABC-9C78-15CB599F0D93}"/>
            </a:ext>
          </a:extLst>
        </xdr:cNvPr>
        <xdr:cNvCxnSpPr/>
      </xdr:nvCxnSpPr>
      <xdr:spPr>
        <a:xfrm>
          <a:off x="19480090" y="5781675"/>
          <a:ext cx="2411535" cy="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5" name="Straight Arrow Connector 14">
          <a:extLst>
            <a:ext uri="{FF2B5EF4-FFF2-40B4-BE49-F238E27FC236}">
              <a16:creationId xmlns:a16="http://schemas.microsoft.com/office/drawing/2014/main" id="{859CED3E-5C71-413F-B61F-0248F50F6972}"/>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58615</xdr:colOff>
      <xdr:row>8</xdr:row>
      <xdr:rowOff>149680</xdr:rowOff>
    </xdr:from>
    <xdr:to>
      <xdr:col>12</xdr:col>
      <xdr:colOff>2</xdr:colOff>
      <xdr:row>8</xdr:row>
      <xdr:rowOff>155331</xdr:rowOff>
    </xdr:to>
    <xdr:cxnSp macro="">
      <xdr:nvCxnSpPr>
        <xdr:cNvPr id="16" name="Straight Arrow Connector 15">
          <a:extLst>
            <a:ext uri="{FF2B5EF4-FFF2-40B4-BE49-F238E27FC236}">
              <a16:creationId xmlns:a16="http://schemas.microsoft.com/office/drawing/2014/main" id="{2A45C2DF-C45E-408B-8F84-17ECF27706CD}"/>
            </a:ext>
          </a:extLst>
        </xdr:cNvPr>
        <xdr:cNvCxnSpPr/>
      </xdr:nvCxnSpPr>
      <xdr:spPr>
        <a:xfrm flipV="1">
          <a:off x="21327940" y="3635830"/>
          <a:ext cx="665287" cy="5651"/>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38100</xdr:colOff>
      <xdr:row>15</xdr:row>
      <xdr:rowOff>342900</xdr:rowOff>
    </xdr:from>
    <xdr:to>
      <xdr:col>12</xdr:col>
      <xdr:colOff>234950</xdr:colOff>
      <xdr:row>29</xdr:row>
      <xdr:rowOff>158750</xdr:rowOff>
    </xdr:to>
    <xdr:cxnSp macro="">
      <xdr:nvCxnSpPr>
        <xdr:cNvPr id="17" name="Straight Arrow Connector 16">
          <a:extLst>
            <a:ext uri="{FF2B5EF4-FFF2-40B4-BE49-F238E27FC236}">
              <a16:creationId xmlns:a16="http://schemas.microsoft.com/office/drawing/2014/main" id="{C76237ED-A97D-4066-BE57-210185511B37}"/>
            </a:ext>
          </a:extLst>
        </xdr:cNvPr>
        <xdr:cNvCxnSpPr/>
      </xdr:nvCxnSpPr>
      <xdr:spPr>
        <a:xfrm>
          <a:off x="21307425" y="6305550"/>
          <a:ext cx="920750" cy="543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63500</xdr:colOff>
      <xdr:row>4</xdr:row>
      <xdr:rowOff>266700</xdr:rowOff>
    </xdr:from>
    <xdr:to>
      <xdr:col>11</xdr:col>
      <xdr:colOff>800100</xdr:colOff>
      <xdr:row>5</xdr:row>
      <xdr:rowOff>241300</xdr:rowOff>
    </xdr:to>
    <xdr:cxnSp macro="">
      <xdr:nvCxnSpPr>
        <xdr:cNvPr id="18" name="Straight Arrow Connector 17">
          <a:extLst>
            <a:ext uri="{FF2B5EF4-FFF2-40B4-BE49-F238E27FC236}">
              <a16:creationId xmlns:a16="http://schemas.microsoft.com/office/drawing/2014/main" id="{EF1F3D61-835C-474D-A353-C10A14E51C10}"/>
            </a:ext>
          </a:extLst>
        </xdr:cNvPr>
        <xdr:cNvCxnSpPr/>
      </xdr:nvCxnSpPr>
      <xdr:spPr>
        <a:xfrm>
          <a:off x="21332825" y="1790700"/>
          <a:ext cx="660400" cy="355600"/>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11</xdr:col>
      <xdr:colOff>22679</xdr:colOff>
      <xdr:row>2</xdr:row>
      <xdr:rowOff>192317</xdr:rowOff>
    </xdr:from>
    <xdr:to>
      <xdr:col>11</xdr:col>
      <xdr:colOff>1533979</xdr:colOff>
      <xdr:row>3</xdr:row>
      <xdr:rowOff>139703</xdr:rowOff>
    </xdr:to>
    <xdr:cxnSp macro="">
      <xdr:nvCxnSpPr>
        <xdr:cNvPr id="19" name="Straight Arrow Connector 18">
          <a:extLst>
            <a:ext uri="{FF2B5EF4-FFF2-40B4-BE49-F238E27FC236}">
              <a16:creationId xmlns:a16="http://schemas.microsoft.com/office/drawing/2014/main" id="{79DB59EA-393C-46EF-9ACA-798E4076C473}"/>
            </a:ext>
          </a:extLst>
        </xdr:cNvPr>
        <xdr:cNvCxnSpPr/>
      </xdr:nvCxnSpPr>
      <xdr:spPr>
        <a:xfrm>
          <a:off x="21292004" y="954317"/>
          <a:ext cx="701675" cy="328386"/>
        </a:xfrm>
        <a:prstGeom prst="straightConnector1">
          <a:avLst/>
        </a:prstGeom>
        <a:ln w="28575">
          <a:tailEnd type="triangle"/>
        </a:ln>
      </xdr:spPr>
      <xdr:style>
        <a:lnRef idx="1">
          <a:schemeClr val="accent2"/>
        </a:lnRef>
        <a:fillRef idx="0">
          <a:schemeClr val="accent2"/>
        </a:fillRef>
        <a:effectRef idx="0">
          <a:schemeClr val="accent2"/>
        </a:effectRef>
        <a:fontRef idx="minor">
          <a:schemeClr val="tx1"/>
        </a:fontRef>
      </xdr:style>
    </xdr:cxnSp>
    <xdr:clientData/>
  </xdr:twoCellAnchor>
  <xdr:oneCellAnchor>
    <xdr:from>
      <xdr:col>2</xdr:col>
      <xdr:colOff>2860964</xdr:colOff>
      <xdr:row>59</xdr:row>
      <xdr:rowOff>90054</xdr:rowOff>
    </xdr:from>
    <xdr:ext cx="184731" cy="264560"/>
    <xdr:sp macro="" textlink="">
      <xdr:nvSpPr>
        <xdr:cNvPr id="21" name="TextBox 20">
          <a:extLst>
            <a:ext uri="{FF2B5EF4-FFF2-40B4-BE49-F238E27FC236}">
              <a16:creationId xmlns:a16="http://schemas.microsoft.com/office/drawing/2014/main" id="{0F3E55B8-8D60-448E-898C-A579F1D78257}"/>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59</xdr:row>
      <xdr:rowOff>90054</xdr:rowOff>
    </xdr:from>
    <xdr:ext cx="184731" cy="264560"/>
    <xdr:sp macro="" textlink="">
      <xdr:nvSpPr>
        <xdr:cNvPr id="23" name="TextBox 22">
          <a:extLst>
            <a:ext uri="{FF2B5EF4-FFF2-40B4-BE49-F238E27FC236}">
              <a16:creationId xmlns:a16="http://schemas.microsoft.com/office/drawing/2014/main" id="{67495674-D31C-4477-99FF-FD5FD9521E93}"/>
            </a:ext>
          </a:extLst>
        </xdr:cNvPr>
        <xdr:cNvSpPr txBox="1"/>
      </xdr:nvSpPr>
      <xdr:spPr>
        <a:xfrm>
          <a:off x="5518439" y="21206979"/>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6" name="TextBox 25">
          <a:extLst>
            <a:ext uri="{FF2B5EF4-FFF2-40B4-BE49-F238E27FC236}">
              <a16:creationId xmlns:a16="http://schemas.microsoft.com/office/drawing/2014/main" id="{D7484806-27C1-413C-BA13-11CA5E34FE5C}"/>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8" name="TextBox 27">
          <a:extLst>
            <a:ext uri="{FF2B5EF4-FFF2-40B4-BE49-F238E27FC236}">
              <a16:creationId xmlns:a16="http://schemas.microsoft.com/office/drawing/2014/main" id="{7E83F481-3810-4647-BA91-6B7D6E8D462A}"/>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29" name="TextBox 28">
          <a:extLst>
            <a:ext uri="{FF2B5EF4-FFF2-40B4-BE49-F238E27FC236}">
              <a16:creationId xmlns:a16="http://schemas.microsoft.com/office/drawing/2014/main" id="{4B329985-6930-4B9C-AD09-968745C22B1D}"/>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oneCellAnchor>
    <xdr:from>
      <xdr:col>2</xdr:col>
      <xdr:colOff>2860964</xdr:colOff>
      <xdr:row>60</xdr:row>
      <xdr:rowOff>90054</xdr:rowOff>
    </xdr:from>
    <xdr:ext cx="184731" cy="264560"/>
    <xdr:sp macro="" textlink="">
      <xdr:nvSpPr>
        <xdr:cNvPr id="30" name="TextBox 29">
          <a:extLst>
            <a:ext uri="{FF2B5EF4-FFF2-40B4-BE49-F238E27FC236}">
              <a16:creationId xmlns:a16="http://schemas.microsoft.com/office/drawing/2014/main" id="{CCD3A408-87DA-4CE6-BD5A-2457CF1A7C92}"/>
            </a:ext>
          </a:extLst>
        </xdr:cNvPr>
        <xdr:cNvSpPr txBox="1"/>
      </xdr:nvSpPr>
      <xdr:spPr>
        <a:xfrm>
          <a:off x="5518439" y="21521304"/>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en-US" sz="1100"/>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cvit81-my.sharepoint.com/personal/droach_cvit81_org/Documents/Documents/CVIT/Cost%20report/FY21/Ray/Ray%20CTED%20MEMBER%20DISTRICT%20WORKBOOK%201-%202020-202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cvit81-my.sharepoint.com/personal/droach_cvit81_org/Documents/Documents/CVIT/Cost%20report/FY21/Superior/Superior%20%20CTED%20MEMBER%20DISTRICT%20WORKBOOK%201-%202020-2021%20-%20Revised%20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cvit81-my.sharepoint.com/personal/droach_cvit81_org/Documents/Documents/CVIT/Cost%20report/FY21/Hayden/HWUSD%20CTED%20MEMBER%20DISTRICT%20WORKBOOK%201-%202020-2021.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cvit81-my.sharepoint.com/personal/droach_cvit81_org/Documents/Documents/CVIT/Cost%20report/FY21/Miami/Revised%20Miami%20CTED%20MEMBER%20DISTRICT%20WORKBOOK%201-%202020-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cvit81-my.sharepoint.com/personal/droach_cvit81_org/Documents/Documents/CVIT/Cost%20report/FY21/San%20Carlos/Revised%20%20CTED%20MEMBER%20DISTRICT%20WORKBOOK%201-%202020-2021%2011-22-21.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cvit81-my.sharepoint.com/personal/droach_cvit81_org/Documents/Documents/CVIT/Cost%20report/FY21/Globe/Revised%202%20CTED%20MEMBER%20DISTRICT%20WORKBOOK%201-%202020-2021.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Ray Member District 1"/>
      <sheetName val="Ray HS"/>
    </sheetNames>
    <sheetDataSet>
      <sheetData sheetId="0"/>
      <sheetData sheetId="1"/>
      <sheetData sheetId="2"/>
      <sheetData sheetId="3">
        <row r="40">
          <cell r="E40">
            <v>12377.2</v>
          </cell>
          <cell r="F40">
            <v>3309.87</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 Superior Member District 1"/>
      <sheetName val="Superior HS"/>
    </sheetNames>
    <sheetDataSet>
      <sheetData sheetId="0"/>
      <sheetData sheetId="1"/>
      <sheetData sheetId="2">
        <row r="11">
          <cell r="B11" t="str">
            <v>Superior Unified School District #15</v>
          </cell>
        </row>
      </sheetData>
      <sheetData sheetId="3">
        <row r="29">
          <cell r="E29">
            <v>22237.57</v>
          </cell>
          <cell r="F29">
            <v>4418.4399999999996</v>
          </cell>
          <cell r="G29"/>
          <cell r="H29">
            <v>1713.28</v>
          </cell>
          <cell r="I29">
            <v>90.99</v>
          </cell>
          <cell r="J29"/>
          <cell r="K29"/>
        </row>
        <row r="36">
          <cell r="E36">
            <v>34380.089999999997</v>
          </cell>
          <cell r="F36">
            <v>6673.52</v>
          </cell>
          <cell r="G36">
            <v>145</v>
          </cell>
          <cell r="H36">
            <v>1871.31</v>
          </cell>
          <cell r="I36">
            <v>7329.08</v>
          </cell>
        </row>
        <row r="42">
          <cell r="E42">
            <v>24936.85</v>
          </cell>
          <cell r="F42">
            <v>4954.79</v>
          </cell>
          <cell r="G42"/>
          <cell r="H42">
            <v>1405.38</v>
          </cell>
          <cell r="I42">
            <v>7251.53</v>
          </cell>
        </row>
        <row r="43">
          <cell r="E43">
            <v>9616.27</v>
          </cell>
          <cell r="F43">
            <v>1876.46</v>
          </cell>
          <cell r="G43">
            <v>140</v>
          </cell>
          <cell r="H43">
            <v>0</v>
          </cell>
          <cell r="I43">
            <v>90.98</v>
          </cell>
        </row>
        <row r="57">
          <cell r="E57">
            <v>8866.2800000000007</v>
          </cell>
          <cell r="F57">
            <v>1729.94</v>
          </cell>
          <cell r="G57"/>
          <cell r="H57"/>
          <cell r="I57">
            <v>90.96</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Hayden -Winkelman"/>
      <sheetName val="Hayden"/>
    </sheetNames>
    <sheetDataSet>
      <sheetData sheetId="0"/>
      <sheetData sheetId="1"/>
      <sheetData sheetId="2"/>
      <sheetData sheetId="3">
        <row r="23">
          <cell r="E23">
            <v>26906.5</v>
          </cell>
          <cell r="F23">
            <v>10542.1</v>
          </cell>
          <cell r="G23">
            <v>325</v>
          </cell>
          <cell r="H23">
            <v>621.07000000000005</v>
          </cell>
        </row>
        <row r="29">
          <cell r="E29">
            <v>11673</v>
          </cell>
          <cell r="F29">
            <v>4783.75</v>
          </cell>
          <cell r="G29">
            <v>325</v>
          </cell>
          <cell r="H29">
            <v>2434.5</v>
          </cell>
        </row>
        <row r="36">
          <cell r="E36">
            <v>23244.61</v>
          </cell>
          <cell r="F36">
            <v>9786.59</v>
          </cell>
          <cell r="G36">
            <v>325</v>
          </cell>
          <cell r="H36">
            <v>746.72</v>
          </cell>
        </row>
        <row r="46">
          <cell r="E46">
            <v>6668.51</v>
          </cell>
          <cell r="F46">
            <v>2760.67</v>
          </cell>
          <cell r="G46">
            <v>325</v>
          </cell>
          <cell r="H46">
            <v>1775.86</v>
          </cell>
          <cell r="I46">
            <v>16460.009999999998</v>
          </cell>
          <cell r="J46">
            <v>200</v>
          </cell>
        </row>
        <row r="54">
          <cell r="E54">
            <v>11673</v>
          </cell>
          <cell r="F54">
            <v>6085.47</v>
          </cell>
          <cell r="G54">
            <v>425</v>
          </cell>
          <cell r="H54">
            <v>635.5</v>
          </cell>
          <cell r="I54">
            <v>0</v>
          </cell>
          <cell r="J54">
            <v>77.13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Miami Member District 1"/>
      <sheetName val="Miami HS"/>
    </sheetNames>
    <sheetDataSet>
      <sheetData sheetId="0" refreshError="1"/>
      <sheetData sheetId="1" refreshError="1"/>
      <sheetData sheetId="2" refreshError="1"/>
      <sheetData sheetId="3">
        <row r="19">
          <cell r="E19">
            <v>37723.040000000001</v>
          </cell>
          <cell r="F19">
            <v>12655.98</v>
          </cell>
          <cell r="G19">
            <v>5914.7</v>
          </cell>
          <cell r="H19">
            <v>12123.04</v>
          </cell>
          <cell r="I19">
            <v>0</v>
          </cell>
          <cell r="J19">
            <v>1300</v>
          </cell>
          <cell r="K19">
            <v>28.58</v>
          </cell>
        </row>
        <row r="34">
          <cell r="E34">
            <v>54941.43</v>
          </cell>
          <cell r="F34">
            <v>18127.23</v>
          </cell>
          <cell r="G34">
            <v>2914</v>
          </cell>
          <cell r="H34">
            <v>4869.1400000000003</v>
          </cell>
          <cell r="I34">
            <v>0</v>
          </cell>
          <cell r="J34">
            <v>0</v>
          </cell>
          <cell r="K34">
            <v>28.57</v>
          </cell>
        </row>
        <row r="36">
          <cell r="E36">
            <v>23324.7</v>
          </cell>
          <cell r="F36">
            <v>6923.55</v>
          </cell>
          <cell r="G36">
            <v>2914</v>
          </cell>
          <cell r="H36">
            <v>11822.69</v>
          </cell>
          <cell r="I36">
            <v>2905.46</v>
          </cell>
          <cell r="J36">
            <v>704</v>
          </cell>
          <cell r="K36">
            <v>28.57</v>
          </cell>
        </row>
        <row r="39">
          <cell r="E39">
            <v>15333.01</v>
          </cell>
          <cell r="F39">
            <v>4294.3900000000003</v>
          </cell>
          <cell r="G39">
            <v>2914</v>
          </cell>
          <cell r="H39">
            <v>1063.71</v>
          </cell>
          <cell r="I39">
            <v>0</v>
          </cell>
          <cell r="J39">
            <v>0</v>
          </cell>
          <cell r="K39">
            <v>28.57</v>
          </cell>
        </row>
        <row r="43">
          <cell r="E43">
            <v>22101.350000000002</v>
          </cell>
          <cell r="F43">
            <v>6744.91</v>
          </cell>
          <cell r="G43">
            <v>2914</v>
          </cell>
          <cell r="H43">
            <v>1206.1099999999999</v>
          </cell>
          <cell r="I43">
            <v>1350.2</v>
          </cell>
          <cell r="J43">
            <v>1430</v>
          </cell>
          <cell r="K43">
            <v>28.57</v>
          </cell>
        </row>
        <row r="53">
          <cell r="E53">
            <v>56621.43</v>
          </cell>
          <cell r="F53">
            <v>18484.34</v>
          </cell>
          <cell r="G53">
            <v>2964</v>
          </cell>
          <cell r="H53">
            <v>8279.76</v>
          </cell>
          <cell r="I53">
            <v>23820.66</v>
          </cell>
          <cell r="J53">
            <v>80</v>
          </cell>
          <cell r="K53">
            <v>28.57</v>
          </cell>
        </row>
        <row r="74">
          <cell r="E74">
            <v>3571.42</v>
          </cell>
          <cell r="F74">
            <v>729.69</v>
          </cell>
          <cell r="G74">
            <v>2914</v>
          </cell>
          <cell r="H74">
            <v>1063.71</v>
          </cell>
          <cell r="I74">
            <v>0</v>
          </cell>
          <cell r="J74">
            <v>1193.1500000000001</v>
          </cell>
          <cell r="K74">
            <v>28.57</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San Carlos"/>
      <sheetName val="SC HS"/>
      <sheetName val="School 2"/>
      <sheetName val="School 3"/>
      <sheetName val="School 4"/>
      <sheetName val="School 5"/>
      <sheetName val="School 6"/>
      <sheetName val="School 7"/>
      <sheetName val="School 8"/>
      <sheetName val="School 9"/>
      <sheetName val="School 10"/>
      <sheetName val="School 11"/>
      <sheetName val="School 12"/>
    </sheetNames>
    <sheetDataSet>
      <sheetData sheetId="0" refreshError="1"/>
      <sheetData sheetId="1" refreshError="1"/>
      <sheetData sheetId="2" refreshError="1"/>
      <sheetData sheetId="3">
        <row r="19">
          <cell r="E19">
            <v>60184.5</v>
          </cell>
          <cell r="F19">
            <v>19421.14</v>
          </cell>
          <cell r="G19">
            <v>1250</v>
          </cell>
          <cell r="H19">
            <v>9357.34</v>
          </cell>
          <cell r="I19">
            <v>0</v>
          </cell>
          <cell r="J19">
            <v>0</v>
          </cell>
          <cell r="K19">
            <v>5322.85</v>
          </cell>
        </row>
        <row r="25">
          <cell r="E25">
            <v>9500.01</v>
          </cell>
          <cell r="F25">
            <v>3073.57</v>
          </cell>
          <cell r="G25">
            <v>98</v>
          </cell>
          <cell r="H25">
            <v>4801.42</v>
          </cell>
          <cell r="I25">
            <v>0</v>
          </cell>
          <cell r="J25">
            <v>293.14999999999998</v>
          </cell>
          <cell r="K25">
            <v>5322.85</v>
          </cell>
        </row>
        <row r="28">
          <cell r="E28">
            <v>10200.049999999999</v>
          </cell>
          <cell r="F28">
            <v>3044.95</v>
          </cell>
          <cell r="G28">
            <v>340</v>
          </cell>
          <cell r="H28">
            <v>6944.79</v>
          </cell>
          <cell r="I28">
            <v>3995</v>
          </cell>
          <cell r="J28">
            <v>2116</v>
          </cell>
          <cell r="K28">
            <v>5322.85</v>
          </cell>
        </row>
        <row r="34">
          <cell r="E34">
            <v>56744.800000000003</v>
          </cell>
          <cell r="F34">
            <v>19354.91</v>
          </cell>
          <cell r="G34">
            <v>60</v>
          </cell>
          <cell r="H34">
            <v>10111.81</v>
          </cell>
          <cell r="I34">
            <v>0</v>
          </cell>
          <cell r="J34">
            <v>270</v>
          </cell>
          <cell r="K34">
            <v>5322.85</v>
          </cell>
        </row>
        <row r="36">
          <cell r="E36">
            <v>35983.26</v>
          </cell>
          <cell r="F36">
            <v>12530.22</v>
          </cell>
          <cell r="H36">
            <v>9463.48</v>
          </cell>
          <cell r="I36">
            <v>16441.650000000001</v>
          </cell>
          <cell r="J36">
            <v>0</v>
          </cell>
          <cell r="K36">
            <v>5322.85</v>
          </cell>
        </row>
        <row r="39">
          <cell r="I39">
            <v>1675.95</v>
          </cell>
          <cell r="K39">
            <v>5322.85</v>
          </cell>
        </row>
        <row r="53">
          <cell r="E53">
            <v>55685</v>
          </cell>
          <cell r="F53">
            <v>18750.66</v>
          </cell>
          <cell r="G53">
            <v>1040</v>
          </cell>
          <cell r="H53">
            <v>6885.23</v>
          </cell>
          <cell r="I53">
            <v>22998.84</v>
          </cell>
          <cell r="K53">
            <v>5322.85</v>
          </cell>
        </row>
        <row r="57">
          <cell r="E57">
            <v>19487.71</v>
          </cell>
          <cell r="F57">
            <v>6528.16</v>
          </cell>
          <cell r="G57">
            <v>50</v>
          </cell>
          <cell r="H57">
            <v>1041.3599999999999</v>
          </cell>
          <cell r="K57">
            <v>5322.85</v>
          </cell>
        </row>
        <row r="76">
          <cell r="G76">
            <v>0</v>
          </cell>
          <cell r="H76">
            <v>1944.4</v>
          </cell>
          <cell r="I76">
            <v>0</v>
          </cell>
          <cell r="K76">
            <v>5322.86</v>
          </cell>
        </row>
      </sheetData>
      <sheetData sheetId="4"/>
      <sheetData sheetId="5"/>
      <sheetData sheetId="6"/>
      <sheetData sheetId="7"/>
      <sheetData sheetId="8" refreshError="1"/>
      <sheetData sheetId="9" refreshError="1"/>
      <sheetData sheetId="10" refreshError="1"/>
      <sheetData sheetId="11" refreshError="1"/>
      <sheetData sheetId="12" refreshError="1"/>
      <sheetData sheetId="13" refreshError="1"/>
      <sheetData sheetId="1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Comments&amp;AdditionalInfo"/>
      <sheetName val="Globe USD"/>
      <sheetName val="Globe HS"/>
    </sheetNames>
    <sheetDataSet>
      <sheetData sheetId="0" refreshError="1"/>
      <sheetData sheetId="1" refreshError="1"/>
      <sheetData sheetId="2" refreshError="1"/>
      <sheetData sheetId="3">
        <row r="19">
          <cell r="E19">
            <v>53935</v>
          </cell>
          <cell r="F19">
            <v>17471.919999999998</v>
          </cell>
          <cell r="G19">
            <v>200</v>
          </cell>
          <cell r="H19">
            <v>6858.42</v>
          </cell>
          <cell r="J19">
            <v>3324.3</v>
          </cell>
          <cell r="K19">
            <v>1706.67</v>
          </cell>
        </row>
        <row r="25">
          <cell r="E25">
            <v>29400</v>
          </cell>
          <cell r="F25">
            <v>11327.01</v>
          </cell>
          <cell r="H25">
            <v>2297.42</v>
          </cell>
          <cell r="K25">
            <v>1706.67</v>
          </cell>
        </row>
        <row r="29">
          <cell r="H29">
            <v>0</v>
          </cell>
        </row>
        <row r="39">
          <cell r="E39">
            <v>46902.07</v>
          </cell>
          <cell r="F39">
            <v>16390.900000000001</v>
          </cell>
          <cell r="H39">
            <v>1124.8800000000001</v>
          </cell>
          <cell r="J39">
            <v>277</v>
          </cell>
          <cell r="K39">
            <v>1706.67</v>
          </cell>
        </row>
        <row r="40">
          <cell r="E40">
            <v>50239.77</v>
          </cell>
          <cell r="F40">
            <v>10238.91</v>
          </cell>
          <cell r="K40">
            <v>1706.67</v>
          </cell>
        </row>
        <row r="53">
          <cell r="E53">
            <v>20729.5</v>
          </cell>
          <cell r="F53">
            <v>7048.86</v>
          </cell>
          <cell r="H53">
            <v>2798.23</v>
          </cell>
          <cell r="I53">
            <v>621.66</v>
          </cell>
          <cell r="J53">
            <v>277</v>
          </cell>
          <cell r="K53">
            <v>1706.67</v>
          </cell>
        </row>
        <row r="57">
          <cell r="E57">
            <v>48309.86</v>
          </cell>
          <cell r="F57">
            <v>9845.56</v>
          </cell>
          <cell r="G57">
            <v>845</v>
          </cell>
          <cell r="H57">
            <v>7391.03</v>
          </cell>
          <cell r="I57">
            <v>4783.88</v>
          </cell>
          <cell r="J57">
            <v>238</v>
          </cell>
          <cell r="K57">
            <v>1706.67</v>
          </cell>
        </row>
        <row r="81">
          <cell r="E81">
            <v>142282.6</v>
          </cell>
          <cell r="F81">
            <v>41691.86</v>
          </cell>
          <cell r="G81">
            <v>0</v>
          </cell>
          <cell r="H81">
            <v>234.2</v>
          </cell>
          <cell r="I81">
            <v>0</v>
          </cell>
          <cell r="J81">
            <v>0</v>
          </cell>
          <cell r="K81">
            <v>1706.67</v>
          </cell>
        </row>
        <row r="82">
          <cell r="E82">
            <v>0</v>
          </cell>
          <cell r="F82">
            <v>0</v>
          </cell>
          <cell r="G82">
            <v>3240</v>
          </cell>
          <cell r="H82">
            <v>10876.09</v>
          </cell>
          <cell r="I82">
            <v>6591.04</v>
          </cell>
          <cell r="K82">
            <v>1706.7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1.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K46"/>
  <sheetViews>
    <sheetView zoomScaleNormal="100" workbookViewId="0">
      <selection activeCell="B44" sqref="B44"/>
    </sheetView>
  </sheetViews>
  <sheetFormatPr defaultColWidth="9" defaultRowHeight="12.75" x14ac:dyDescent="0.2"/>
  <cols>
    <col min="1" max="1" width="3.7109375" style="111" customWidth="1"/>
    <col min="2" max="2" width="82" style="112" customWidth="1"/>
    <col min="3" max="3" width="3.7109375" style="109" customWidth="1"/>
    <col min="4" max="4" width="5.42578125" style="109" customWidth="1"/>
    <col min="5" max="10" width="9" style="109"/>
    <col min="11" max="11" width="8" style="109" customWidth="1"/>
    <col min="12" max="16384" width="9" style="109"/>
  </cols>
  <sheetData>
    <row r="1" spans="1:3" ht="15" customHeight="1" x14ac:dyDescent="0.2">
      <c r="A1" s="198" t="s">
        <v>214</v>
      </c>
      <c r="B1" s="198"/>
    </row>
    <row r="2" spans="1:3" ht="15" customHeight="1" x14ac:dyDescent="0.2">
      <c r="A2" s="198" t="s">
        <v>152</v>
      </c>
      <c r="B2" s="198"/>
    </row>
    <row r="3" spans="1:3" ht="15" customHeight="1" x14ac:dyDescent="0.2">
      <c r="A3" s="198" t="s">
        <v>172</v>
      </c>
      <c r="B3" s="198"/>
    </row>
    <row r="4" spans="1:3" ht="15" customHeight="1" x14ac:dyDescent="0.2">
      <c r="A4" s="110"/>
      <c r="B4" s="110"/>
    </row>
    <row r="5" spans="1:3" ht="30" customHeight="1" x14ac:dyDescent="0.2">
      <c r="A5" s="199" t="s">
        <v>137</v>
      </c>
      <c r="B5" s="199"/>
      <c r="C5" s="199"/>
    </row>
    <row r="6" spans="1:3" ht="15" customHeight="1" x14ac:dyDescent="0.2"/>
    <row r="7" spans="1:3" ht="15" customHeight="1" x14ac:dyDescent="0.2">
      <c r="A7" s="113" t="s">
        <v>173</v>
      </c>
      <c r="B7" s="114" t="s">
        <v>174</v>
      </c>
      <c r="C7" s="115"/>
    </row>
    <row r="8" spans="1:3" ht="29.25" customHeight="1" x14ac:dyDescent="0.2">
      <c r="A8" s="113"/>
      <c r="B8" s="161" t="s">
        <v>210</v>
      </c>
      <c r="C8" s="115"/>
    </row>
    <row r="9" spans="1:3" ht="15" customHeight="1" x14ac:dyDescent="0.2">
      <c r="A9" s="116">
        <v>1</v>
      </c>
      <c r="B9" s="117" t="s">
        <v>175</v>
      </c>
      <c r="C9" s="118"/>
    </row>
    <row r="10" spans="1:3" ht="15" customHeight="1" x14ac:dyDescent="0.2">
      <c r="A10" s="119">
        <v>2</v>
      </c>
      <c r="B10" s="117" t="s">
        <v>141</v>
      </c>
      <c r="C10" s="118"/>
    </row>
    <row r="11" spans="1:3" ht="15" customHeight="1" x14ac:dyDescent="0.2">
      <c r="A11" s="119"/>
      <c r="B11" s="117" t="s">
        <v>208</v>
      </c>
      <c r="C11" s="118"/>
    </row>
    <row r="12" spans="1:3" ht="15" customHeight="1" x14ac:dyDescent="0.2">
      <c r="A12" s="119">
        <v>3</v>
      </c>
      <c r="B12" s="117" t="s">
        <v>176</v>
      </c>
      <c r="C12" s="118"/>
    </row>
    <row r="13" spans="1:3" ht="15" customHeight="1" x14ac:dyDescent="0.2">
      <c r="A13" s="119">
        <v>4</v>
      </c>
      <c r="B13" s="117" t="s">
        <v>142</v>
      </c>
      <c r="C13" s="118"/>
    </row>
    <row r="14" spans="1:3" ht="25.5" customHeight="1" x14ac:dyDescent="0.2">
      <c r="A14" s="119">
        <v>5</v>
      </c>
      <c r="B14" s="117" t="s">
        <v>209</v>
      </c>
      <c r="C14" s="118"/>
    </row>
    <row r="15" spans="1:3" ht="15" customHeight="1" x14ac:dyDescent="0.2">
      <c r="A15" s="119"/>
      <c r="B15" s="112" t="s">
        <v>138</v>
      </c>
      <c r="C15" s="118"/>
    </row>
    <row r="16" spans="1:3" ht="15" customHeight="1" x14ac:dyDescent="0.2">
      <c r="A16" s="119"/>
      <c r="B16" s="112" t="s">
        <v>139</v>
      </c>
      <c r="C16" s="118"/>
    </row>
    <row r="17" spans="1:11" ht="15" customHeight="1" x14ac:dyDescent="0.2">
      <c r="A17" s="119"/>
      <c r="B17" s="112" t="s">
        <v>140</v>
      </c>
      <c r="C17" s="118"/>
    </row>
    <row r="18" spans="1:11" ht="15" customHeight="1" x14ac:dyDescent="0.2">
      <c r="A18" s="119"/>
      <c r="C18" s="118"/>
    </row>
    <row r="19" spans="1:11" ht="12.75" customHeight="1" x14ac:dyDescent="0.2">
      <c r="A19" s="119"/>
      <c r="C19" s="118"/>
    </row>
    <row r="20" spans="1:11" ht="12.75" customHeight="1" x14ac:dyDescent="0.2">
      <c r="A20" s="119"/>
      <c r="C20" s="118"/>
    </row>
    <row r="21" spans="1:11" ht="12.75" customHeight="1" x14ac:dyDescent="0.2">
      <c r="A21" s="119"/>
      <c r="C21" s="118"/>
    </row>
    <row r="22" spans="1:11" ht="12.75" customHeight="1" x14ac:dyDescent="0.2">
      <c r="A22" s="119"/>
      <c r="C22" s="118"/>
    </row>
    <row r="23" spans="1:11" ht="12.75" customHeight="1" x14ac:dyDescent="0.2">
      <c r="A23" s="119"/>
      <c r="C23" s="118"/>
    </row>
    <row r="24" spans="1:11" ht="12.75" customHeight="1" x14ac:dyDescent="0.2">
      <c r="A24" s="119"/>
      <c r="C24" s="118"/>
    </row>
    <row r="25" spans="1:11" ht="12.75" customHeight="1" x14ac:dyDescent="0.2">
      <c r="A25" s="119"/>
      <c r="C25" s="118"/>
    </row>
    <row r="26" spans="1:11" ht="12.75" customHeight="1" x14ac:dyDescent="0.2">
      <c r="A26" s="119"/>
      <c r="C26" s="118"/>
    </row>
    <row r="27" spans="1:11" ht="12.75" customHeight="1" x14ac:dyDescent="0.2">
      <c r="A27" s="119"/>
      <c r="C27" s="118"/>
    </row>
    <row r="28" spans="1:11" ht="12.75" customHeight="1" x14ac:dyDescent="0.2">
      <c r="A28" s="119"/>
      <c r="C28" s="118"/>
      <c r="G28" s="120"/>
      <c r="H28" s="120"/>
      <c r="I28" s="120"/>
      <c r="J28" s="120"/>
      <c r="K28" s="120"/>
    </row>
    <row r="29" spans="1:11" ht="12.75" customHeight="1" x14ac:dyDescent="0.2">
      <c r="A29" s="119"/>
      <c r="C29" s="118"/>
      <c r="G29" s="120"/>
      <c r="H29" s="120"/>
      <c r="I29" s="120"/>
      <c r="J29" s="120"/>
      <c r="K29" s="120"/>
    </row>
    <row r="30" spans="1:11" ht="12.75" customHeight="1" x14ac:dyDescent="0.2">
      <c r="A30" s="119"/>
      <c r="C30" s="118"/>
      <c r="G30" s="120"/>
      <c r="H30" s="120"/>
      <c r="I30" s="120"/>
      <c r="J30" s="120"/>
      <c r="K30" s="120"/>
    </row>
    <row r="31" spans="1:11" ht="12.75" customHeight="1" x14ac:dyDescent="0.2">
      <c r="A31" s="119"/>
      <c r="C31" s="118"/>
      <c r="G31" s="120"/>
      <c r="H31" s="120"/>
      <c r="I31" s="120"/>
      <c r="J31" s="120"/>
      <c r="K31" s="120"/>
    </row>
    <row r="32" spans="1:11" ht="13.5" customHeight="1" x14ac:dyDescent="0.2">
      <c r="A32" s="119"/>
      <c r="C32" s="118"/>
      <c r="G32" s="120"/>
      <c r="H32" s="120"/>
      <c r="I32" s="120"/>
      <c r="J32" s="120"/>
      <c r="K32" s="120"/>
    </row>
    <row r="33" spans="1:3" ht="12.75" customHeight="1" x14ac:dyDescent="0.2">
      <c r="A33" s="119"/>
      <c r="C33" s="118"/>
    </row>
    <row r="34" spans="1:3" ht="12.75" customHeight="1" x14ac:dyDescent="0.2">
      <c r="A34" s="119"/>
      <c r="C34" s="118"/>
    </row>
    <row r="35" spans="1:3" ht="12.75" customHeight="1" x14ac:dyDescent="0.2">
      <c r="A35" s="119"/>
      <c r="C35" s="118"/>
    </row>
    <row r="36" spans="1:3" ht="12.75" customHeight="1" x14ac:dyDescent="0.2">
      <c r="A36" s="119"/>
      <c r="C36" s="118"/>
    </row>
    <row r="37" spans="1:3" ht="12.75" customHeight="1" x14ac:dyDescent="0.2">
      <c r="A37" s="119"/>
      <c r="C37" s="118"/>
    </row>
    <row r="38" spans="1:3" ht="12.75" customHeight="1" x14ac:dyDescent="0.2">
      <c r="A38" s="119"/>
      <c r="C38" s="118"/>
    </row>
    <row r="39" spans="1:3" x14ac:dyDescent="0.2">
      <c r="A39" s="119"/>
      <c r="C39" s="118"/>
    </row>
    <row r="40" spans="1:3" x14ac:dyDescent="0.2">
      <c r="A40" s="119"/>
      <c r="C40" s="118"/>
    </row>
    <row r="41" spans="1:3" x14ac:dyDescent="0.2">
      <c r="A41" s="119"/>
      <c r="C41" s="118"/>
    </row>
    <row r="42" spans="1:3" x14ac:dyDescent="0.2">
      <c r="A42" s="119"/>
      <c r="B42" s="117" t="s">
        <v>143</v>
      </c>
      <c r="C42" s="118"/>
    </row>
    <row r="43" spans="1:3" ht="51" x14ac:dyDescent="0.2">
      <c r="A43" s="119"/>
      <c r="B43" s="117" t="s">
        <v>144</v>
      </c>
      <c r="C43" s="118"/>
    </row>
    <row r="44" spans="1:3" ht="17.25" customHeight="1" x14ac:dyDescent="0.2">
      <c r="A44" s="119">
        <v>6</v>
      </c>
      <c r="B44" s="162" t="s">
        <v>211</v>
      </c>
      <c r="C44" s="118"/>
    </row>
    <row r="45" spans="1:3" ht="15.75" customHeight="1" x14ac:dyDescent="0.2">
      <c r="A45" s="119">
        <v>7</v>
      </c>
      <c r="B45" s="117" t="s">
        <v>177</v>
      </c>
      <c r="C45" s="118"/>
    </row>
    <row r="46" spans="1:3" x14ac:dyDescent="0.2">
      <c r="A46" s="119"/>
      <c r="B46" s="121"/>
      <c r="C46" s="118"/>
    </row>
  </sheetData>
  <sheetProtection selectLockedCells="1"/>
  <mergeCells count="4">
    <mergeCell ref="A1:B1"/>
    <mergeCell ref="A2:B2"/>
    <mergeCell ref="A3:B3"/>
    <mergeCell ref="A5:C5"/>
  </mergeCells>
  <pageMargins left="0.3" right="0.3" top="0.3" bottom="0.3" header="0.5" footer="0.5"/>
  <pageSetup orientation="portrait" r:id="rId1"/>
  <headerFooter alignWithMargins="0"/>
  <rowBreaks count="1" manualBreakCount="1">
    <brk id="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F10"/>
  <sheetViews>
    <sheetView workbookViewId="0">
      <selection activeCell="A19" sqref="A19"/>
    </sheetView>
  </sheetViews>
  <sheetFormatPr defaultRowHeight="15" x14ac:dyDescent="0.25"/>
  <cols>
    <col min="1" max="1" width="47.28515625" customWidth="1"/>
    <col min="2" max="2" width="17.7109375" customWidth="1"/>
    <col min="3" max="3" width="14.42578125" customWidth="1"/>
    <col min="4" max="4" width="13.85546875" customWidth="1"/>
    <col min="5" max="5" width="15.5703125" customWidth="1"/>
    <col min="6" max="6" width="19.140625" customWidth="1"/>
    <col min="8" max="8" width="12.140625" bestFit="1" customWidth="1"/>
  </cols>
  <sheetData>
    <row r="2" spans="1:6" ht="18.75" x14ac:dyDescent="0.3">
      <c r="A2" s="122" t="s">
        <v>145</v>
      </c>
    </row>
    <row r="3" spans="1:6" x14ac:dyDescent="0.25">
      <c r="A3" s="179"/>
      <c r="B3" s="180"/>
      <c r="C3" s="180"/>
      <c r="D3" s="180"/>
      <c r="E3" s="180"/>
      <c r="F3" s="180"/>
    </row>
    <row r="4" spans="1:6" x14ac:dyDescent="0.25">
      <c r="A4" s="179"/>
      <c r="B4" s="180"/>
      <c r="C4" s="180"/>
      <c r="D4" s="180"/>
      <c r="E4" s="180"/>
      <c r="F4" s="180"/>
    </row>
    <row r="5" spans="1:6" x14ac:dyDescent="0.25">
      <c r="A5" s="179"/>
      <c r="B5" s="180"/>
      <c r="C5" s="180"/>
      <c r="D5" s="179"/>
      <c r="E5" s="180"/>
      <c r="F5" s="180"/>
    </row>
    <row r="6" spans="1:6" x14ac:dyDescent="0.25">
      <c r="A6" s="179"/>
      <c r="B6" s="180"/>
      <c r="C6" s="180"/>
      <c r="D6" s="180"/>
      <c r="E6" s="180"/>
      <c r="F6" s="180"/>
    </row>
    <row r="7" spans="1:6" x14ac:dyDescent="0.25">
      <c r="A7" s="179"/>
      <c r="B7" s="180"/>
      <c r="C7" s="179"/>
      <c r="D7" s="180"/>
      <c r="E7" s="180"/>
      <c r="F7" s="180"/>
    </row>
    <row r="8" spans="1:6" x14ac:dyDescent="0.25">
      <c r="A8" s="179"/>
      <c r="B8" s="179"/>
      <c r="C8" s="179"/>
      <c r="D8" s="179"/>
      <c r="E8" s="179"/>
      <c r="F8" s="179"/>
    </row>
    <row r="9" spans="1:6" x14ac:dyDescent="0.25">
      <c r="A9" s="179"/>
      <c r="B9" s="179"/>
      <c r="C9" s="179"/>
      <c r="D9" s="179"/>
      <c r="E9" s="189"/>
      <c r="F9" s="180"/>
    </row>
    <row r="10" spans="1:6" x14ac:dyDescent="0.25">
      <c r="A10" s="179"/>
      <c r="B10" s="179"/>
      <c r="C10" s="179"/>
      <c r="D10" s="179"/>
      <c r="E10" s="179"/>
      <c r="F10" s="180"/>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92D050"/>
    <pageSetUpPr fitToPage="1"/>
  </sheetPr>
  <dimension ref="A1:Y113"/>
  <sheetViews>
    <sheetView showGridLines="0" tabSelected="1" zoomScale="65" zoomScaleNormal="65" zoomScaleSheetLayoutView="100" workbookViewId="0">
      <selection activeCell="D12" sqref="D12"/>
    </sheetView>
  </sheetViews>
  <sheetFormatPr defaultColWidth="9.140625" defaultRowHeight="24.95" customHeight="1" x14ac:dyDescent="0.25"/>
  <cols>
    <col min="1" max="1" width="17.140625" style="33" customWidth="1"/>
    <col min="2" max="2" width="21.140625" style="33" customWidth="1"/>
    <col min="3" max="3" width="54.42578125" style="12" customWidth="1"/>
    <col min="4" max="4" width="27.85546875" style="12" customWidth="1"/>
    <col min="5" max="5" width="17.140625" style="21" customWidth="1"/>
    <col min="6" max="6" width="15.5703125" style="21" customWidth="1"/>
    <col min="7" max="11" width="26.7109375" style="21" customWidth="1"/>
    <col min="12" max="12" width="10.85546875" style="2" customWidth="1"/>
    <col min="13" max="13" width="11" style="12" customWidth="1"/>
    <col min="14" max="14" width="128.28515625" style="12" customWidth="1"/>
    <col min="15" max="16384" width="9.140625" style="1"/>
  </cols>
  <sheetData>
    <row r="1" spans="1:25" s="12" customFormat="1" ht="30" customHeight="1" thickBot="1" x14ac:dyDescent="0.3">
      <c r="A1" s="32" t="s">
        <v>0</v>
      </c>
      <c r="B1" s="32"/>
      <c r="C1" s="38"/>
      <c r="E1" s="21"/>
      <c r="G1" s="52" t="s">
        <v>146</v>
      </c>
      <c r="H1" s="53"/>
      <c r="I1" s="53"/>
      <c r="J1" s="53"/>
      <c r="K1" s="54"/>
      <c r="L1" s="21"/>
      <c r="M1" s="213" t="s">
        <v>147</v>
      </c>
      <c r="N1" s="213"/>
    </row>
    <row r="2" spans="1:25" ht="30" customHeight="1" x14ac:dyDescent="0.25">
      <c r="A2" s="236" t="s">
        <v>148</v>
      </c>
      <c r="B2" s="236"/>
      <c r="C2" s="236"/>
      <c r="D2" s="236"/>
      <c r="E2" s="236"/>
      <c r="F2" s="12"/>
      <c r="G2" s="237" t="s">
        <v>1</v>
      </c>
      <c r="H2" s="238"/>
      <c r="I2" s="238"/>
      <c r="J2" s="239"/>
      <c r="K2" s="129">
        <f>D95</f>
        <v>715152.70000000007</v>
      </c>
      <c r="M2" s="200" t="s">
        <v>149</v>
      </c>
      <c r="N2" s="200"/>
    </row>
    <row r="3" spans="1:25" ht="30" customHeight="1" x14ac:dyDescent="0.25">
      <c r="A3" s="236"/>
      <c r="B3" s="236"/>
      <c r="C3" s="236"/>
      <c r="D3" s="236"/>
      <c r="E3" s="236"/>
      <c r="F3" s="12"/>
      <c r="G3" s="240" t="s">
        <v>150</v>
      </c>
      <c r="H3" s="241"/>
      <c r="I3" s="241"/>
      <c r="J3" s="242"/>
      <c r="K3" s="62">
        <v>695447.14</v>
      </c>
      <c r="M3" s="231" t="s">
        <v>117</v>
      </c>
      <c r="N3" s="231"/>
    </row>
    <row r="4" spans="1:25" ht="30" customHeight="1" x14ac:dyDescent="0.25">
      <c r="A4" s="236"/>
      <c r="B4" s="236"/>
      <c r="C4" s="236"/>
      <c r="D4" s="236"/>
      <c r="E4" s="236"/>
      <c r="F4" s="12"/>
      <c r="G4" s="243" t="s">
        <v>2</v>
      </c>
      <c r="H4" s="244"/>
      <c r="I4" s="244"/>
      <c r="J4" s="245"/>
      <c r="K4" s="62">
        <v>0</v>
      </c>
      <c r="L4" s="3"/>
      <c r="M4" s="200" t="s">
        <v>118</v>
      </c>
      <c r="N4" s="200"/>
      <c r="O4"/>
      <c r="P4"/>
      <c r="Q4"/>
      <c r="R4"/>
      <c r="S4"/>
      <c r="T4"/>
      <c r="U4"/>
      <c r="V4"/>
      <c r="W4"/>
      <c r="X4"/>
      <c r="Y4"/>
    </row>
    <row r="5" spans="1:25" ht="30" customHeight="1" x14ac:dyDescent="0.25">
      <c r="A5" s="230"/>
      <c r="B5" s="230"/>
      <c r="C5" s="230"/>
      <c r="D5" s="230"/>
      <c r="E5" s="230"/>
      <c r="F5" s="12"/>
      <c r="G5" s="49" t="s">
        <v>3</v>
      </c>
      <c r="H5" s="50"/>
      <c r="I5" s="50"/>
      <c r="J5" s="51"/>
      <c r="K5" s="130">
        <f>SUM(K2:K4)</f>
        <v>1410599.84</v>
      </c>
      <c r="L5" s="4"/>
      <c r="M5" s="231" t="s">
        <v>4</v>
      </c>
      <c r="N5" s="231"/>
      <c r="O5"/>
      <c r="P5"/>
      <c r="Q5"/>
      <c r="R5"/>
      <c r="S5"/>
      <c r="T5"/>
      <c r="U5"/>
      <c r="V5"/>
      <c r="W5"/>
      <c r="X5"/>
      <c r="Y5"/>
    </row>
    <row r="6" spans="1:25" ht="44.25" customHeight="1" thickBot="1" x14ac:dyDescent="0.3">
      <c r="F6" s="12"/>
      <c r="G6" s="232" t="s">
        <v>151</v>
      </c>
      <c r="H6" s="233"/>
      <c r="I6" s="233"/>
      <c r="J6" s="234"/>
      <c r="K6" s="100">
        <v>1410599.84</v>
      </c>
      <c r="L6" s="4"/>
      <c r="M6" s="235" t="s">
        <v>119</v>
      </c>
      <c r="N6" s="235"/>
      <c r="O6" s="5"/>
      <c r="P6" s="5"/>
      <c r="Q6" s="5"/>
      <c r="R6" s="5"/>
      <c r="S6" s="5"/>
      <c r="T6" s="5"/>
      <c r="U6" s="5"/>
      <c r="V6" s="5"/>
      <c r="W6" s="5"/>
      <c r="X6" s="5"/>
      <c r="Y6" s="5"/>
    </row>
    <row r="7" spans="1:25" ht="15" customHeight="1" x14ac:dyDescent="0.25">
      <c r="A7" s="12"/>
      <c r="B7" s="12"/>
      <c r="F7" s="12"/>
      <c r="J7" s="43" t="str">
        <f>IF(K5=K6,"","Check reconciliation amounts. Amounts on lines 4 and 5 should agree.")</f>
        <v/>
      </c>
      <c r="M7" s="44"/>
      <c r="N7" s="45"/>
      <c r="O7" s="6"/>
      <c r="P7" s="6"/>
      <c r="Q7" s="6"/>
      <c r="R7" s="6"/>
      <c r="S7" s="6"/>
      <c r="T7" s="6"/>
      <c r="U7" s="6"/>
      <c r="V7" s="6"/>
      <c r="W7" s="6"/>
      <c r="X7" s="6"/>
      <c r="Y7" s="6"/>
    </row>
    <row r="8" spans="1:25" ht="15" customHeight="1" thickBot="1" x14ac:dyDescent="0.3">
      <c r="M8" s="44"/>
      <c r="N8" s="45"/>
      <c r="O8" s="7"/>
      <c r="P8" s="7"/>
      <c r="Q8" s="7"/>
      <c r="R8" s="7"/>
      <c r="S8" s="7"/>
      <c r="T8" s="7"/>
      <c r="U8" s="7"/>
      <c r="V8" s="7"/>
      <c r="W8" s="7"/>
      <c r="X8" s="7"/>
      <c r="Y8" s="7"/>
    </row>
    <row r="9" spans="1:25" s="12" customFormat="1" ht="24.95" customHeight="1" x14ac:dyDescent="0.25">
      <c r="A9" s="214"/>
      <c r="B9" s="217" t="s">
        <v>134</v>
      </c>
      <c r="C9" s="218"/>
      <c r="D9" s="223" t="s">
        <v>5</v>
      </c>
      <c r="E9" s="8" t="s">
        <v>6</v>
      </c>
      <c r="F9" s="9"/>
      <c r="G9" s="9"/>
      <c r="H9" s="9"/>
      <c r="I9" s="9"/>
      <c r="J9" s="9"/>
      <c r="K9" s="10"/>
      <c r="L9" s="11"/>
      <c r="M9" s="213" t="s">
        <v>120</v>
      </c>
      <c r="N9" s="213"/>
      <c r="O9" s="6"/>
      <c r="P9" s="6"/>
      <c r="Q9" s="6"/>
      <c r="R9" s="6"/>
      <c r="S9" s="6"/>
      <c r="T9" s="6"/>
      <c r="U9" s="6"/>
      <c r="V9" s="6"/>
      <c r="W9" s="6"/>
      <c r="X9" s="6"/>
      <c r="Y9" s="6"/>
    </row>
    <row r="10" spans="1:25" s="12" customFormat="1" ht="24.95" customHeight="1" x14ac:dyDescent="0.25">
      <c r="A10" s="215"/>
      <c r="B10" s="219"/>
      <c r="C10" s="220"/>
      <c r="D10" s="224"/>
      <c r="E10" s="13" t="s">
        <v>214</v>
      </c>
      <c r="F10" s="14"/>
      <c r="G10" s="14"/>
      <c r="H10" s="14"/>
      <c r="I10" s="14"/>
      <c r="J10" s="14"/>
      <c r="K10" s="15"/>
      <c r="L10" s="11"/>
      <c r="M10" s="226" t="s">
        <v>170</v>
      </c>
      <c r="N10" s="227"/>
      <c r="O10" s="16"/>
      <c r="P10" s="16"/>
      <c r="Q10" s="16"/>
      <c r="R10" s="16"/>
      <c r="S10" s="16"/>
      <c r="T10" s="16"/>
      <c r="U10" s="16"/>
      <c r="V10" s="16"/>
      <c r="W10" s="16"/>
      <c r="X10" s="16"/>
      <c r="Y10" s="16"/>
    </row>
    <row r="11" spans="1:25" s="12" customFormat="1" ht="30.75" customHeight="1" thickBot="1" x14ac:dyDescent="0.3">
      <c r="A11" s="216"/>
      <c r="B11" s="221"/>
      <c r="C11" s="222"/>
      <c r="D11" s="225"/>
      <c r="E11" s="13" t="s">
        <v>152</v>
      </c>
      <c r="F11" s="14"/>
      <c r="G11" s="14"/>
      <c r="H11" s="14"/>
      <c r="I11" s="14"/>
      <c r="J11" s="14"/>
      <c r="K11" s="15"/>
      <c r="L11" s="17"/>
      <c r="M11" s="227"/>
      <c r="N11" s="227"/>
      <c r="O11" s="16"/>
      <c r="P11" s="16"/>
      <c r="Q11" s="16"/>
      <c r="R11" s="16"/>
      <c r="S11" s="16"/>
      <c r="T11" s="16"/>
      <c r="U11" s="16"/>
      <c r="V11" s="16"/>
      <c r="W11" s="16"/>
      <c r="X11" s="16"/>
      <c r="Y11" s="16"/>
    </row>
    <row r="12" spans="1:25" s="12" customFormat="1" ht="34.5" customHeight="1" thickBot="1" x14ac:dyDescent="0.3">
      <c r="A12" s="48" t="s">
        <v>153</v>
      </c>
      <c r="B12" s="228" t="s">
        <v>217</v>
      </c>
      <c r="C12" s="229"/>
      <c r="D12" s="181">
        <v>110802</v>
      </c>
      <c r="E12" s="18" t="s">
        <v>7</v>
      </c>
      <c r="F12" s="19"/>
      <c r="G12" s="19"/>
      <c r="H12" s="19"/>
      <c r="I12" s="19"/>
      <c r="J12" s="19"/>
      <c r="K12" s="20"/>
      <c r="L12" s="21"/>
      <c r="M12" s="227"/>
      <c r="N12" s="227"/>
      <c r="O12" s="16"/>
      <c r="P12" s="16"/>
      <c r="Q12" s="16"/>
      <c r="R12" s="16"/>
      <c r="S12" s="16"/>
      <c r="T12" s="16"/>
      <c r="U12" s="16"/>
      <c r="V12" s="16"/>
      <c r="W12" s="16"/>
      <c r="X12" s="16"/>
      <c r="Y12" s="16"/>
    </row>
    <row r="13" spans="1:25" s="12" customFormat="1" ht="16.5" customHeight="1" thickBot="1" x14ac:dyDescent="0.3">
      <c r="A13" s="47"/>
      <c r="B13" s="47"/>
      <c r="C13" s="47"/>
      <c r="D13" s="22"/>
      <c r="F13" s="23"/>
      <c r="G13" s="24"/>
      <c r="H13" s="24"/>
      <c r="I13" s="17"/>
      <c r="J13" s="24"/>
      <c r="K13" s="24"/>
      <c r="L13" s="24"/>
      <c r="M13" s="227"/>
      <c r="N13" s="227"/>
    </row>
    <row r="14" spans="1:25" ht="35.1" customHeight="1" thickBot="1" x14ac:dyDescent="0.3">
      <c r="A14" s="55"/>
      <c r="B14" s="92"/>
      <c r="C14" s="55"/>
      <c r="D14" s="93"/>
      <c r="E14" s="206" t="s">
        <v>179</v>
      </c>
      <c r="F14" s="207"/>
      <c r="G14" s="207"/>
      <c r="H14" s="207"/>
      <c r="I14" s="207"/>
      <c r="J14" s="207"/>
      <c r="K14" s="208"/>
      <c r="M14" s="126"/>
      <c r="N14" s="126"/>
      <c r="O14" s="25"/>
      <c r="P14" s="25"/>
      <c r="Q14" s="25"/>
      <c r="R14" s="25"/>
      <c r="S14" s="25"/>
      <c r="T14" s="25"/>
      <c r="U14" s="25"/>
      <c r="V14" s="25"/>
      <c r="W14" s="25"/>
      <c r="X14" s="25"/>
      <c r="Y14" s="25"/>
    </row>
    <row r="15" spans="1:25" ht="39.75" customHeight="1" thickBot="1" x14ac:dyDescent="0.3">
      <c r="A15" s="56"/>
      <c r="B15" s="94"/>
      <c r="C15" s="56"/>
      <c r="D15" s="95"/>
      <c r="E15" s="206" t="s">
        <v>9</v>
      </c>
      <c r="F15" s="209"/>
      <c r="G15" s="209"/>
      <c r="H15" s="209"/>
      <c r="I15" s="209"/>
      <c r="J15" s="210"/>
      <c r="K15" s="211" t="s">
        <v>10</v>
      </c>
      <c r="M15" s="213" t="s">
        <v>180</v>
      </c>
      <c r="N15" s="213"/>
    </row>
    <row r="16" spans="1:25" s="26" customFormat="1" ht="123.75" customHeight="1" thickBot="1" x14ac:dyDescent="0.3">
      <c r="A16" s="91" t="s">
        <v>135</v>
      </c>
      <c r="B16" s="96" t="s">
        <v>122</v>
      </c>
      <c r="C16" s="98" t="s">
        <v>11</v>
      </c>
      <c r="D16" s="97" t="s">
        <v>12</v>
      </c>
      <c r="E16" s="35" t="s">
        <v>13</v>
      </c>
      <c r="F16" s="36" t="s">
        <v>14</v>
      </c>
      <c r="G16" s="36" t="s">
        <v>123</v>
      </c>
      <c r="H16" s="36" t="s">
        <v>124</v>
      </c>
      <c r="I16" s="36" t="s">
        <v>126</v>
      </c>
      <c r="J16" s="37" t="s">
        <v>125</v>
      </c>
      <c r="K16" s="212"/>
      <c r="M16" s="213"/>
      <c r="N16" s="213"/>
    </row>
    <row r="17" spans="1:14" s="27" customFormat="1" ht="24.95" customHeight="1" x14ac:dyDescent="0.25">
      <c r="A17" s="173" t="s">
        <v>15</v>
      </c>
      <c r="B17" s="174">
        <v>301</v>
      </c>
      <c r="C17" s="175" t="s">
        <v>194</v>
      </c>
      <c r="D17" s="123" t="str">
        <f>IF(SUM(E17:K17)&gt;0,(SUM(E17:K17)),"")</f>
        <v/>
      </c>
      <c r="E17" s="131"/>
      <c r="F17" s="132"/>
      <c r="G17" s="132"/>
      <c r="H17" s="132"/>
      <c r="I17" s="132"/>
      <c r="J17" s="132"/>
      <c r="K17" s="133"/>
      <c r="M17" s="30"/>
      <c r="N17" s="41" t="s">
        <v>154</v>
      </c>
    </row>
    <row r="18" spans="1:14" s="27" customFormat="1" ht="24.95" customHeight="1" x14ac:dyDescent="0.25">
      <c r="A18" s="176" t="s">
        <v>16</v>
      </c>
      <c r="B18" s="177">
        <v>302</v>
      </c>
      <c r="C18" s="178" t="s">
        <v>17</v>
      </c>
      <c r="D18" s="124" t="str">
        <f t="shared" ref="D18:D79" si="0">IF(SUM(E18:K18)&gt;0,(SUM(E18:K18)),"")</f>
        <v/>
      </c>
      <c r="E18" s="134"/>
      <c r="F18" s="135"/>
      <c r="G18" s="135"/>
      <c r="H18" s="135"/>
      <c r="I18" s="135"/>
      <c r="J18" s="135"/>
      <c r="K18" s="136"/>
      <c r="M18" s="46"/>
      <c r="N18" s="41" t="s">
        <v>155</v>
      </c>
    </row>
    <row r="19" spans="1:14" s="86" customFormat="1" ht="24.95" customHeight="1" x14ac:dyDescent="0.25">
      <c r="A19" s="176" t="s">
        <v>182</v>
      </c>
      <c r="B19" s="177">
        <v>376</v>
      </c>
      <c r="C19" s="178" t="s">
        <v>183</v>
      </c>
      <c r="D19" s="124" t="str">
        <f t="shared" si="0"/>
        <v/>
      </c>
      <c r="E19" s="134"/>
      <c r="F19" s="135"/>
      <c r="G19" s="135"/>
      <c r="H19" s="135"/>
      <c r="I19" s="135"/>
      <c r="J19" s="135"/>
      <c r="K19" s="136"/>
      <c r="M19" s="127"/>
      <c r="N19" s="128"/>
    </row>
    <row r="20" spans="1:14" s="27" customFormat="1" ht="24.95" customHeight="1" x14ac:dyDescent="0.25">
      <c r="A20" s="176" t="s">
        <v>18</v>
      </c>
      <c r="B20" s="177">
        <v>303</v>
      </c>
      <c r="C20" s="178" t="s">
        <v>19</v>
      </c>
      <c r="D20" s="124" t="str">
        <f t="shared" si="0"/>
        <v/>
      </c>
      <c r="E20" s="134"/>
      <c r="F20" s="135"/>
      <c r="G20" s="135"/>
      <c r="H20" s="135"/>
      <c r="I20" s="135"/>
      <c r="J20" s="135"/>
      <c r="K20" s="136"/>
      <c r="M20" s="30"/>
      <c r="N20" s="200" t="s">
        <v>156</v>
      </c>
    </row>
    <row r="21" spans="1:14" s="27" customFormat="1" ht="24.95" customHeight="1" x14ac:dyDescent="0.25">
      <c r="A21" s="176" t="s">
        <v>20</v>
      </c>
      <c r="B21" s="177">
        <v>304</v>
      </c>
      <c r="C21" s="178" t="s">
        <v>21</v>
      </c>
      <c r="D21" s="124" t="str">
        <f t="shared" si="0"/>
        <v/>
      </c>
      <c r="E21" s="134"/>
      <c r="F21" s="135"/>
      <c r="G21" s="135"/>
      <c r="H21" s="135"/>
      <c r="I21" s="135"/>
      <c r="J21" s="135"/>
      <c r="K21" s="136"/>
      <c r="M21" s="30"/>
      <c r="N21" s="200"/>
    </row>
    <row r="22" spans="1:14" s="27" customFormat="1" ht="24.95" customHeight="1" x14ac:dyDescent="0.25">
      <c r="A22" s="176" t="s">
        <v>22</v>
      </c>
      <c r="B22" s="177">
        <v>305</v>
      </c>
      <c r="C22" s="178" t="s">
        <v>23</v>
      </c>
      <c r="D22" s="124" t="str">
        <f t="shared" si="0"/>
        <v/>
      </c>
      <c r="E22" s="134"/>
      <c r="F22" s="135"/>
      <c r="G22" s="135"/>
      <c r="H22" s="135"/>
      <c r="I22" s="135"/>
      <c r="J22" s="135"/>
      <c r="K22" s="136"/>
      <c r="M22" s="30"/>
      <c r="N22" s="200"/>
    </row>
    <row r="23" spans="1:14" s="27" customFormat="1" ht="24.95" customHeight="1" x14ac:dyDescent="0.25">
      <c r="A23" s="176" t="s">
        <v>24</v>
      </c>
      <c r="B23" s="177">
        <v>306</v>
      </c>
      <c r="C23" s="178" t="s">
        <v>25</v>
      </c>
      <c r="D23" s="124" t="str">
        <f t="shared" si="0"/>
        <v/>
      </c>
      <c r="E23" s="134"/>
      <c r="F23" s="135"/>
      <c r="G23" s="135"/>
      <c r="H23" s="135"/>
      <c r="I23" s="135"/>
      <c r="J23" s="135"/>
      <c r="K23" s="136"/>
      <c r="M23" s="30"/>
      <c r="N23" s="200" t="s">
        <v>157</v>
      </c>
    </row>
    <row r="24" spans="1:14" s="27" customFormat="1" ht="24.95" customHeight="1" x14ac:dyDescent="0.25">
      <c r="A24" s="176" t="s">
        <v>26</v>
      </c>
      <c r="B24" s="177">
        <v>307</v>
      </c>
      <c r="C24" s="178" t="s">
        <v>27</v>
      </c>
      <c r="D24" s="124" t="str">
        <f t="shared" si="0"/>
        <v/>
      </c>
      <c r="E24" s="134"/>
      <c r="F24" s="135"/>
      <c r="G24" s="135"/>
      <c r="H24" s="135"/>
      <c r="I24" s="135"/>
      <c r="J24" s="135"/>
      <c r="K24" s="136"/>
      <c r="M24" s="30"/>
      <c r="N24" s="200"/>
    </row>
    <row r="25" spans="1:14" s="27" customFormat="1" ht="24.95" customHeight="1" x14ac:dyDescent="0.25">
      <c r="A25" s="176" t="s">
        <v>28</v>
      </c>
      <c r="B25" s="177">
        <v>309</v>
      </c>
      <c r="C25" s="178" t="s">
        <v>197</v>
      </c>
      <c r="D25" s="124" t="str">
        <f t="shared" si="0"/>
        <v/>
      </c>
      <c r="E25" s="134"/>
      <c r="F25" s="135"/>
      <c r="G25" s="135"/>
      <c r="H25" s="135"/>
      <c r="I25" s="135"/>
      <c r="J25" s="135"/>
      <c r="K25" s="136"/>
      <c r="M25" s="30"/>
      <c r="N25" s="200" t="s">
        <v>158</v>
      </c>
    </row>
    <row r="26" spans="1:14" s="27" customFormat="1" ht="24.95" customHeight="1" x14ac:dyDescent="0.25">
      <c r="A26" s="176" t="s">
        <v>29</v>
      </c>
      <c r="B26" s="177">
        <v>310</v>
      </c>
      <c r="C26" s="178" t="s">
        <v>30</v>
      </c>
      <c r="D26" s="124" t="str">
        <f t="shared" si="0"/>
        <v/>
      </c>
      <c r="E26" s="134"/>
      <c r="F26" s="135"/>
      <c r="G26" s="135"/>
      <c r="H26" s="135"/>
      <c r="I26" s="135"/>
      <c r="J26" s="135"/>
      <c r="K26" s="136"/>
      <c r="M26" s="30"/>
      <c r="N26" s="200"/>
    </row>
    <row r="27" spans="1:14" s="27" customFormat="1" ht="24.95" customHeight="1" x14ac:dyDescent="0.25">
      <c r="A27" s="176" t="s">
        <v>31</v>
      </c>
      <c r="B27" s="177">
        <v>311</v>
      </c>
      <c r="C27" s="178" t="s">
        <v>32</v>
      </c>
      <c r="D27" s="124" t="str">
        <f t="shared" si="0"/>
        <v/>
      </c>
      <c r="E27" s="134"/>
      <c r="F27" s="135"/>
      <c r="G27" s="135"/>
      <c r="H27" s="135"/>
      <c r="I27" s="135"/>
      <c r="J27" s="135"/>
      <c r="K27" s="136"/>
      <c r="M27" s="30"/>
      <c r="N27" s="200" t="s">
        <v>159</v>
      </c>
    </row>
    <row r="28" spans="1:14" s="27" customFormat="1" ht="24.95" customHeight="1" x14ac:dyDescent="0.25">
      <c r="A28" s="176" t="s">
        <v>33</v>
      </c>
      <c r="B28" s="177">
        <v>312</v>
      </c>
      <c r="C28" s="178" t="s">
        <v>34</v>
      </c>
      <c r="D28" s="124" t="str">
        <f t="shared" si="0"/>
        <v/>
      </c>
      <c r="E28" s="134"/>
      <c r="F28" s="135"/>
      <c r="G28" s="135"/>
      <c r="H28" s="135"/>
      <c r="I28" s="135"/>
      <c r="J28" s="135"/>
      <c r="K28" s="136"/>
      <c r="M28" s="30"/>
      <c r="N28" s="200"/>
    </row>
    <row r="29" spans="1:14" s="27" customFormat="1" ht="24.95" customHeight="1" x14ac:dyDescent="0.25">
      <c r="A29" s="176" t="s">
        <v>35</v>
      </c>
      <c r="B29" s="177">
        <v>313</v>
      </c>
      <c r="C29" s="178" t="s">
        <v>184</v>
      </c>
      <c r="D29" s="124" t="str">
        <f t="shared" si="0"/>
        <v/>
      </c>
      <c r="E29" s="134"/>
      <c r="F29" s="135"/>
      <c r="G29" s="135"/>
      <c r="H29" s="135"/>
      <c r="I29" s="135"/>
      <c r="J29" s="135"/>
      <c r="K29" s="136"/>
      <c r="M29" s="30"/>
      <c r="N29" s="200"/>
    </row>
    <row r="30" spans="1:14" s="27" customFormat="1" ht="24.95" customHeight="1" x14ac:dyDescent="0.25">
      <c r="A30" s="176" t="s">
        <v>36</v>
      </c>
      <c r="B30" s="177">
        <v>314</v>
      </c>
      <c r="C30" s="178" t="s">
        <v>185</v>
      </c>
      <c r="D30" s="124" t="str">
        <f t="shared" si="0"/>
        <v/>
      </c>
      <c r="E30" s="134"/>
      <c r="F30" s="135"/>
      <c r="G30" s="135"/>
      <c r="H30" s="135"/>
      <c r="I30" s="135"/>
      <c r="J30" s="135"/>
      <c r="K30" s="136"/>
      <c r="M30" s="200" t="s">
        <v>181</v>
      </c>
      <c r="N30" s="200"/>
    </row>
    <row r="31" spans="1:14" s="27" customFormat="1" ht="24.95" customHeight="1" x14ac:dyDescent="0.25">
      <c r="A31" s="176" t="s">
        <v>37</v>
      </c>
      <c r="B31" s="177">
        <v>315</v>
      </c>
      <c r="C31" s="178" t="s">
        <v>38</v>
      </c>
      <c r="D31" s="124" t="str">
        <f t="shared" si="0"/>
        <v/>
      </c>
      <c r="E31" s="134"/>
      <c r="F31" s="135"/>
      <c r="G31" s="135"/>
      <c r="H31" s="135"/>
      <c r="I31" s="135"/>
      <c r="J31" s="135"/>
      <c r="K31" s="136"/>
      <c r="M31" s="200"/>
      <c r="N31" s="200"/>
    </row>
    <row r="32" spans="1:14" s="27" customFormat="1" ht="24.95" customHeight="1" x14ac:dyDescent="0.25">
      <c r="A32" s="176" t="s">
        <v>39</v>
      </c>
      <c r="B32" s="177">
        <v>316</v>
      </c>
      <c r="C32" s="178" t="s">
        <v>40</v>
      </c>
      <c r="D32" s="124" t="str">
        <f t="shared" si="0"/>
        <v/>
      </c>
      <c r="E32" s="134"/>
      <c r="F32" s="135"/>
      <c r="G32" s="135"/>
      <c r="H32" s="135"/>
      <c r="I32" s="135"/>
      <c r="J32" s="135"/>
      <c r="K32" s="136"/>
      <c r="M32" s="200"/>
      <c r="N32" s="200"/>
    </row>
    <row r="33" spans="1:25" s="27" customFormat="1" ht="24.95" customHeight="1" x14ac:dyDescent="0.25">
      <c r="A33" s="176" t="s">
        <v>41</v>
      </c>
      <c r="B33" s="177">
        <v>317</v>
      </c>
      <c r="C33" s="178" t="s">
        <v>42</v>
      </c>
      <c r="D33" s="124" t="str">
        <f t="shared" si="0"/>
        <v/>
      </c>
      <c r="E33" s="134"/>
      <c r="F33" s="135"/>
      <c r="G33" s="135"/>
      <c r="H33" s="135"/>
      <c r="I33" s="135"/>
      <c r="J33" s="135"/>
      <c r="K33" s="136"/>
      <c r="M33" s="200"/>
      <c r="N33" s="200"/>
    </row>
    <row r="34" spans="1:25" s="27" customFormat="1" ht="24.95" customHeight="1" x14ac:dyDescent="0.25">
      <c r="A34" s="176" t="s">
        <v>43</v>
      </c>
      <c r="B34" s="177">
        <v>318</v>
      </c>
      <c r="C34" s="178" t="s">
        <v>44</v>
      </c>
      <c r="D34" s="124" t="str">
        <f t="shared" si="0"/>
        <v/>
      </c>
      <c r="E34" s="134"/>
      <c r="F34" s="135"/>
      <c r="G34" s="135"/>
      <c r="H34" s="135"/>
      <c r="I34" s="135"/>
      <c r="J34" s="135"/>
      <c r="K34" s="136"/>
      <c r="M34" s="200"/>
      <c r="N34" s="200"/>
    </row>
    <row r="35" spans="1:25" s="27" customFormat="1" ht="24.95" customHeight="1" x14ac:dyDescent="0.25">
      <c r="A35" s="176" t="s">
        <v>45</v>
      </c>
      <c r="B35" s="177">
        <v>319</v>
      </c>
      <c r="C35" s="178" t="s">
        <v>196</v>
      </c>
      <c r="D35" s="124">
        <f t="shared" si="0"/>
        <v>87398.58</v>
      </c>
      <c r="E35" s="134"/>
      <c r="F35" s="135"/>
      <c r="G35" s="135">
        <v>19230</v>
      </c>
      <c r="H35" s="135">
        <v>3000</v>
      </c>
      <c r="I35" s="135"/>
      <c r="J35" s="135">
        <v>354</v>
      </c>
      <c r="K35" s="136">
        <v>64814.58</v>
      </c>
      <c r="M35" s="200" t="s">
        <v>160</v>
      </c>
      <c r="N35" s="200"/>
    </row>
    <row r="36" spans="1:25" s="27" customFormat="1" ht="24.95" customHeight="1" x14ac:dyDescent="0.25">
      <c r="A36" s="176" t="s">
        <v>46</v>
      </c>
      <c r="B36" s="177">
        <v>320</v>
      </c>
      <c r="C36" s="178" t="s">
        <v>47</v>
      </c>
      <c r="D36" s="124" t="str">
        <f t="shared" si="0"/>
        <v/>
      </c>
      <c r="E36" s="134"/>
      <c r="F36" s="135"/>
      <c r="G36" s="135"/>
      <c r="H36" s="135"/>
      <c r="I36" s="135"/>
      <c r="J36" s="135"/>
      <c r="K36" s="136"/>
      <c r="M36" s="200"/>
      <c r="N36" s="200"/>
      <c r="P36" s="25"/>
      <c r="Q36" s="25"/>
      <c r="R36" s="25"/>
      <c r="S36" s="25"/>
      <c r="T36" s="25"/>
      <c r="U36" s="25"/>
      <c r="V36" s="25"/>
      <c r="W36" s="25"/>
      <c r="X36" s="25"/>
      <c r="Y36" s="25"/>
    </row>
    <row r="37" spans="1:25" s="27" customFormat="1" ht="24.95" customHeight="1" x14ac:dyDescent="0.25">
      <c r="A37" s="176" t="s">
        <v>48</v>
      </c>
      <c r="B37" s="177">
        <v>321</v>
      </c>
      <c r="C37" s="178" t="s">
        <v>49</v>
      </c>
      <c r="D37" s="124">
        <f t="shared" si="0"/>
        <v>140021.32999999999</v>
      </c>
      <c r="E37" s="134"/>
      <c r="F37" s="135"/>
      <c r="G37" s="135">
        <f>27403.09+386.94</f>
        <v>27790.03</v>
      </c>
      <c r="H37" s="135">
        <v>3226.18</v>
      </c>
      <c r="I37" s="135">
        <v>5453.89</v>
      </c>
      <c r="J37" s="135"/>
      <c r="K37" s="136">
        <v>103551.23</v>
      </c>
      <c r="M37" s="200"/>
      <c r="N37" s="200"/>
    </row>
    <row r="38" spans="1:25" s="27" customFormat="1" ht="24.95" customHeight="1" x14ac:dyDescent="0.25">
      <c r="A38" s="176" t="s">
        <v>50</v>
      </c>
      <c r="B38" s="177">
        <v>322</v>
      </c>
      <c r="C38" s="178" t="s">
        <v>51</v>
      </c>
      <c r="D38" s="124" t="str">
        <f t="shared" si="0"/>
        <v/>
      </c>
      <c r="E38" s="134"/>
      <c r="F38" s="135"/>
      <c r="G38" s="135"/>
      <c r="H38" s="135"/>
      <c r="I38" s="135"/>
      <c r="J38" s="135"/>
      <c r="K38" s="136"/>
      <c r="M38" s="200"/>
      <c r="N38" s="200"/>
    </row>
    <row r="39" spans="1:25" s="27" customFormat="1" ht="24.95" customHeight="1" x14ac:dyDescent="0.25">
      <c r="A39" s="176" t="s">
        <v>52</v>
      </c>
      <c r="B39" s="177">
        <v>345</v>
      </c>
      <c r="C39" s="178" t="s">
        <v>53</v>
      </c>
      <c r="D39" s="124" t="str">
        <f t="shared" si="0"/>
        <v/>
      </c>
      <c r="E39" s="134"/>
      <c r="F39" s="135"/>
      <c r="G39" s="135"/>
      <c r="H39" s="135"/>
      <c r="I39" s="135"/>
      <c r="J39" s="135"/>
      <c r="K39" s="136"/>
      <c r="M39" s="200"/>
      <c r="N39" s="200"/>
    </row>
    <row r="40" spans="1:25" s="27" customFormat="1" ht="24.95" customHeight="1" x14ac:dyDescent="0.25">
      <c r="A40" s="176" t="s">
        <v>54</v>
      </c>
      <c r="B40" s="177">
        <v>323</v>
      </c>
      <c r="C40" s="178" t="s">
        <v>55</v>
      </c>
      <c r="D40" s="124" t="str">
        <f t="shared" si="0"/>
        <v/>
      </c>
      <c r="E40" s="134"/>
      <c r="F40" s="135"/>
      <c r="G40" s="135"/>
      <c r="H40" s="135"/>
      <c r="I40" s="135"/>
      <c r="J40" s="135"/>
      <c r="K40" s="136"/>
      <c r="M40" s="30"/>
      <c r="N40" s="200" t="s">
        <v>161</v>
      </c>
    </row>
    <row r="41" spans="1:25" s="27" customFormat="1" ht="24.95" customHeight="1" x14ac:dyDescent="0.25">
      <c r="A41" s="176" t="s">
        <v>56</v>
      </c>
      <c r="B41" s="177">
        <v>324</v>
      </c>
      <c r="C41" s="178" t="s">
        <v>57</v>
      </c>
      <c r="D41" s="124" t="str">
        <f t="shared" si="0"/>
        <v/>
      </c>
      <c r="E41" s="134"/>
      <c r="F41" s="135"/>
      <c r="G41" s="135"/>
      <c r="H41" s="135"/>
      <c r="I41" s="135"/>
      <c r="J41" s="135"/>
      <c r="K41" s="136"/>
      <c r="M41" s="30"/>
      <c r="N41" s="200"/>
    </row>
    <row r="42" spans="1:25" s="27" customFormat="1" ht="24.95" customHeight="1" x14ac:dyDescent="0.25">
      <c r="A42" s="176" t="s">
        <v>58</v>
      </c>
      <c r="B42" s="177">
        <v>325</v>
      </c>
      <c r="C42" s="178" t="s">
        <v>59</v>
      </c>
      <c r="D42" s="124" t="str">
        <f t="shared" si="0"/>
        <v/>
      </c>
      <c r="E42" s="134"/>
      <c r="F42" s="135"/>
      <c r="G42" s="135"/>
      <c r="H42" s="135"/>
      <c r="I42" s="135"/>
      <c r="J42" s="135"/>
      <c r="K42" s="136"/>
      <c r="M42" s="30"/>
      <c r="N42" s="200" t="s">
        <v>162</v>
      </c>
    </row>
    <row r="43" spans="1:25" s="27" customFormat="1" ht="24.95" customHeight="1" x14ac:dyDescent="0.25">
      <c r="A43" s="176" t="s">
        <v>60</v>
      </c>
      <c r="B43" s="177">
        <v>326</v>
      </c>
      <c r="C43" s="178" t="s">
        <v>61</v>
      </c>
      <c r="D43" s="124" t="str">
        <f t="shared" si="0"/>
        <v/>
      </c>
      <c r="E43" s="134"/>
      <c r="F43" s="135"/>
      <c r="G43" s="135"/>
      <c r="H43" s="135"/>
      <c r="I43" s="135"/>
      <c r="J43" s="135"/>
      <c r="K43" s="136"/>
      <c r="M43" s="30"/>
      <c r="N43" s="200"/>
    </row>
    <row r="44" spans="1:25" s="27" customFormat="1" ht="35.25" customHeight="1" x14ac:dyDescent="0.25">
      <c r="A44" s="176" t="s">
        <v>107</v>
      </c>
      <c r="B44" s="177">
        <v>359</v>
      </c>
      <c r="C44" s="178" t="s">
        <v>212</v>
      </c>
      <c r="D44" s="124" t="str">
        <f t="shared" si="0"/>
        <v/>
      </c>
      <c r="E44" s="134"/>
      <c r="F44" s="135"/>
      <c r="G44" s="135"/>
      <c r="H44" s="135"/>
      <c r="I44" s="135"/>
      <c r="J44" s="135"/>
      <c r="K44" s="136"/>
      <c r="M44" s="30"/>
      <c r="N44" s="200" t="s">
        <v>163</v>
      </c>
    </row>
    <row r="45" spans="1:25" s="27" customFormat="1" ht="24.95" customHeight="1" x14ac:dyDescent="0.25">
      <c r="A45" s="176" t="s">
        <v>62</v>
      </c>
      <c r="B45" s="177">
        <v>327</v>
      </c>
      <c r="C45" s="178" t="s">
        <v>63</v>
      </c>
      <c r="D45" s="124" t="str">
        <f t="shared" si="0"/>
        <v/>
      </c>
      <c r="E45" s="134"/>
      <c r="F45" s="135"/>
      <c r="G45" s="135"/>
      <c r="H45" s="135"/>
      <c r="I45" s="135"/>
      <c r="J45" s="135"/>
      <c r="K45" s="136"/>
      <c r="M45" s="30"/>
      <c r="N45" s="200"/>
    </row>
    <row r="46" spans="1:25" s="27" customFormat="1" ht="24.95" customHeight="1" x14ac:dyDescent="0.25">
      <c r="A46" s="176" t="s">
        <v>64</v>
      </c>
      <c r="B46" s="177">
        <v>328</v>
      </c>
      <c r="C46" s="178" t="s">
        <v>65</v>
      </c>
      <c r="D46" s="124" t="str">
        <f t="shared" si="0"/>
        <v/>
      </c>
      <c r="E46" s="134"/>
      <c r="F46" s="135"/>
      <c r="G46" s="135"/>
      <c r="H46" s="135"/>
      <c r="I46" s="135"/>
      <c r="J46" s="135"/>
      <c r="K46" s="136"/>
      <c r="M46" s="30"/>
      <c r="N46" s="200" t="s">
        <v>164</v>
      </c>
    </row>
    <row r="47" spans="1:25" s="27" customFormat="1" ht="24.95" customHeight="1" x14ac:dyDescent="0.25">
      <c r="A47" s="176" t="s">
        <v>66</v>
      </c>
      <c r="B47" s="177">
        <v>329</v>
      </c>
      <c r="C47" s="178" t="s">
        <v>67</v>
      </c>
      <c r="D47" s="124" t="str">
        <f t="shared" si="0"/>
        <v/>
      </c>
      <c r="E47" s="134"/>
      <c r="F47" s="135"/>
      <c r="G47" s="135"/>
      <c r="H47" s="135"/>
      <c r="I47" s="135"/>
      <c r="J47" s="135"/>
      <c r="K47" s="136"/>
      <c r="M47" s="30"/>
      <c r="N47" s="200"/>
    </row>
    <row r="48" spans="1:25" s="27" customFormat="1" ht="24.95" customHeight="1" x14ac:dyDescent="0.25">
      <c r="A48" s="176" t="s">
        <v>68</v>
      </c>
      <c r="B48" s="177">
        <v>330</v>
      </c>
      <c r="C48" s="178" t="s">
        <v>198</v>
      </c>
      <c r="D48" s="124" t="str">
        <f t="shared" si="0"/>
        <v/>
      </c>
      <c r="E48" s="134"/>
      <c r="F48" s="135"/>
      <c r="G48" s="135"/>
      <c r="H48" s="135"/>
      <c r="I48" s="135"/>
      <c r="J48" s="135"/>
      <c r="K48" s="136"/>
      <c r="M48" s="30"/>
      <c r="N48" s="127"/>
    </row>
    <row r="49" spans="1:14" s="27" customFormat="1" ht="24.95" customHeight="1" x14ac:dyDescent="0.25">
      <c r="A49" s="176" t="s">
        <v>69</v>
      </c>
      <c r="B49" s="177">
        <v>333</v>
      </c>
      <c r="C49" s="178" t="s">
        <v>70</v>
      </c>
      <c r="D49" s="124" t="str">
        <f t="shared" si="0"/>
        <v/>
      </c>
      <c r="E49" s="134"/>
      <c r="F49" s="135"/>
      <c r="G49" s="135"/>
      <c r="H49" s="135"/>
      <c r="I49" s="135"/>
      <c r="J49" s="135"/>
      <c r="K49" s="136"/>
      <c r="M49" s="30"/>
      <c r="N49" s="41" t="s">
        <v>121</v>
      </c>
    </row>
    <row r="50" spans="1:14" s="27" customFormat="1" ht="24.95" customHeight="1" x14ac:dyDescent="0.25">
      <c r="A50" s="176" t="s">
        <v>71</v>
      </c>
      <c r="B50" s="177">
        <v>334</v>
      </c>
      <c r="C50" s="178" t="s">
        <v>195</v>
      </c>
      <c r="D50" s="124" t="str">
        <f t="shared" si="0"/>
        <v/>
      </c>
      <c r="E50" s="134"/>
      <c r="F50" s="135"/>
      <c r="G50" s="135"/>
      <c r="H50" s="135"/>
      <c r="I50" s="135"/>
      <c r="J50" s="135"/>
      <c r="K50" s="136"/>
      <c r="M50" s="30"/>
      <c r="N50" s="46"/>
    </row>
    <row r="51" spans="1:14" s="27" customFormat="1" ht="24.95" customHeight="1" x14ac:dyDescent="0.25">
      <c r="A51" s="176" t="s">
        <v>72</v>
      </c>
      <c r="B51" s="177">
        <v>335</v>
      </c>
      <c r="C51" s="178" t="s">
        <v>186</v>
      </c>
      <c r="D51" s="124" t="str">
        <f t="shared" si="0"/>
        <v/>
      </c>
      <c r="E51" s="134"/>
      <c r="F51" s="135"/>
      <c r="G51" s="135"/>
      <c r="H51" s="135"/>
      <c r="I51" s="135"/>
      <c r="J51" s="135"/>
      <c r="K51" s="136"/>
      <c r="M51" s="41" t="s">
        <v>75</v>
      </c>
      <c r="N51" s="30"/>
    </row>
    <row r="52" spans="1:14" s="86" customFormat="1" ht="24.95" customHeight="1" x14ac:dyDescent="0.25">
      <c r="A52" s="176" t="s">
        <v>73</v>
      </c>
      <c r="B52" s="177">
        <v>336</v>
      </c>
      <c r="C52" s="178" t="s">
        <v>74</v>
      </c>
      <c r="D52" s="124">
        <f t="shared" si="0"/>
        <v>15551.89</v>
      </c>
      <c r="E52" s="134"/>
      <c r="F52" s="135"/>
      <c r="G52" s="135">
        <v>3000</v>
      </c>
      <c r="H52" s="135">
        <v>956.74</v>
      </c>
      <c r="I52" s="135"/>
      <c r="J52" s="135">
        <v>62.05</v>
      </c>
      <c r="K52" s="136">
        <v>11533.1</v>
      </c>
      <c r="M52" s="128"/>
      <c r="N52" s="89"/>
    </row>
    <row r="53" spans="1:14" s="27" customFormat="1" ht="24.95" customHeight="1" x14ac:dyDescent="0.25">
      <c r="A53" s="176" t="s">
        <v>76</v>
      </c>
      <c r="B53" s="177">
        <v>337</v>
      </c>
      <c r="C53" s="178" t="s">
        <v>199</v>
      </c>
      <c r="D53" s="124" t="str">
        <f t="shared" si="0"/>
        <v/>
      </c>
      <c r="E53" s="134"/>
      <c r="F53" s="135"/>
      <c r="G53" s="135"/>
      <c r="H53" s="135"/>
      <c r="I53" s="135"/>
      <c r="J53" s="135"/>
      <c r="K53" s="136"/>
      <c r="M53" s="30"/>
      <c r="N53" s="30"/>
    </row>
    <row r="54" spans="1:14" s="27" customFormat="1" ht="24.95" customHeight="1" x14ac:dyDescent="0.25">
      <c r="A54" s="176" t="s">
        <v>78</v>
      </c>
      <c r="B54" s="177">
        <v>339</v>
      </c>
      <c r="C54" s="178" t="s">
        <v>79</v>
      </c>
      <c r="D54" s="124" t="str">
        <f t="shared" si="0"/>
        <v/>
      </c>
      <c r="E54" s="134"/>
      <c r="F54" s="135"/>
      <c r="G54" s="135"/>
      <c r="H54" s="135"/>
      <c r="I54" s="135"/>
      <c r="J54" s="135"/>
      <c r="K54" s="136"/>
      <c r="M54" s="30"/>
      <c r="N54" s="30"/>
    </row>
    <row r="55" spans="1:14" s="27" customFormat="1" ht="24.95" customHeight="1" x14ac:dyDescent="0.25">
      <c r="A55" s="176" t="s">
        <v>80</v>
      </c>
      <c r="B55" s="177">
        <v>340</v>
      </c>
      <c r="C55" s="178" t="s">
        <v>81</v>
      </c>
      <c r="D55" s="124" t="str">
        <f t="shared" si="0"/>
        <v/>
      </c>
      <c r="E55" s="134"/>
      <c r="F55" s="135"/>
      <c r="G55" s="135"/>
      <c r="H55" s="135"/>
      <c r="I55" s="135"/>
      <c r="J55" s="135"/>
      <c r="K55" s="136"/>
      <c r="M55" s="30"/>
      <c r="N55" s="30"/>
    </row>
    <row r="56" spans="1:14" s="27" customFormat="1" ht="24.95" customHeight="1" x14ac:dyDescent="0.25">
      <c r="A56" s="176" t="s">
        <v>187</v>
      </c>
      <c r="B56" s="177">
        <v>373</v>
      </c>
      <c r="C56" s="178" t="s">
        <v>188</v>
      </c>
      <c r="D56" s="124" t="str">
        <f t="shared" si="0"/>
        <v/>
      </c>
      <c r="E56" s="134"/>
      <c r="F56" s="135"/>
      <c r="G56" s="135"/>
      <c r="H56" s="135"/>
      <c r="I56" s="135"/>
      <c r="J56" s="135"/>
      <c r="K56" s="136"/>
      <c r="M56" s="30"/>
      <c r="N56" s="30"/>
    </row>
    <row r="57" spans="1:14" s="86" customFormat="1" ht="24.95" customHeight="1" x14ac:dyDescent="0.25">
      <c r="A57" s="176" t="s">
        <v>82</v>
      </c>
      <c r="B57" s="177">
        <v>342</v>
      </c>
      <c r="C57" s="178" t="s">
        <v>83</v>
      </c>
      <c r="D57" s="124" t="str">
        <f t="shared" si="0"/>
        <v/>
      </c>
      <c r="E57" s="134"/>
      <c r="F57" s="135"/>
      <c r="G57" s="135"/>
      <c r="H57" s="135"/>
      <c r="I57" s="135"/>
      <c r="J57" s="135"/>
      <c r="K57" s="136"/>
      <c r="M57" s="89"/>
      <c r="N57" s="89"/>
    </row>
    <row r="58" spans="1:14" s="27" customFormat="1" ht="24.75" customHeight="1" x14ac:dyDescent="0.25">
      <c r="A58" s="176" t="s">
        <v>84</v>
      </c>
      <c r="B58" s="177">
        <v>343</v>
      </c>
      <c r="C58" s="178" t="s">
        <v>85</v>
      </c>
      <c r="D58" s="124" t="str">
        <f t="shared" si="0"/>
        <v/>
      </c>
      <c r="E58" s="134"/>
      <c r="F58" s="135"/>
      <c r="G58" s="135"/>
      <c r="H58" s="135"/>
      <c r="I58" s="135"/>
      <c r="J58" s="135"/>
      <c r="K58" s="136"/>
      <c r="M58" s="30"/>
      <c r="N58" s="30"/>
    </row>
    <row r="59" spans="1:14" s="27" customFormat="1" ht="24.95" customHeight="1" x14ac:dyDescent="0.25">
      <c r="A59" s="176" t="s">
        <v>86</v>
      </c>
      <c r="B59" s="177">
        <v>344</v>
      </c>
      <c r="C59" s="178" t="s">
        <v>87</v>
      </c>
      <c r="D59" s="124" t="str">
        <f t="shared" si="0"/>
        <v/>
      </c>
      <c r="E59" s="134"/>
      <c r="F59" s="135"/>
      <c r="G59" s="135"/>
      <c r="H59" s="135"/>
      <c r="I59" s="135"/>
      <c r="J59" s="135"/>
      <c r="K59" s="136"/>
      <c r="M59" s="30"/>
      <c r="N59" s="30"/>
    </row>
    <row r="60" spans="1:14" s="26" customFormat="1" ht="24.95" customHeight="1" x14ac:dyDescent="0.25">
      <c r="A60" s="176" t="s">
        <v>88</v>
      </c>
      <c r="B60" s="177">
        <v>346</v>
      </c>
      <c r="C60" s="178" t="s">
        <v>89</v>
      </c>
      <c r="D60" s="124" t="str">
        <f t="shared" si="0"/>
        <v/>
      </c>
      <c r="E60" s="134"/>
      <c r="F60" s="135"/>
      <c r="G60" s="135"/>
      <c r="H60" s="135"/>
      <c r="I60" s="135"/>
      <c r="J60" s="135"/>
      <c r="K60" s="136"/>
      <c r="M60" s="30"/>
      <c r="N60" s="38"/>
    </row>
    <row r="61" spans="1:14" ht="24.95" customHeight="1" x14ac:dyDescent="0.25">
      <c r="A61" s="176" t="s">
        <v>90</v>
      </c>
      <c r="B61" s="177">
        <v>347</v>
      </c>
      <c r="C61" s="178" t="s">
        <v>200</v>
      </c>
      <c r="D61" s="124" t="str">
        <f t="shared" si="0"/>
        <v/>
      </c>
      <c r="E61" s="134"/>
      <c r="F61" s="135"/>
      <c r="G61" s="135"/>
      <c r="H61" s="135"/>
      <c r="I61" s="135"/>
      <c r="J61" s="135"/>
      <c r="K61" s="136"/>
      <c r="L61" s="1"/>
      <c r="M61" s="38"/>
    </row>
    <row r="62" spans="1:14" ht="24.95" customHeight="1" x14ac:dyDescent="0.25">
      <c r="A62" s="176" t="s">
        <v>106</v>
      </c>
      <c r="B62" s="177">
        <v>358</v>
      </c>
      <c r="C62" s="178" t="s">
        <v>189</v>
      </c>
      <c r="D62" s="124" t="str">
        <f t="shared" si="0"/>
        <v/>
      </c>
      <c r="E62" s="134"/>
      <c r="F62" s="135"/>
      <c r="G62" s="135"/>
      <c r="H62" s="135"/>
      <c r="I62" s="135"/>
      <c r="J62" s="135"/>
      <c r="K62" s="136"/>
      <c r="L62" s="1"/>
    </row>
    <row r="63" spans="1:14" s="60" customFormat="1" ht="24.95" customHeight="1" x14ac:dyDescent="0.25">
      <c r="A63" s="176" t="s">
        <v>91</v>
      </c>
      <c r="B63" s="177">
        <v>348</v>
      </c>
      <c r="C63" s="178" t="s">
        <v>92</v>
      </c>
      <c r="D63" s="124" t="str">
        <f t="shared" si="0"/>
        <v/>
      </c>
      <c r="E63" s="134"/>
      <c r="F63" s="135"/>
      <c r="G63" s="135"/>
      <c r="H63" s="135"/>
      <c r="I63" s="135"/>
      <c r="J63" s="135"/>
      <c r="K63" s="136"/>
      <c r="M63" s="71"/>
      <c r="N63" s="71"/>
    </row>
    <row r="64" spans="1:14" ht="24.95" customHeight="1" x14ac:dyDescent="0.25">
      <c r="A64" s="176" t="s">
        <v>93</v>
      </c>
      <c r="B64" s="177">
        <v>349</v>
      </c>
      <c r="C64" s="178" t="s">
        <v>94</v>
      </c>
      <c r="D64" s="124">
        <f t="shared" si="0"/>
        <v>257062.02000000002</v>
      </c>
      <c r="E64" s="134"/>
      <c r="F64" s="135"/>
      <c r="G64" s="135">
        <v>54529.34</v>
      </c>
      <c r="H64" s="135">
        <v>8860.86</v>
      </c>
      <c r="I64" s="135">
        <v>2949.63</v>
      </c>
      <c r="J64" s="135">
        <v>88</v>
      </c>
      <c r="K64" s="136">
        <v>190634.19</v>
      </c>
      <c r="L64" s="1"/>
    </row>
    <row r="65" spans="1:14" ht="24.95" customHeight="1" x14ac:dyDescent="0.25">
      <c r="A65" s="176" t="s">
        <v>77</v>
      </c>
      <c r="B65" s="177">
        <v>338</v>
      </c>
      <c r="C65" s="178" t="s">
        <v>190</v>
      </c>
      <c r="D65" s="124" t="str">
        <f t="shared" si="0"/>
        <v/>
      </c>
      <c r="E65" s="134"/>
      <c r="F65" s="135"/>
      <c r="G65" s="135"/>
      <c r="H65" s="135"/>
      <c r="I65" s="135"/>
      <c r="J65" s="135"/>
      <c r="K65" s="136"/>
      <c r="L65" s="1"/>
    </row>
    <row r="66" spans="1:14" ht="24.95" customHeight="1" x14ac:dyDescent="0.25">
      <c r="A66" s="176" t="s">
        <v>95</v>
      </c>
      <c r="B66" s="177">
        <v>351</v>
      </c>
      <c r="C66" s="178" t="s">
        <v>191</v>
      </c>
      <c r="D66" s="124" t="str">
        <f t="shared" si="0"/>
        <v/>
      </c>
      <c r="E66" s="134"/>
      <c r="F66" s="135"/>
      <c r="G66" s="135"/>
      <c r="H66" s="135"/>
      <c r="I66" s="135"/>
      <c r="J66" s="135"/>
      <c r="K66" s="136"/>
      <c r="L66" s="1"/>
    </row>
    <row r="67" spans="1:14" s="60" customFormat="1" ht="24.95" customHeight="1" x14ac:dyDescent="0.25">
      <c r="A67" s="176" t="s">
        <v>96</v>
      </c>
      <c r="B67" s="177">
        <v>352</v>
      </c>
      <c r="C67" s="178" t="s">
        <v>213</v>
      </c>
      <c r="D67" s="124" t="str">
        <f t="shared" si="0"/>
        <v/>
      </c>
      <c r="E67" s="134"/>
      <c r="F67" s="135"/>
      <c r="G67" s="135"/>
      <c r="H67" s="135"/>
      <c r="I67" s="135"/>
      <c r="J67" s="135"/>
      <c r="K67" s="136"/>
      <c r="M67" s="71"/>
      <c r="N67" s="71"/>
    </row>
    <row r="68" spans="1:14" ht="24.95" customHeight="1" x14ac:dyDescent="0.25">
      <c r="A68" s="176" t="s">
        <v>97</v>
      </c>
      <c r="B68" s="177">
        <v>353</v>
      </c>
      <c r="C68" s="178" t="s">
        <v>201</v>
      </c>
      <c r="D68" s="124" t="str">
        <f t="shared" si="0"/>
        <v/>
      </c>
      <c r="E68" s="134"/>
      <c r="F68" s="135"/>
      <c r="G68" s="135"/>
      <c r="H68" s="135"/>
      <c r="I68" s="135"/>
      <c r="J68" s="135"/>
      <c r="K68" s="136"/>
      <c r="L68" s="1"/>
    </row>
    <row r="69" spans="1:14" ht="24.95" customHeight="1" x14ac:dyDescent="0.25">
      <c r="A69" s="176" t="s">
        <v>98</v>
      </c>
      <c r="B69" s="177">
        <v>354</v>
      </c>
      <c r="C69" s="178" t="s">
        <v>99</v>
      </c>
      <c r="D69" s="124">
        <f t="shared" si="0"/>
        <v>94784.24</v>
      </c>
      <c r="E69" s="134"/>
      <c r="F69" s="135"/>
      <c r="G69" s="135">
        <v>19667.95</v>
      </c>
      <c r="H69" s="135">
        <v>4104.57</v>
      </c>
      <c r="I69" s="135"/>
      <c r="J69" s="135">
        <v>721</v>
      </c>
      <c r="K69" s="136">
        <v>70290.720000000001</v>
      </c>
      <c r="L69" s="1"/>
    </row>
    <row r="70" spans="1:14" ht="24.95" customHeight="1" x14ac:dyDescent="0.25">
      <c r="A70" s="176" t="s">
        <v>100</v>
      </c>
      <c r="B70" s="177">
        <v>355</v>
      </c>
      <c r="C70" s="178" t="s">
        <v>101</v>
      </c>
      <c r="D70" s="124" t="str">
        <f t="shared" si="0"/>
        <v/>
      </c>
      <c r="E70" s="134"/>
      <c r="F70" s="135"/>
      <c r="G70" s="135"/>
      <c r="H70" s="135"/>
      <c r="I70" s="135"/>
      <c r="J70" s="135"/>
      <c r="K70" s="136"/>
      <c r="L70" s="1"/>
    </row>
    <row r="71" spans="1:14" ht="24.95" customHeight="1" x14ac:dyDescent="0.25">
      <c r="A71" s="176" t="s">
        <v>102</v>
      </c>
      <c r="B71" s="177">
        <v>356</v>
      </c>
      <c r="C71" s="178" t="s">
        <v>103</v>
      </c>
      <c r="D71" s="124" t="str">
        <f t="shared" si="0"/>
        <v/>
      </c>
      <c r="E71" s="134"/>
      <c r="F71" s="135"/>
      <c r="G71" s="135"/>
      <c r="H71" s="135"/>
      <c r="I71" s="135"/>
      <c r="J71" s="135"/>
      <c r="K71" s="136"/>
      <c r="L71" s="1"/>
    </row>
    <row r="72" spans="1:14" ht="24.95" customHeight="1" x14ac:dyDescent="0.25">
      <c r="A72" s="176" t="s">
        <v>202</v>
      </c>
      <c r="B72" s="177">
        <v>374</v>
      </c>
      <c r="C72" s="178" t="s">
        <v>203</v>
      </c>
      <c r="D72" s="124" t="str">
        <f t="shared" si="0"/>
        <v/>
      </c>
      <c r="E72" s="134"/>
      <c r="F72" s="135"/>
      <c r="G72" s="135"/>
      <c r="H72" s="135"/>
      <c r="I72" s="135"/>
      <c r="J72" s="135"/>
      <c r="K72" s="136"/>
      <c r="L72" s="1"/>
    </row>
    <row r="73" spans="1:14" ht="24.95" customHeight="1" x14ac:dyDescent="0.25">
      <c r="A73" s="176" t="s">
        <v>104</v>
      </c>
      <c r="B73" s="177">
        <v>357</v>
      </c>
      <c r="C73" s="178" t="s">
        <v>105</v>
      </c>
      <c r="D73" s="124">
        <f t="shared" si="0"/>
        <v>645.08999999999992</v>
      </c>
      <c r="E73" s="134"/>
      <c r="F73" s="135"/>
      <c r="G73" s="135">
        <v>166.7</v>
      </c>
      <c r="H73" s="135"/>
      <c r="I73" s="135"/>
      <c r="J73" s="135"/>
      <c r="K73" s="136">
        <v>478.39</v>
      </c>
      <c r="L73" s="1"/>
    </row>
    <row r="74" spans="1:14" ht="24.95" customHeight="1" x14ac:dyDescent="0.25">
      <c r="A74" s="176" t="s">
        <v>108</v>
      </c>
      <c r="B74" s="177">
        <v>361</v>
      </c>
      <c r="C74" s="178" t="s">
        <v>192</v>
      </c>
      <c r="D74" s="124" t="str">
        <f t="shared" si="0"/>
        <v/>
      </c>
      <c r="E74" s="134"/>
      <c r="F74" s="135"/>
      <c r="G74" s="135"/>
      <c r="H74" s="135"/>
      <c r="I74" s="135"/>
      <c r="J74" s="135"/>
      <c r="K74" s="136"/>
      <c r="L74" s="1"/>
    </row>
    <row r="75" spans="1:14" ht="24.95" customHeight="1" x14ac:dyDescent="0.25">
      <c r="A75" s="176" t="s">
        <v>109</v>
      </c>
      <c r="B75" s="177">
        <v>362</v>
      </c>
      <c r="C75" s="178" t="s">
        <v>204</v>
      </c>
      <c r="D75" s="124" t="str">
        <f t="shared" si="0"/>
        <v/>
      </c>
      <c r="E75" s="134"/>
      <c r="F75" s="135"/>
      <c r="G75" s="135"/>
      <c r="H75" s="135"/>
      <c r="I75" s="135"/>
      <c r="J75" s="135"/>
      <c r="K75" s="136"/>
      <c r="L75" s="1"/>
    </row>
    <row r="76" spans="1:14" ht="24.95" customHeight="1" x14ac:dyDescent="0.25">
      <c r="A76" s="176" t="s">
        <v>110</v>
      </c>
      <c r="B76" s="177">
        <v>364</v>
      </c>
      <c r="C76" s="178" t="s">
        <v>193</v>
      </c>
      <c r="D76" s="124" t="str">
        <f t="shared" si="0"/>
        <v/>
      </c>
      <c r="E76" s="134"/>
      <c r="F76" s="135"/>
      <c r="G76" s="135"/>
      <c r="H76" s="135"/>
      <c r="I76" s="135"/>
      <c r="J76" s="135"/>
      <c r="K76" s="136"/>
      <c r="L76" s="1"/>
    </row>
    <row r="77" spans="1:14" ht="24.95" customHeight="1" x14ac:dyDescent="0.25">
      <c r="A77" s="176" t="s">
        <v>111</v>
      </c>
      <c r="B77" s="177">
        <v>365</v>
      </c>
      <c r="C77" s="178" t="s">
        <v>112</v>
      </c>
      <c r="D77" s="124" t="str">
        <f t="shared" si="0"/>
        <v/>
      </c>
      <c r="E77" s="134"/>
      <c r="F77" s="135"/>
      <c r="G77" s="135"/>
      <c r="H77" s="135"/>
      <c r="I77" s="135"/>
      <c r="J77" s="135"/>
      <c r="K77" s="136"/>
      <c r="L77" s="1"/>
    </row>
    <row r="78" spans="1:14" ht="24.95" customHeight="1" x14ac:dyDescent="0.25">
      <c r="A78" s="176" t="s">
        <v>113</v>
      </c>
      <c r="B78" s="177">
        <v>366</v>
      </c>
      <c r="C78" s="178" t="s">
        <v>205</v>
      </c>
      <c r="D78" s="124" t="str">
        <f t="shared" si="0"/>
        <v/>
      </c>
      <c r="E78" s="134"/>
      <c r="F78" s="135"/>
      <c r="G78" s="135"/>
      <c r="H78" s="135"/>
      <c r="I78" s="135"/>
      <c r="J78" s="135"/>
      <c r="K78" s="136"/>
      <c r="L78" s="1"/>
    </row>
    <row r="79" spans="1:14" ht="24.95" customHeight="1" x14ac:dyDescent="0.25">
      <c r="A79" s="176" t="s">
        <v>114</v>
      </c>
      <c r="B79" s="177">
        <v>368</v>
      </c>
      <c r="C79" s="178" t="s">
        <v>115</v>
      </c>
      <c r="D79" s="124">
        <f t="shared" si="0"/>
        <v>119689.55</v>
      </c>
      <c r="E79" s="134"/>
      <c r="F79" s="135"/>
      <c r="G79" s="135">
        <v>29441.55</v>
      </c>
      <c r="H79" s="135">
        <v>1487.67</v>
      </c>
      <c r="I79" s="135"/>
      <c r="J79" s="135"/>
      <c r="K79" s="136">
        <v>88760.33</v>
      </c>
      <c r="L79" s="1"/>
    </row>
    <row r="80" spans="1:14" ht="46.5" customHeight="1" x14ac:dyDescent="0.25">
      <c r="A80" s="204" t="s">
        <v>165</v>
      </c>
      <c r="B80" s="205"/>
      <c r="C80" s="205"/>
      <c r="D80" s="124"/>
      <c r="E80" s="134"/>
      <c r="F80" s="135"/>
      <c r="G80" s="135"/>
      <c r="H80" s="135"/>
      <c r="I80" s="135"/>
      <c r="J80" s="135"/>
      <c r="K80" s="136"/>
      <c r="L80" s="1"/>
    </row>
    <row r="81" spans="1:12" ht="24.95" customHeight="1" x14ac:dyDescent="0.25">
      <c r="A81" s="164"/>
      <c r="B81" s="166"/>
      <c r="C81" s="165"/>
      <c r="D81" s="124" t="str">
        <f t="shared" ref="D81:D94" si="1">IF(SUM(E81:K81)&gt;0,(SUM(E81:K81)),"")</f>
        <v/>
      </c>
      <c r="E81" s="134"/>
      <c r="F81" s="135"/>
      <c r="G81" s="135"/>
      <c r="H81" s="135"/>
      <c r="I81" s="135"/>
      <c r="J81" s="135"/>
      <c r="K81" s="136"/>
      <c r="L81" s="1"/>
    </row>
    <row r="82" spans="1:12" ht="24.95" customHeight="1" x14ac:dyDescent="0.25">
      <c r="A82" s="164"/>
      <c r="B82" s="166"/>
      <c r="C82" s="165"/>
      <c r="D82" s="124" t="str">
        <f t="shared" si="1"/>
        <v/>
      </c>
      <c r="E82" s="134"/>
      <c r="F82" s="135"/>
      <c r="G82" s="135"/>
      <c r="H82" s="135"/>
      <c r="I82" s="135"/>
      <c r="J82" s="135"/>
      <c r="K82" s="136"/>
      <c r="L82" s="1"/>
    </row>
    <row r="83" spans="1:12" ht="24.95" customHeight="1" x14ac:dyDescent="0.25">
      <c r="A83" s="164"/>
      <c r="B83" s="166"/>
      <c r="C83" s="165"/>
      <c r="D83" s="124" t="str">
        <f t="shared" si="1"/>
        <v/>
      </c>
      <c r="E83" s="134"/>
      <c r="F83" s="135"/>
      <c r="G83" s="135"/>
      <c r="H83" s="135"/>
      <c r="I83" s="135"/>
      <c r="J83" s="135"/>
      <c r="K83" s="136"/>
      <c r="L83" s="1"/>
    </row>
    <row r="84" spans="1:12" ht="24.95" customHeight="1" x14ac:dyDescent="0.25">
      <c r="A84" s="164"/>
      <c r="B84" s="166"/>
      <c r="C84" s="165"/>
      <c r="D84" s="124" t="str">
        <f t="shared" si="1"/>
        <v/>
      </c>
      <c r="E84" s="134"/>
      <c r="F84" s="135"/>
      <c r="G84" s="135"/>
      <c r="H84" s="135"/>
      <c r="I84" s="135"/>
      <c r="J84" s="135"/>
      <c r="K84" s="136"/>
      <c r="L84" s="1"/>
    </row>
    <row r="85" spans="1:12" ht="24.95" customHeight="1" x14ac:dyDescent="0.25">
      <c r="A85" s="164"/>
      <c r="B85" s="166"/>
      <c r="C85" s="165"/>
      <c r="D85" s="124" t="str">
        <f t="shared" si="1"/>
        <v/>
      </c>
      <c r="E85" s="134"/>
      <c r="F85" s="135"/>
      <c r="G85" s="135"/>
      <c r="H85" s="135"/>
      <c r="I85" s="135"/>
      <c r="J85" s="135"/>
      <c r="K85" s="136"/>
      <c r="L85" s="1"/>
    </row>
    <row r="86" spans="1:12" ht="24.95" customHeight="1" x14ac:dyDescent="0.25">
      <c r="A86" s="164"/>
      <c r="B86" s="166"/>
      <c r="C86" s="165"/>
      <c r="D86" s="124" t="str">
        <f t="shared" si="1"/>
        <v/>
      </c>
      <c r="E86" s="134"/>
      <c r="F86" s="135"/>
      <c r="G86" s="135"/>
      <c r="H86" s="135"/>
      <c r="I86" s="135"/>
      <c r="J86" s="135"/>
      <c r="K86" s="136"/>
      <c r="L86" s="1"/>
    </row>
    <row r="87" spans="1:12" ht="24.95" customHeight="1" x14ac:dyDescent="0.25">
      <c r="A87" s="164"/>
      <c r="B87" s="166"/>
      <c r="C87" s="165"/>
      <c r="D87" s="124" t="str">
        <f t="shared" si="1"/>
        <v/>
      </c>
      <c r="E87" s="134"/>
      <c r="F87" s="135"/>
      <c r="G87" s="135"/>
      <c r="H87" s="135"/>
      <c r="I87" s="135"/>
      <c r="J87" s="135"/>
      <c r="K87" s="136"/>
      <c r="L87" s="1"/>
    </row>
    <row r="88" spans="1:12" ht="24.95" customHeight="1" x14ac:dyDescent="0.25">
      <c r="A88" s="164"/>
      <c r="B88" s="166"/>
      <c r="C88" s="165"/>
      <c r="D88" s="124" t="str">
        <f t="shared" si="1"/>
        <v/>
      </c>
      <c r="E88" s="134"/>
      <c r="F88" s="135"/>
      <c r="G88" s="135"/>
      <c r="H88" s="135"/>
      <c r="I88" s="135"/>
      <c r="J88" s="135"/>
      <c r="K88" s="136"/>
      <c r="L88" s="1"/>
    </row>
    <row r="89" spans="1:12" ht="24.95" customHeight="1" x14ac:dyDescent="0.25">
      <c r="A89" s="164"/>
      <c r="B89" s="166"/>
      <c r="C89" s="165"/>
      <c r="D89" s="124" t="str">
        <f t="shared" si="1"/>
        <v/>
      </c>
      <c r="E89" s="134"/>
      <c r="F89" s="135"/>
      <c r="G89" s="135"/>
      <c r="H89" s="135"/>
      <c r="I89" s="135"/>
      <c r="J89" s="135"/>
      <c r="K89" s="136"/>
      <c r="L89" s="1"/>
    </row>
    <row r="90" spans="1:12" ht="24.95" customHeight="1" x14ac:dyDescent="0.25">
      <c r="A90" s="164"/>
      <c r="B90" s="166"/>
      <c r="C90" s="165"/>
      <c r="D90" s="124" t="str">
        <f t="shared" si="1"/>
        <v/>
      </c>
      <c r="E90" s="134"/>
      <c r="F90" s="135"/>
      <c r="G90" s="135"/>
      <c r="H90" s="135"/>
      <c r="I90" s="135"/>
      <c r="J90" s="135"/>
      <c r="K90" s="136"/>
      <c r="L90" s="1"/>
    </row>
    <row r="91" spans="1:12" ht="24.95" customHeight="1" x14ac:dyDescent="0.25">
      <c r="A91" s="164"/>
      <c r="B91" s="166"/>
      <c r="C91" s="165"/>
      <c r="D91" s="124" t="str">
        <f t="shared" si="1"/>
        <v/>
      </c>
      <c r="E91" s="134"/>
      <c r="F91" s="135"/>
      <c r="G91" s="135"/>
      <c r="H91" s="135"/>
      <c r="I91" s="135"/>
      <c r="J91" s="135"/>
      <c r="K91" s="136"/>
      <c r="L91" s="1"/>
    </row>
    <row r="92" spans="1:12" ht="24.95" customHeight="1" x14ac:dyDescent="0.25">
      <c r="A92" s="164"/>
      <c r="B92" s="166"/>
      <c r="C92" s="165"/>
      <c r="D92" s="124" t="str">
        <f t="shared" si="1"/>
        <v/>
      </c>
      <c r="E92" s="134"/>
      <c r="F92" s="135"/>
      <c r="G92" s="135"/>
      <c r="H92" s="135"/>
      <c r="I92" s="135"/>
      <c r="J92" s="135"/>
      <c r="K92" s="136"/>
      <c r="L92" s="1"/>
    </row>
    <row r="93" spans="1:12" ht="24.95" customHeight="1" x14ac:dyDescent="0.25">
      <c r="A93" s="164"/>
      <c r="B93" s="166"/>
      <c r="C93" s="165"/>
      <c r="D93" s="124" t="str">
        <f t="shared" si="1"/>
        <v/>
      </c>
      <c r="E93" s="134"/>
      <c r="F93" s="135"/>
      <c r="G93" s="135"/>
      <c r="H93" s="135"/>
      <c r="I93" s="135"/>
      <c r="J93" s="135"/>
      <c r="K93" s="136"/>
      <c r="L93" s="1"/>
    </row>
    <row r="94" spans="1:12" ht="24.95" customHeight="1" thickBot="1" x14ac:dyDescent="0.3">
      <c r="A94" s="167"/>
      <c r="B94" s="168"/>
      <c r="C94" s="169"/>
      <c r="D94" s="125" t="str">
        <f t="shared" si="1"/>
        <v/>
      </c>
      <c r="E94" s="137"/>
      <c r="F94" s="138"/>
      <c r="G94" s="138"/>
      <c r="H94" s="138"/>
      <c r="I94" s="138"/>
      <c r="J94" s="138"/>
      <c r="K94" s="139"/>
      <c r="L94" s="1"/>
    </row>
    <row r="95" spans="1:12" ht="24.95" customHeight="1" thickBot="1" x14ac:dyDescent="0.3">
      <c r="A95" s="201" t="s">
        <v>116</v>
      </c>
      <c r="B95" s="202"/>
      <c r="C95" s="203"/>
      <c r="D95" s="99">
        <f t="shared" ref="D95:K95" si="2">SUM(D17:D94)</f>
        <v>715152.70000000007</v>
      </c>
      <c r="E95" s="99">
        <f t="shared" si="2"/>
        <v>0</v>
      </c>
      <c r="F95" s="99">
        <f t="shared" si="2"/>
        <v>0</v>
      </c>
      <c r="G95" s="99">
        <f t="shared" si="2"/>
        <v>153825.56999999998</v>
      </c>
      <c r="H95" s="99">
        <f t="shared" si="2"/>
        <v>21636.019999999997</v>
      </c>
      <c r="I95" s="99">
        <f t="shared" si="2"/>
        <v>8403.52</v>
      </c>
      <c r="J95" s="99">
        <f t="shared" si="2"/>
        <v>1225.05</v>
      </c>
      <c r="K95" s="99">
        <f t="shared" si="2"/>
        <v>530062.53999999992</v>
      </c>
      <c r="L95" s="1"/>
    </row>
    <row r="96" spans="1:12" ht="24.95" customHeight="1" x14ac:dyDescent="0.25">
      <c r="A96" s="12"/>
      <c r="B96" s="12"/>
      <c r="E96" s="12"/>
      <c r="F96" s="12"/>
      <c r="G96" s="12"/>
      <c r="H96" s="12"/>
      <c r="I96" s="12"/>
      <c r="J96" s="12"/>
      <c r="L96" s="1"/>
    </row>
    <row r="97" spans="1:14" ht="24.95" customHeight="1" x14ac:dyDescent="0.25">
      <c r="A97" s="12"/>
      <c r="B97" s="39"/>
      <c r="C97" s="40"/>
      <c r="E97" s="12"/>
      <c r="F97" s="12"/>
      <c r="G97" s="12"/>
      <c r="H97" s="12"/>
      <c r="I97" s="12"/>
      <c r="J97" s="12"/>
      <c r="L97" s="1"/>
    </row>
    <row r="98" spans="1:14" ht="24.95" customHeight="1" x14ac:dyDescent="0.25">
      <c r="A98" s="12"/>
      <c r="B98" s="30"/>
      <c r="C98" s="30"/>
      <c r="E98" s="12"/>
      <c r="F98" s="12"/>
      <c r="G98" s="12"/>
      <c r="H98" s="12"/>
      <c r="I98" s="12"/>
      <c r="J98" s="12"/>
      <c r="L98" s="1"/>
    </row>
    <row r="99" spans="1:14" ht="24.95" customHeight="1" x14ac:dyDescent="0.25">
      <c r="A99" s="12"/>
      <c r="B99" s="39"/>
      <c r="C99" s="41"/>
      <c r="E99" s="12"/>
      <c r="F99" s="12"/>
      <c r="G99" s="12"/>
      <c r="H99" s="12"/>
      <c r="I99" s="12"/>
      <c r="J99" s="12"/>
      <c r="L99" s="1"/>
    </row>
    <row r="100" spans="1:14" ht="24.95" customHeight="1" x14ac:dyDescent="0.25">
      <c r="A100" s="12"/>
      <c r="B100" s="12"/>
      <c r="C100" s="28"/>
      <c r="D100" s="42"/>
      <c r="E100" s="34"/>
      <c r="F100" s="34"/>
      <c r="G100" s="12"/>
      <c r="H100" s="12"/>
      <c r="I100" s="12"/>
      <c r="J100" s="12"/>
      <c r="L100" s="1"/>
    </row>
    <row r="101" spans="1:14" ht="24.95" customHeight="1" x14ac:dyDescent="0.25">
      <c r="A101" s="12"/>
      <c r="B101" s="12"/>
      <c r="C101" s="29"/>
      <c r="D101" s="34"/>
      <c r="E101" s="34"/>
      <c r="F101" s="34"/>
      <c r="G101" s="12"/>
      <c r="H101" s="12"/>
      <c r="I101" s="12"/>
      <c r="J101" s="12"/>
      <c r="L101" s="1"/>
    </row>
    <row r="102" spans="1:14" s="26" customFormat="1" ht="24.95" customHeight="1" x14ac:dyDescent="0.25">
      <c r="A102" s="12"/>
      <c r="B102" s="12"/>
      <c r="C102" s="29"/>
      <c r="D102" s="34"/>
      <c r="E102" s="34"/>
      <c r="F102" s="34"/>
      <c r="G102" s="12"/>
      <c r="H102" s="12"/>
      <c r="I102" s="12"/>
      <c r="J102" s="12"/>
      <c r="K102" s="21"/>
      <c r="M102" s="12"/>
      <c r="N102" s="38"/>
    </row>
    <row r="103" spans="1:14" ht="24.95" customHeight="1" x14ac:dyDescent="0.25">
      <c r="A103" s="12"/>
      <c r="B103" s="12"/>
      <c r="C103" s="29"/>
      <c r="D103" s="34"/>
      <c r="E103" s="34"/>
      <c r="F103" s="34"/>
      <c r="G103" s="12"/>
      <c r="H103" s="12"/>
      <c r="I103" s="12"/>
      <c r="J103" s="12"/>
      <c r="M103" s="38"/>
    </row>
    <row r="104" spans="1:14" ht="24.95" customHeight="1" x14ac:dyDescent="0.25">
      <c r="C104" s="29"/>
      <c r="D104" s="34"/>
      <c r="E104" s="42"/>
      <c r="F104" s="42"/>
    </row>
    <row r="105" spans="1:14" ht="24.95" customHeight="1" x14ac:dyDescent="0.25">
      <c r="C105" s="29"/>
      <c r="D105" s="34"/>
      <c r="E105" s="42"/>
      <c r="F105" s="42"/>
    </row>
    <row r="106" spans="1:14" ht="24.95" customHeight="1" x14ac:dyDescent="0.25">
      <c r="C106" s="29"/>
      <c r="D106" s="34"/>
      <c r="E106" s="42"/>
      <c r="F106" s="42"/>
    </row>
    <row r="107" spans="1:14" ht="24.95" customHeight="1" x14ac:dyDescent="0.25">
      <c r="C107" s="29"/>
      <c r="D107" s="34"/>
      <c r="E107" s="42"/>
      <c r="F107" s="42"/>
    </row>
    <row r="108" spans="1:14" ht="24.95" customHeight="1" x14ac:dyDescent="0.25">
      <c r="C108" s="29"/>
      <c r="D108" s="34"/>
      <c r="E108" s="42"/>
      <c r="F108" s="42"/>
    </row>
    <row r="109" spans="1:14" ht="24.95" customHeight="1" x14ac:dyDescent="0.25">
      <c r="C109" s="29"/>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30"/>
    </row>
  </sheetData>
  <sheetProtection sheet="1" selectLockedCells="1"/>
  <mergeCells count="34">
    <mergeCell ref="A5:E5"/>
    <mergeCell ref="M5:N5"/>
    <mergeCell ref="G6:J6"/>
    <mergeCell ref="M6:N6"/>
    <mergeCell ref="M1:N1"/>
    <mergeCell ref="A2:E4"/>
    <mergeCell ref="G2:J2"/>
    <mergeCell ref="M2:N2"/>
    <mergeCell ref="G3:J3"/>
    <mergeCell ref="M3:N3"/>
    <mergeCell ref="G4:J4"/>
    <mergeCell ref="M4:N4"/>
    <mergeCell ref="A9:A11"/>
    <mergeCell ref="B9:C11"/>
    <mergeCell ref="D9:D11"/>
    <mergeCell ref="M9:N9"/>
    <mergeCell ref="M10:N13"/>
    <mergeCell ref="B12:C12"/>
    <mergeCell ref="E14:K14"/>
    <mergeCell ref="E15:J15"/>
    <mergeCell ref="K15:K16"/>
    <mergeCell ref="N27:N29"/>
    <mergeCell ref="M30:N34"/>
    <mergeCell ref="N25:N26"/>
    <mergeCell ref="N20:N22"/>
    <mergeCell ref="M15:N16"/>
    <mergeCell ref="N23:N24"/>
    <mergeCell ref="M35:N39"/>
    <mergeCell ref="N40:N41"/>
    <mergeCell ref="A95:C95"/>
    <mergeCell ref="N44:N45"/>
    <mergeCell ref="N46:N47"/>
    <mergeCell ref="A80:C80"/>
    <mergeCell ref="N42:N43"/>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92D050"/>
    <pageSetUpPr fitToPage="1"/>
  </sheetPr>
  <dimension ref="A1:Y113"/>
  <sheetViews>
    <sheetView showGridLines="0" zoomScale="65" zoomScaleNormal="65" zoomScaleSheetLayoutView="100" workbookViewId="0">
      <selection activeCell="F13" sqref="F13"/>
    </sheetView>
  </sheetViews>
  <sheetFormatPr defaultColWidth="9.140625" defaultRowHeight="24.95" customHeight="1" x14ac:dyDescent="0.25"/>
  <cols>
    <col min="1" max="1" width="18.7109375" style="33" customWidth="1"/>
    <col min="2" max="2" width="21.140625" style="33" customWidth="1"/>
    <col min="3" max="3" width="64.28515625" style="12" customWidth="1"/>
    <col min="4" max="4" width="27.85546875" style="12" customWidth="1"/>
    <col min="5" max="11" width="26.7109375" style="21" customWidth="1"/>
    <col min="12" max="12" width="10.85546875" style="2" customWidth="1"/>
    <col min="13" max="13" width="11" style="12" customWidth="1"/>
    <col min="14" max="14" width="128.28515625" style="12" customWidth="1"/>
    <col min="15" max="16384" width="9.140625" style="1"/>
  </cols>
  <sheetData>
    <row r="1" spans="1:25" s="12" customFormat="1" ht="30" customHeight="1" thickBot="1" x14ac:dyDescent="0.3">
      <c r="A1" s="32" t="s">
        <v>0</v>
      </c>
      <c r="B1" s="32"/>
      <c r="C1" s="38"/>
      <c r="E1" s="21"/>
      <c r="G1" s="154" t="s">
        <v>127</v>
      </c>
      <c r="H1" s="155"/>
      <c r="I1" s="155"/>
      <c r="J1" s="155"/>
      <c r="K1" s="156"/>
      <c r="L1" s="21"/>
      <c r="M1" s="213" t="s">
        <v>133</v>
      </c>
      <c r="N1" s="213"/>
    </row>
    <row r="2" spans="1:25" ht="30" customHeight="1" x14ac:dyDescent="0.25">
      <c r="A2" s="236" t="s">
        <v>178</v>
      </c>
      <c r="B2" s="236"/>
      <c r="C2" s="236"/>
      <c r="D2" s="236"/>
      <c r="E2" s="236"/>
      <c r="F2" s="12"/>
      <c r="G2" s="255" t="s">
        <v>128</v>
      </c>
      <c r="H2" s="256"/>
      <c r="I2" s="256"/>
      <c r="J2" s="256"/>
      <c r="K2" s="157">
        <f>D95</f>
        <v>17916.43</v>
      </c>
      <c r="M2" s="200" t="s">
        <v>166</v>
      </c>
      <c r="N2" s="200"/>
    </row>
    <row r="3" spans="1:25" ht="30" customHeight="1" x14ac:dyDescent="0.25">
      <c r="A3" s="236"/>
      <c r="B3" s="236"/>
      <c r="C3" s="236"/>
      <c r="D3" s="236"/>
      <c r="E3" s="236"/>
      <c r="F3" s="12"/>
      <c r="G3" s="257" t="s">
        <v>167</v>
      </c>
      <c r="H3" s="258"/>
      <c r="I3" s="258"/>
      <c r="J3" s="258"/>
      <c r="K3" s="58">
        <v>4542.43</v>
      </c>
      <c r="M3" s="231" t="s">
        <v>117</v>
      </c>
      <c r="N3" s="231"/>
    </row>
    <row r="4" spans="1:25" ht="30" customHeight="1" x14ac:dyDescent="0.25">
      <c r="A4" s="236"/>
      <c r="B4" s="236"/>
      <c r="C4" s="236"/>
      <c r="D4" s="236"/>
      <c r="E4" s="236"/>
      <c r="F4" s="12"/>
      <c r="G4" s="253" t="s">
        <v>168</v>
      </c>
      <c r="H4" s="254"/>
      <c r="I4" s="254"/>
      <c r="J4" s="254"/>
      <c r="K4" s="58">
        <v>0</v>
      </c>
      <c r="L4" s="3"/>
      <c r="M4" s="200" t="s">
        <v>169</v>
      </c>
      <c r="N4" s="200"/>
      <c r="O4"/>
      <c r="P4"/>
      <c r="Q4"/>
      <c r="R4"/>
      <c r="S4"/>
      <c r="T4"/>
      <c r="U4"/>
      <c r="V4"/>
      <c r="W4"/>
      <c r="X4"/>
      <c r="Y4"/>
    </row>
    <row r="5" spans="1:25" ht="51" customHeight="1" x14ac:dyDescent="0.25">
      <c r="A5" s="230"/>
      <c r="B5" s="230"/>
      <c r="C5" s="230"/>
      <c r="D5" s="230"/>
      <c r="E5" s="230"/>
      <c r="F5" s="12"/>
      <c r="G5" s="253" t="s">
        <v>218</v>
      </c>
      <c r="H5" s="254"/>
      <c r="I5" s="254"/>
      <c r="J5" s="254"/>
      <c r="K5" s="58">
        <v>1175.1500000000001</v>
      </c>
      <c r="L5" s="57"/>
      <c r="M5" s="200" t="s">
        <v>219</v>
      </c>
      <c r="N5" s="200"/>
      <c r="O5"/>
      <c r="P5"/>
      <c r="Q5"/>
      <c r="R5"/>
      <c r="S5"/>
      <c r="T5"/>
      <c r="U5"/>
      <c r="V5"/>
      <c r="W5"/>
      <c r="X5"/>
      <c r="Y5"/>
    </row>
    <row r="6" spans="1:25" ht="43.5" customHeight="1" thickBot="1" x14ac:dyDescent="0.3">
      <c r="F6" s="12"/>
      <c r="G6" s="249" t="s">
        <v>129</v>
      </c>
      <c r="H6" s="250"/>
      <c r="I6" s="250"/>
      <c r="J6" s="250"/>
      <c r="K6" s="158">
        <f>SUM(K2:K5)</f>
        <v>23634.010000000002</v>
      </c>
      <c r="L6" s="57"/>
      <c r="M6" s="200" t="s">
        <v>132</v>
      </c>
      <c r="N6" s="200"/>
      <c r="O6" s="5"/>
      <c r="P6" s="5"/>
      <c r="Q6" s="5"/>
      <c r="R6" s="5"/>
      <c r="S6" s="5"/>
      <c r="T6" s="5"/>
      <c r="U6" s="5"/>
      <c r="V6" s="5"/>
      <c r="W6" s="5"/>
      <c r="X6" s="5"/>
      <c r="Y6" s="5"/>
    </row>
    <row r="7" spans="1:25" ht="66" customHeight="1" thickBot="1" x14ac:dyDescent="0.3">
      <c r="A7" s="12"/>
      <c r="B7" s="12"/>
      <c r="D7" s="12" t="s">
        <v>207</v>
      </c>
      <c r="F7" s="12"/>
      <c r="G7" s="249" t="s">
        <v>130</v>
      </c>
      <c r="H7" s="250"/>
      <c r="I7" s="250"/>
      <c r="J7" s="250"/>
      <c r="K7" s="159">
        <v>23634.01</v>
      </c>
      <c r="M7" s="200" t="s">
        <v>220</v>
      </c>
      <c r="N7" s="200"/>
      <c r="O7" s="6"/>
      <c r="P7" s="6"/>
      <c r="Q7" s="6"/>
      <c r="R7" s="6"/>
      <c r="S7" s="6"/>
      <c r="T7" s="6"/>
      <c r="U7" s="6"/>
      <c r="V7" s="6"/>
      <c r="W7" s="6"/>
      <c r="X7" s="6"/>
      <c r="Y7" s="6"/>
    </row>
    <row r="8" spans="1:25" ht="15" customHeight="1" thickBot="1" x14ac:dyDescent="0.3">
      <c r="M8" s="44"/>
      <c r="N8" s="45"/>
      <c r="O8" s="7"/>
      <c r="P8" s="7"/>
      <c r="Q8" s="7"/>
      <c r="R8" s="7"/>
      <c r="S8" s="7"/>
      <c r="T8" s="7"/>
      <c r="U8" s="7"/>
      <c r="V8" s="7"/>
      <c r="W8" s="7"/>
      <c r="X8" s="7"/>
      <c r="Y8" s="7"/>
    </row>
    <row r="9" spans="1:25" s="12" customFormat="1" ht="24.95" customHeight="1" x14ac:dyDescent="0.25">
      <c r="A9" s="251"/>
      <c r="B9" s="217" t="s">
        <v>134</v>
      </c>
      <c r="C9" s="218"/>
      <c r="D9" s="223" t="s">
        <v>5</v>
      </c>
      <c r="E9" s="67" t="s">
        <v>6</v>
      </c>
      <c r="F9" s="68"/>
      <c r="G9" s="68"/>
      <c r="H9" s="68"/>
      <c r="I9" s="68"/>
      <c r="J9" s="68"/>
      <c r="K9" s="69"/>
      <c r="L9" s="11"/>
      <c r="M9" s="213" t="s">
        <v>120</v>
      </c>
      <c r="N9" s="213"/>
      <c r="O9" s="6"/>
      <c r="P9" s="6"/>
      <c r="Q9" s="6"/>
      <c r="R9" s="6"/>
      <c r="S9" s="6"/>
      <c r="T9" s="6"/>
      <c r="U9" s="6"/>
      <c r="V9" s="6"/>
      <c r="W9" s="6"/>
      <c r="X9" s="6"/>
      <c r="Y9" s="6"/>
    </row>
    <row r="10" spans="1:25" s="12" customFormat="1" ht="24.95" customHeight="1" thickBot="1" x14ac:dyDescent="0.3">
      <c r="A10" s="252"/>
      <c r="B10" s="219"/>
      <c r="C10" s="220"/>
      <c r="D10" s="224"/>
      <c r="E10" s="72" t="s">
        <v>214</v>
      </c>
      <c r="F10" s="73"/>
      <c r="G10" s="73"/>
      <c r="H10" s="73"/>
      <c r="I10" s="73"/>
      <c r="J10" s="73"/>
      <c r="K10" s="74"/>
      <c r="L10" s="11"/>
      <c r="M10" s="226" t="s">
        <v>221</v>
      </c>
      <c r="N10" s="227"/>
      <c r="O10" s="31"/>
      <c r="P10" s="31"/>
      <c r="Q10" s="31"/>
      <c r="R10" s="31"/>
      <c r="S10" s="31"/>
      <c r="T10" s="31"/>
      <c r="U10" s="31"/>
      <c r="V10" s="31"/>
      <c r="W10" s="31"/>
      <c r="X10" s="31"/>
      <c r="Y10" s="31"/>
    </row>
    <row r="11" spans="1:25" s="12" customFormat="1" ht="30.75" customHeight="1" thickBot="1" x14ac:dyDescent="0.3">
      <c r="A11" s="101" t="s">
        <v>136</v>
      </c>
      <c r="B11" s="228" t="s">
        <v>223</v>
      </c>
      <c r="C11" s="229"/>
      <c r="D11" s="262" t="s">
        <v>224</v>
      </c>
      <c r="E11" s="72" t="s">
        <v>152</v>
      </c>
      <c r="F11" s="73"/>
      <c r="G11" s="73"/>
      <c r="H11" s="73"/>
      <c r="I11" s="73"/>
      <c r="J11" s="73"/>
      <c r="K11" s="74"/>
      <c r="L11" s="17"/>
      <c r="M11" s="227"/>
      <c r="N11" s="227"/>
      <c r="O11" s="31"/>
      <c r="P11" s="31"/>
      <c r="Q11" s="31"/>
      <c r="R11" s="31"/>
      <c r="S11" s="31"/>
      <c r="T11" s="31"/>
      <c r="U11" s="31"/>
      <c r="V11" s="31"/>
      <c r="W11" s="31"/>
      <c r="X11" s="31"/>
      <c r="Y11" s="31"/>
    </row>
    <row r="12" spans="1:25" s="12" customFormat="1" ht="35.1" customHeight="1" thickBot="1" x14ac:dyDescent="0.3">
      <c r="A12" s="101" t="s">
        <v>153</v>
      </c>
      <c r="B12" s="248" t="str">
        <f>'Central-EAC Pueblo'!B12</f>
        <v>CVIT- Cobre Valley Institute of Technology</v>
      </c>
      <c r="C12" s="248"/>
      <c r="D12" s="188">
        <f>'Central-EAC Pueblo'!D12</f>
        <v>110802</v>
      </c>
      <c r="E12" s="160" t="s">
        <v>152</v>
      </c>
      <c r="F12" s="78"/>
      <c r="G12" s="78"/>
      <c r="H12" s="78"/>
      <c r="I12" s="78"/>
      <c r="J12" s="78"/>
      <c r="K12" s="79"/>
      <c r="L12" s="21"/>
      <c r="M12" s="227"/>
      <c r="N12" s="227"/>
      <c r="O12" s="31"/>
      <c r="P12" s="31"/>
      <c r="Q12" s="31"/>
      <c r="R12" s="31"/>
      <c r="S12" s="31"/>
      <c r="T12" s="31"/>
      <c r="U12" s="31"/>
      <c r="V12" s="31"/>
      <c r="W12" s="31"/>
      <c r="X12" s="31"/>
      <c r="Y12" s="31"/>
    </row>
    <row r="13" spans="1:25" s="12" customFormat="1" ht="16.5" customHeight="1" thickBot="1" x14ac:dyDescent="0.3">
      <c r="A13" s="47"/>
      <c r="B13" s="47"/>
      <c r="C13" s="47"/>
      <c r="D13" s="22"/>
      <c r="F13" s="23"/>
      <c r="G13" s="24"/>
      <c r="H13" s="24"/>
      <c r="I13" s="17"/>
      <c r="J13" s="24"/>
      <c r="K13" s="24"/>
      <c r="L13" s="24"/>
      <c r="M13" s="227"/>
      <c r="N13" s="227"/>
    </row>
    <row r="14" spans="1:25" ht="35.1" customHeight="1" thickBot="1" x14ac:dyDescent="0.3">
      <c r="A14" s="102"/>
      <c r="B14" s="103"/>
      <c r="C14" s="102"/>
      <c r="D14" s="104"/>
      <c r="E14" s="206" t="s">
        <v>8</v>
      </c>
      <c r="F14" s="207"/>
      <c r="G14" s="207"/>
      <c r="H14" s="207"/>
      <c r="I14" s="207"/>
      <c r="J14" s="207"/>
      <c r="K14" s="208"/>
      <c r="M14" s="227" t="s">
        <v>171</v>
      </c>
      <c r="N14" s="227"/>
      <c r="O14" s="25"/>
      <c r="P14" s="25"/>
      <c r="Q14" s="25"/>
      <c r="R14" s="25"/>
      <c r="S14" s="25"/>
      <c r="T14" s="25"/>
      <c r="U14" s="25"/>
      <c r="V14" s="25"/>
      <c r="W14" s="25"/>
      <c r="X14" s="25"/>
      <c r="Y14" s="25"/>
    </row>
    <row r="15" spans="1:25" ht="29.25" customHeight="1" thickBot="1" x14ac:dyDescent="0.3">
      <c r="A15" s="105"/>
      <c r="B15" s="106"/>
      <c r="C15" s="105"/>
      <c r="D15" s="107"/>
      <c r="E15" s="206" t="s">
        <v>9</v>
      </c>
      <c r="F15" s="209"/>
      <c r="G15" s="209"/>
      <c r="H15" s="209"/>
      <c r="I15" s="209"/>
      <c r="J15" s="210"/>
      <c r="K15" s="211" t="s">
        <v>10</v>
      </c>
      <c r="M15" s="227"/>
      <c r="N15" s="227"/>
    </row>
    <row r="16" spans="1:25" s="26" customFormat="1" ht="120.75" customHeight="1" thickBot="1" x14ac:dyDescent="0.3">
      <c r="A16" s="108" t="s">
        <v>135</v>
      </c>
      <c r="B16" s="96" t="s">
        <v>122</v>
      </c>
      <c r="C16" s="98" t="s">
        <v>11</v>
      </c>
      <c r="D16" s="163" t="s">
        <v>12</v>
      </c>
      <c r="E16" s="35" t="s">
        <v>13</v>
      </c>
      <c r="F16" s="36" t="s">
        <v>14</v>
      </c>
      <c r="G16" s="36" t="s">
        <v>123</v>
      </c>
      <c r="H16" s="36" t="s">
        <v>124</v>
      </c>
      <c r="I16" s="36" t="s">
        <v>126</v>
      </c>
      <c r="J16" s="37" t="s">
        <v>125</v>
      </c>
      <c r="K16" s="212"/>
      <c r="M16" s="227"/>
      <c r="N16" s="227"/>
    </row>
    <row r="17" spans="1:14" s="27" customFormat="1" ht="24.95" customHeight="1" x14ac:dyDescent="0.25">
      <c r="A17" s="173" t="s">
        <v>15</v>
      </c>
      <c r="B17" s="174">
        <v>301</v>
      </c>
      <c r="C17" s="175" t="s">
        <v>194</v>
      </c>
      <c r="D17" s="150" t="str">
        <f t="shared" ref="D17:D48" si="0">IF(SUM(E17:K17)&gt;0,(SUM(E17:K17)),"")</f>
        <v/>
      </c>
      <c r="E17" s="170"/>
      <c r="F17" s="170"/>
      <c r="G17" s="170"/>
      <c r="H17" s="170"/>
      <c r="I17" s="170"/>
      <c r="J17" s="170"/>
      <c r="K17" s="170"/>
      <c r="M17" s="30"/>
      <c r="N17" s="41" t="s">
        <v>154</v>
      </c>
    </row>
    <row r="18" spans="1:14" s="27" customFormat="1" ht="24.95" customHeight="1" x14ac:dyDescent="0.25">
      <c r="A18" s="176" t="s">
        <v>16</v>
      </c>
      <c r="B18" s="177">
        <v>302</v>
      </c>
      <c r="C18" s="178" t="s">
        <v>17</v>
      </c>
      <c r="D18" s="151" t="str">
        <f t="shared" si="0"/>
        <v/>
      </c>
      <c r="E18" s="171"/>
      <c r="F18" s="171"/>
      <c r="G18" s="171"/>
      <c r="H18" s="171"/>
      <c r="I18" s="171"/>
      <c r="J18" s="171"/>
      <c r="K18" s="171"/>
      <c r="M18" s="46"/>
      <c r="N18" s="41" t="s">
        <v>155</v>
      </c>
    </row>
    <row r="19" spans="1:14" s="86" customFormat="1" ht="24.95" customHeight="1" x14ac:dyDescent="0.25">
      <c r="A19" s="176" t="s">
        <v>182</v>
      </c>
      <c r="B19" s="177">
        <v>376</v>
      </c>
      <c r="C19" s="178" t="s">
        <v>183</v>
      </c>
      <c r="D19" s="151" t="str">
        <f t="shared" si="0"/>
        <v/>
      </c>
      <c r="E19" s="171"/>
      <c r="F19" s="171"/>
      <c r="G19" s="171"/>
      <c r="H19" s="171"/>
      <c r="I19" s="171"/>
      <c r="J19" s="171"/>
      <c r="K19" s="171"/>
      <c r="M19" s="127"/>
      <c r="N19" s="128"/>
    </row>
    <row r="20" spans="1:14" s="27" customFormat="1" ht="24.95" customHeight="1" x14ac:dyDescent="0.25">
      <c r="A20" s="176" t="s">
        <v>18</v>
      </c>
      <c r="B20" s="177">
        <v>303</v>
      </c>
      <c r="C20" s="178" t="s">
        <v>19</v>
      </c>
      <c r="D20" s="151" t="str">
        <f t="shared" si="0"/>
        <v/>
      </c>
      <c r="E20" s="171"/>
      <c r="F20" s="171"/>
      <c r="G20" s="171"/>
      <c r="H20" s="171"/>
      <c r="I20" s="171"/>
      <c r="J20" s="171"/>
      <c r="K20" s="171"/>
      <c r="M20" s="30"/>
      <c r="N20" s="200" t="s">
        <v>156</v>
      </c>
    </row>
    <row r="21" spans="1:14" s="27" customFormat="1" ht="24.95" customHeight="1" x14ac:dyDescent="0.25">
      <c r="A21" s="176" t="s">
        <v>20</v>
      </c>
      <c r="B21" s="177">
        <v>304</v>
      </c>
      <c r="C21" s="178" t="s">
        <v>21</v>
      </c>
      <c r="D21" s="151" t="str">
        <f t="shared" si="0"/>
        <v/>
      </c>
      <c r="E21" s="171"/>
      <c r="F21" s="171"/>
      <c r="G21" s="171"/>
      <c r="H21" s="171"/>
      <c r="I21" s="171"/>
      <c r="J21" s="171"/>
      <c r="K21" s="171"/>
      <c r="M21" s="30"/>
      <c r="N21" s="200"/>
    </row>
    <row r="22" spans="1:14" s="27" customFormat="1" ht="24.95" customHeight="1" x14ac:dyDescent="0.25">
      <c r="A22" s="176" t="s">
        <v>22</v>
      </c>
      <c r="B22" s="177">
        <v>305</v>
      </c>
      <c r="C22" s="178" t="s">
        <v>23</v>
      </c>
      <c r="D22" s="151" t="str">
        <f t="shared" si="0"/>
        <v/>
      </c>
      <c r="E22" s="171"/>
      <c r="F22" s="171"/>
      <c r="G22" s="171"/>
      <c r="H22" s="171"/>
      <c r="I22" s="171"/>
      <c r="J22" s="171"/>
      <c r="K22" s="171"/>
      <c r="M22" s="30"/>
      <c r="N22" s="200"/>
    </row>
    <row r="23" spans="1:14" s="27" customFormat="1" ht="24.95" customHeight="1" x14ac:dyDescent="0.25">
      <c r="A23" s="176" t="s">
        <v>24</v>
      </c>
      <c r="B23" s="177">
        <v>306</v>
      </c>
      <c r="C23" s="178" t="s">
        <v>25</v>
      </c>
      <c r="D23" s="151" t="str">
        <f t="shared" si="0"/>
        <v/>
      </c>
      <c r="E23" s="171"/>
      <c r="F23" s="171"/>
      <c r="G23" s="171"/>
      <c r="H23" s="171"/>
      <c r="I23" s="171"/>
      <c r="J23" s="171"/>
      <c r="K23" s="171"/>
      <c r="M23" s="30"/>
      <c r="N23" s="200" t="s">
        <v>157</v>
      </c>
    </row>
    <row r="24" spans="1:14" s="27" customFormat="1" ht="24.95" customHeight="1" x14ac:dyDescent="0.25">
      <c r="A24" s="176" t="s">
        <v>26</v>
      </c>
      <c r="B24" s="177">
        <v>307</v>
      </c>
      <c r="C24" s="178" t="s">
        <v>27</v>
      </c>
      <c r="D24" s="151" t="str">
        <f t="shared" si="0"/>
        <v/>
      </c>
      <c r="E24" s="171"/>
      <c r="F24" s="171"/>
      <c r="G24" s="171"/>
      <c r="H24" s="171"/>
      <c r="I24" s="171"/>
      <c r="J24" s="171"/>
      <c r="K24" s="171"/>
      <c r="M24" s="30"/>
      <c r="N24" s="200"/>
    </row>
    <row r="25" spans="1:14" s="27" customFormat="1" ht="24.95" customHeight="1" x14ac:dyDescent="0.25">
      <c r="A25" s="176" t="s">
        <v>28</v>
      </c>
      <c r="B25" s="177">
        <v>309</v>
      </c>
      <c r="C25" s="178" t="s">
        <v>197</v>
      </c>
      <c r="D25" s="151" t="str">
        <f t="shared" si="0"/>
        <v/>
      </c>
      <c r="E25" s="171"/>
      <c r="F25" s="171"/>
      <c r="G25" s="171"/>
      <c r="H25" s="171"/>
      <c r="I25" s="171"/>
      <c r="J25" s="171"/>
      <c r="K25" s="171"/>
      <c r="M25" s="30"/>
      <c r="N25" s="200" t="s">
        <v>158</v>
      </c>
    </row>
    <row r="26" spans="1:14" s="27" customFormat="1" ht="24.95" customHeight="1" x14ac:dyDescent="0.25">
      <c r="A26" s="176" t="s">
        <v>29</v>
      </c>
      <c r="B26" s="177">
        <v>310</v>
      </c>
      <c r="C26" s="178" t="s">
        <v>30</v>
      </c>
      <c r="D26" s="151" t="str">
        <f t="shared" si="0"/>
        <v/>
      </c>
      <c r="E26" s="171"/>
      <c r="F26" s="171"/>
      <c r="G26" s="171"/>
      <c r="H26" s="171"/>
      <c r="I26" s="171"/>
      <c r="J26" s="171"/>
      <c r="K26" s="171"/>
      <c r="M26" s="30"/>
      <c r="N26" s="200"/>
    </row>
    <row r="27" spans="1:14" s="27" customFormat="1" ht="24.95" customHeight="1" x14ac:dyDescent="0.25">
      <c r="A27" s="176" t="s">
        <v>31</v>
      </c>
      <c r="B27" s="177">
        <v>311</v>
      </c>
      <c r="C27" s="178" t="s">
        <v>32</v>
      </c>
      <c r="D27" s="151" t="str">
        <f t="shared" si="0"/>
        <v/>
      </c>
      <c r="E27" s="171"/>
      <c r="F27" s="171"/>
      <c r="G27" s="171"/>
      <c r="H27" s="171"/>
      <c r="I27" s="171"/>
      <c r="J27" s="171"/>
      <c r="K27" s="171"/>
      <c r="M27" s="30"/>
      <c r="N27" s="200" t="s">
        <v>159</v>
      </c>
    </row>
    <row r="28" spans="1:14" s="27" customFormat="1" ht="24.95" customHeight="1" x14ac:dyDescent="0.25">
      <c r="A28" s="176" t="s">
        <v>33</v>
      </c>
      <c r="B28" s="177">
        <v>312</v>
      </c>
      <c r="C28" s="178" t="s">
        <v>34</v>
      </c>
      <c r="D28" s="151" t="str">
        <f t="shared" si="0"/>
        <v/>
      </c>
      <c r="E28" s="171"/>
      <c r="F28" s="171"/>
      <c r="G28" s="171"/>
      <c r="H28" s="171"/>
      <c r="I28" s="171"/>
      <c r="J28" s="171"/>
      <c r="K28" s="171"/>
      <c r="M28" s="30"/>
      <c r="N28" s="200"/>
    </row>
    <row r="29" spans="1:14" s="27" customFormat="1" ht="24.95" customHeight="1" x14ac:dyDescent="0.25">
      <c r="A29" s="176" t="s">
        <v>35</v>
      </c>
      <c r="B29" s="177">
        <v>313</v>
      </c>
      <c r="C29" s="178" t="s">
        <v>184</v>
      </c>
      <c r="D29" s="151" t="str">
        <f t="shared" si="0"/>
        <v/>
      </c>
      <c r="E29" s="171"/>
      <c r="F29" s="171"/>
      <c r="G29" s="171"/>
      <c r="H29" s="171"/>
      <c r="I29" s="171"/>
      <c r="J29" s="171"/>
      <c r="K29" s="171"/>
      <c r="M29" s="30"/>
      <c r="N29" s="200"/>
    </row>
    <row r="30" spans="1:14" s="27" customFormat="1" ht="24.95" customHeight="1" x14ac:dyDescent="0.25">
      <c r="A30" s="176" t="s">
        <v>36</v>
      </c>
      <c r="B30" s="177">
        <v>314</v>
      </c>
      <c r="C30" s="178" t="s">
        <v>185</v>
      </c>
      <c r="D30" s="151" t="str">
        <f t="shared" si="0"/>
        <v/>
      </c>
      <c r="E30" s="171"/>
      <c r="F30" s="171"/>
      <c r="G30" s="171"/>
      <c r="H30" s="171"/>
      <c r="I30" s="171"/>
      <c r="J30" s="171"/>
      <c r="K30" s="171"/>
      <c r="M30" s="200" t="s">
        <v>222</v>
      </c>
      <c r="N30" s="200"/>
    </row>
    <row r="31" spans="1:14" s="27" customFormat="1" ht="24.95" customHeight="1" x14ac:dyDescent="0.25">
      <c r="A31" s="176" t="s">
        <v>37</v>
      </c>
      <c r="B31" s="177">
        <v>315</v>
      </c>
      <c r="C31" s="178" t="s">
        <v>38</v>
      </c>
      <c r="D31" s="151" t="str">
        <f t="shared" si="0"/>
        <v/>
      </c>
      <c r="E31" s="171"/>
      <c r="F31" s="171"/>
      <c r="G31" s="171"/>
      <c r="H31" s="171"/>
      <c r="I31" s="171"/>
      <c r="J31" s="171"/>
      <c r="K31" s="171"/>
      <c r="M31" s="200"/>
      <c r="N31" s="200"/>
    </row>
    <row r="32" spans="1:14" s="27" customFormat="1" ht="24.95" customHeight="1" x14ac:dyDescent="0.25">
      <c r="A32" s="176" t="s">
        <v>39</v>
      </c>
      <c r="B32" s="177">
        <v>316</v>
      </c>
      <c r="C32" s="178" t="s">
        <v>40</v>
      </c>
      <c r="D32" s="151" t="str">
        <f t="shared" si="0"/>
        <v/>
      </c>
      <c r="E32" s="171"/>
      <c r="F32" s="171"/>
      <c r="G32" s="171"/>
      <c r="H32" s="171"/>
      <c r="I32" s="171"/>
      <c r="J32" s="171"/>
      <c r="K32" s="171"/>
      <c r="M32" s="200"/>
      <c r="N32" s="200"/>
    </row>
    <row r="33" spans="1:23" s="27" customFormat="1" ht="24.95" customHeight="1" x14ac:dyDescent="0.25">
      <c r="A33" s="176" t="s">
        <v>41</v>
      </c>
      <c r="B33" s="177">
        <v>317</v>
      </c>
      <c r="C33" s="178" t="s">
        <v>42</v>
      </c>
      <c r="D33" s="151" t="str">
        <f t="shared" si="0"/>
        <v/>
      </c>
      <c r="E33" s="171"/>
      <c r="F33" s="171"/>
      <c r="G33" s="171"/>
      <c r="H33" s="171"/>
      <c r="I33" s="171"/>
      <c r="J33" s="171"/>
      <c r="K33" s="171"/>
      <c r="M33" s="200"/>
      <c r="N33" s="200"/>
    </row>
    <row r="34" spans="1:23" s="27" customFormat="1" ht="24.95" customHeight="1" x14ac:dyDescent="0.25">
      <c r="A34" s="176" t="s">
        <v>43</v>
      </c>
      <c r="B34" s="177">
        <v>318</v>
      </c>
      <c r="C34" s="178" t="s">
        <v>44</v>
      </c>
      <c r="D34" s="151" t="str">
        <f t="shared" si="0"/>
        <v/>
      </c>
      <c r="E34" s="171"/>
      <c r="F34" s="171"/>
      <c r="G34" s="171"/>
      <c r="H34" s="171"/>
      <c r="I34" s="171"/>
      <c r="J34" s="171"/>
      <c r="K34" s="171"/>
      <c r="M34" s="200"/>
      <c r="N34" s="200"/>
    </row>
    <row r="35" spans="1:23" s="27" customFormat="1" ht="24.95" customHeight="1" x14ac:dyDescent="0.25">
      <c r="A35" s="176" t="s">
        <v>45</v>
      </c>
      <c r="B35" s="177">
        <v>319</v>
      </c>
      <c r="C35" s="178" t="s">
        <v>196</v>
      </c>
      <c r="D35" s="151" t="str">
        <f t="shared" si="0"/>
        <v/>
      </c>
      <c r="E35" s="171"/>
      <c r="F35" s="171"/>
      <c r="G35" s="171"/>
      <c r="H35" s="171"/>
      <c r="I35" s="171"/>
      <c r="J35" s="171"/>
      <c r="K35" s="171"/>
      <c r="M35" s="200"/>
      <c r="N35" s="200"/>
    </row>
    <row r="36" spans="1:23" s="27" customFormat="1" ht="24.95" customHeight="1" x14ac:dyDescent="0.25">
      <c r="A36" s="176" t="s">
        <v>46</v>
      </c>
      <c r="B36" s="177">
        <v>320</v>
      </c>
      <c r="C36" s="178" t="s">
        <v>47</v>
      </c>
      <c r="D36" s="151" t="str">
        <f t="shared" si="0"/>
        <v/>
      </c>
      <c r="E36" s="171"/>
      <c r="F36" s="171"/>
      <c r="G36" s="171"/>
      <c r="H36" s="171"/>
      <c r="I36" s="171"/>
      <c r="J36" s="171"/>
      <c r="K36" s="171"/>
      <c r="M36" s="200"/>
      <c r="N36" s="200"/>
      <c r="O36" s="25"/>
      <c r="P36" s="25"/>
      <c r="Q36" s="25"/>
      <c r="R36" s="25"/>
      <c r="S36" s="25"/>
      <c r="T36" s="25"/>
      <c r="U36" s="25"/>
      <c r="V36" s="25"/>
      <c r="W36" s="25"/>
    </row>
    <row r="37" spans="1:23" s="27" customFormat="1" ht="24.95" customHeight="1" x14ac:dyDescent="0.25">
      <c r="A37" s="176" t="s">
        <v>48</v>
      </c>
      <c r="B37" s="177">
        <v>321</v>
      </c>
      <c r="C37" s="178" t="s">
        <v>49</v>
      </c>
      <c r="D37" s="151" t="str">
        <f t="shared" si="0"/>
        <v/>
      </c>
      <c r="E37" s="171"/>
      <c r="F37" s="171"/>
      <c r="G37" s="171"/>
      <c r="H37" s="171"/>
      <c r="I37" s="171"/>
      <c r="J37" s="171"/>
      <c r="K37" s="171"/>
      <c r="M37" s="200"/>
      <c r="N37" s="200"/>
    </row>
    <row r="38" spans="1:23" s="27" customFormat="1" ht="24.95" customHeight="1" x14ac:dyDescent="0.25">
      <c r="A38" s="176" t="s">
        <v>50</v>
      </c>
      <c r="B38" s="177">
        <v>322</v>
      </c>
      <c r="C38" s="178" t="s">
        <v>51</v>
      </c>
      <c r="D38" s="151" t="str">
        <f t="shared" si="0"/>
        <v/>
      </c>
      <c r="E38" s="171"/>
      <c r="F38" s="171"/>
      <c r="G38" s="171"/>
      <c r="H38" s="171"/>
      <c r="I38" s="171"/>
      <c r="J38" s="171"/>
      <c r="K38" s="171"/>
      <c r="M38" s="200"/>
      <c r="N38" s="200"/>
    </row>
    <row r="39" spans="1:23" s="27" customFormat="1" ht="24.95" customHeight="1" x14ac:dyDescent="0.25">
      <c r="A39" s="176" t="s">
        <v>52</v>
      </c>
      <c r="B39" s="177">
        <v>345</v>
      </c>
      <c r="C39" s="178" t="s">
        <v>53</v>
      </c>
      <c r="D39" s="151" t="str">
        <f t="shared" si="0"/>
        <v/>
      </c>
      <c r="E39" s="171"/>
      <c r="F39" s="171"/>
      <c r="G39" s="171"/>
      <c r="H39" s="171"/>
      <c r="I39" s="171"/>
      <c r="J39" s="171"/>
      <c r="K39" s="171"/>
      <c r="M39" s="90"/>
      <c r="N39" s="90"/>
    </row>
    <row r="40" spans="1:23" s="27" customFormat="1" ht="24.95" customHeight="1" x14ac:dyDescent="0.25">
      <c r="A40" s="176" t="s">
        <v>54</v>
      </c>
      <c r="B40" s="177">
        <v>323</v>
      </c>
      <c r="C40" s="178" t="s">
        <v>55</v>
      </c>
      <c r="D40" s="151">
        <f t="shared" si="0"/>
        <v>17916.43</v>
      </c>
      <c r="E40" s="182">
        <f>IF(SUM('[1]Ray HS'!E40:E40)&gt;0,SUM('[1]Ray HS'!E40:E40),"")</f>
        <v>12377.2</v>
      </c>
      <c r="F40" s="182">
        <f>IF(SUM('[1]Ray HS'!F40:F40)&gt;0,SUM('[1]Ray HS'!F40:F40),"")</f>
        <v>3309.87</v>
      </c>
      <c r="G40" s="183">
        <v>2229.36</v>
      </c>
      <c r="H40" s="171"/>
      <c r="I40" s="171"/>
      <c r="J40" s="171"/>
      <c r="K40" s="171"/>
      <c r="M40" s="30"/>
      <c r="N40" s="200" t="s">
        <v>161</v>
      </c>
    </row>
    <row r="41" spans="1:23" s="27" customFormat="1" ht="24.95" customHeight="1" x14ac:dyDescent="0.25">
      <c r="A41" s="176" t="s">
        <v>56</v>
      </c>
      <c r="B41" s="177">
        <v>324</v>
      </c>
      <c r="C41" s="178" t="s">
        <v>57</v>
      </c>
      <c r="D41" s="151" t="str">
        <f t="shared" si="0"/>
        <v/>
      </c>
      <c r="E41" s="171"/>
      <c r="F41" s="171"/>
      <c r="G41" s="171"/>
      <c r="H41" s="171"/>
      <c r="I41" s="171"/>
      <c r="J41" s="171"/>
      <c r="K41" s="171"/>
      <c r="M41" s="30"/>
      <c r="N41" s="200"/>
    </row>
    <row r="42" spans="1:23" s="27" customFormat="1" ht="24.95" customHeight="1" x14ac:dyDescent="0.25">
      <c r="A42" s="176" t="s">
        <v>58</v>
      </c>
      <c r="B42" s="177">
        <v>325</v>
      </c>
      <c r="C42" s="178" t="s">
        <v>59</v>
      </c>
      <c r="D42" s="151" t="str">
        <f t="shared" si="0"/>
        <v/>
      </c>
      <c r="E42" s="171"/>
      <c r="F42" s="171"/>
      <c r="G42" s="171"/>
      <c r="H42" s="171"/>
      <c r="I42" s="171"/>
      <c r="J42" s="171"/>
      <c r="K42" s="171"/>
      <c r="M42" s="30"/>
      <c r="N42" s="200" t="s">
        <v>162</v>
      </c>
    </row>
    <row r="43" spans="1:23" s="27" customFormat="1" ht="24.95" customHeight="1" x14ac:dyDescent="0.25">
      <c r="A43" s="176" t="s">
        <v>60</v>
      </c>
      <c r="B43" s="177">
        <v>326</v>
      </c>
      <c r="C43" s="178" t="s">
        <v>61</v>
      </c>
      <c r="D43" s="151" t="str">
        <f t="shared" si="0"/>
        <v/>
      </c>
      <c r="E43" s="171"/>
      <c r="F43" s="171"/>
      <c r="G43" s="171"/>
      <c r="H43" s="171"/>
      <c r="I43" s="171"/>
      <c r="J43" s="171"/>
      <c r="K43" s="171"/>
      <c r="M43" s="30"/>
      <c r="N43" s="200"/>
    </row>
    <row r="44" spans="1:23" s="27" customFormat="1" ht="33" customHeight="1" x14ac:dyDescent="0.25">
      <c r="A44" s="176" t="s">
        <v>107</v>
      </c>
      <c r="B44" s="177">
        <v>359</v>
      </c>
      <c r="C44" s="178" t="s">
        <v>212</v>
      </c>
      <c r="D44" s="151" t="str">
        <f t="shared" si="0"/>
        <v/>
      </c>
      <c r="E44" s="171"/>
      <c r="F44" s="171"/>
      <c r="G44" s="171"/>
      <c r="H44" s="171"/>
      <c r="I44" s="171"/>
      <c r="J44" s="171"/>
      <c r="K44" s="171"/>
      <c r="M44" s="30"/>
      <c r="N44" s="200" t="s">
        <v>163</v>
      </c>
    </row>
    <row r="45" spans="1:23" s="27" customFormat="1" ht="24.95" customHeight="1" x14ac:dyDescent="0.25">
      <c r="A45" s="176" t="s">
        <v>62</v>
      </c>
      <c r="B45" s="177">
        <v>327</v>
      </c>
      <c r="C45" s="178" t="s">
        <v>63</v>
      </c>
      <c r="D45" s="151" t="str">
        <f t="shared" si="0"/>
        <v/>
      </c>
      <c r="E45" s="171"/>
      <c r="F45" s="171"/>
      <c r="G45" s="171"/>
      <c r="H45" s="171"/>
      <c r="I45" s="171"/>
      <c r="J45" s="171"/>
      <c r="K45" s="171"/>
      <c r="M45" s="30"/>
      <c r="N45" s="200"/>
    </row>
    <row r="46" spans="1:23" s="27" customFormat="1" ht="24.95" customHeight="1" x14ac:dyDescent="0.25">
      <c r="A46" s="176" t="s">
        <v>64</v>
      </c>
      <c r="B46" s="177">
        <v>328</v>
      </c>
      <c r="C46" s="178" t="s">
        <v>65</v>
      </c>
      <c r="D46" s="151" t="str">
        <f t="shared" si="0"/>
        <v/>
      </c>
      <c r="E46" s="171"/>
      <c r="F46" s="171"/>
      <c r="G46" s="171"/>
      <c r="H46" s="171"/>
      <c r="I46" s="171"/>
      <c r="J46" s="171"/>
      <c r="K46" s="171"/>
      <c r="M46" s="30"/>
      <c r="N46" s="200" t="s">
        <v>164</v>
      </c>
    </row>
    <row r="47" spans="1:23" s="27" customFormat="1" ht="24.95" customHeight="1" x14ac:dyDescent="0.25">
      <c r="A47" s="176" t="s">
        <v>66</v>
      </c>
      <c r="B47" s="177">
        <v>329</v>
      </c>
      <c r="C47" s="178" t="s">
        <v>67</v>
      </c>
      <c r="D47" s="151" t="str">
        <f t="shared" si="0"/>
        <v/>
      </c>
      <c r="E47" s="171"/>
      <c r="F47" s="171"/>
      <c r="G47" s="171"/>
      <c r="H47" s="171"/>
      <c r="I47" s="171"/>
      <c r="J47" s="171"/>
      <c r="K47" s="171"/>
      <c r="M47" s="30"/>
      <c r="N47" s="200"/>
    </row>
    <row r="48" spans="1:23" s="27" customFormat="1" ht="24.95" customHeight="1" x14ac:dyDescent="0.25">
      <c r="A48" s="176" t="s">
        <v>68</v>
      </c>
      <c r="B48" s="177">
        <v>330</v>
      </c>
      <c r="C48" s="178" t="s">
        <v>198</v>
      </c>
      <c r="D48" s="151" t="str">
        <f t="shared" si="0"/>
        <v/>
      </c>
      <c r="E48" s="171"/>
      <c r="F48" s="171"/>
      <c r="G48" s="171"/>
      <c r="H48" s="171"/>
      <c r="I48" s="171"/>
      <c r="J48" s="171"/>
      <c r="K48" s="171"/>
      <c r="M48" s="30"/>
      <c r="N48" s="127"/>
    </row>
    <row r="49" spans="1:14" s="27" customFormat="1" ht="24.95" customHeight="1" x14ac:dyDescent="0.25">
      <c r="A49" s="176" t="s">
        <v>69</v>
      </c>
      <c r="B49" s="177">
        <v>333</v>
      </c>
      <c r="C49" s="178" t="s">
        <v>70</v>
      </c>
      <c r="D49" s="151" t="str">
        <f t="shared" ref="D49:D79" si="1">IF(SUM(E49:K49)&gt;0,(SUM(E49:K49)),"")</f>
        <v/>
      </c>
      <c r="E49" s="171"/>
      <c r="F49" s="171"/>
      <c r="G49" s="171"/>
      <c r="H49" s="171"/>
      <c r="I49" s="171"/>
      <c r="J49" s="171"/>
      <c r="K49" s="171"/>
      <c r="M49" s="30"/>
      <c r="N49" s="41" t="s">
        <v>121</v>
      </c>
    </row>
    <row r="50" spans="1:14" s="27" customFormat="1" ht="24.95" customHeight="1" x14ac:dyDescent="0.25">
      <c r="A50" s="176" t="s">
        <v>71</v>
      </c>
      <c r="B50" s="177">
        <v>334</v>
      </c>
      <c r="C50" s="178" t="s">
        <v>195</v>
      </c>
      <c r="D50" s="151" t="str">
        <f t="shared" si="1"/>
        <v/>
      </c>
      <c r="E50" s="171"/>
      <c r="F50" s="171"/>
      <c r="G50" s="171"/>
      <c r="H50" s="171"/>
      <c r="I50" s="171"/>
      <c r="J50" s="171"/>
      <c r="K50" s="171"/>
      <c r="M50" s="30"/>
      <c r="N50" s="46"/>
    </row>
    <row r="51" spans="1:14" s="27" customFormat="1" ht="24.95" customHeight="1" x14ac:dyDescent="0.25">
      <c r="A51" s="176" t="s">
        <v>72</v>
      </c>
      <c r="B51" s="177">
        <v>335</v>
      </c>
      <c r="C51" s="178" t="s">
        <v>186</v>
      </c>
      <c r="D51" s="151" t="str">
        <f t="shared" si="1"/>
        <v/>
      </c>
      <c r="E51" s="171"/>
      <c r="F51" s="171"/>
      <c r="G51" s="171"/>
      <c r="H51" s="171"/>
      <c r="I51" s="171"/>
      <c r="J51" s="171"/>
      <c r="K51" s="171"/>
      <c r="M51" s="41" t="s">
        <v>75</v>
      </c>
      <c r="N51" s="30"/>
    </row>
    <row r="52" spans="1:14" s="86" customFormat="1" ht="24.95" customHeight="1" x14ac:dyDescent="0.25">
      <c r="A52" s="176" t="s">
        <v>73</v>
      </c>
      <c r="B52" s="177">
        <v>336</v>
      </c>
      <c r="C52" s="178" t="s">
        <v>74</v>
      </c>
      <c r="D52" s="151" t="str">
        <f t="shared" si="1"/>
        <v/>
      </c>
      <c r="E52" s="171"/>
      <c r="F52" s="171"/>
      <c r="G52" s="171"/>
      <c r="H52" s="171"/>
      <c r="I52" s="171"/>
      <c r="J52" s="171"/>
      <c r="K52" s="171"/>
      <c r="M52" s="128"/>
      <c r="N52" s="89"/>
    </row>
    <row r="53" spans="1:14" s="27" customFormat="1" ht="24.95" customHeight="1" x14ac:dyDescent="0.25">
      <c r="A53" s="176" t="s">
        <v>76</v>
      </c>
      <c r="B53" s="177">
        <v>337</v>
      </c>
      <c r="C53" s="178" t="s">
        <v>199</v>
      </c>
      <c r="D53" s="151" t="str">
        <f t="shared" si="1"/>
        <v/>
      </c>
      <c r="E53" s="171"/>
      <c r="F53" s="171"/>
      <c r="G53" s="171"/>
      <c r="H53" s="171"/>
      <c r="I53" s="171"/>
      <c r="J53" s="171"/>
      <c r="K53" s="171"/>
      <c r="M53" s="30"/>
      <c r="N53" s="30"/>
    </row>
    <row r="54" spans="1:14" s="27" customFormat="1" ht="24.95" customHeight="1" x14ac:dyDescent="0.25">
      <c r="A54" s="176" t="s">
        <v>78</v>
      </c>
      <c r="B54" s="177">
        <v>339</v>
      </c>
      <c r="C54" s="178" t="s">
        <v>79</v>
      </c>
      <c r="D54" s="151" t="str">
        <f t="shared" si="1"/>
        <v/>
      </c>
      <c r="E54" s="171"/>
      <c r="F54" s="171"/>
      <c r="G54" s="171"/>
      <c r="H54" s="171"/>
      <c r="I54" s="171"/>
      <c r="J54" s="171"/>
      <c r="K54" s="171"/>
      <c r="M54" s="30"/>
      <c r="N54" s="30"/>
    </row>
    <row r="55" spans="1:14" s="27" customFormat="1" ht="24.95" customHeight="1" x14ac:dyDescent="0.25">
      <c r="A55" s="176" t="s">
        <v>80</v>
      </c>
      <c r="B55" s="177">
        <v>340</v>
      </c>
      <c r="C55" s="178" t="s">
        <v>81</v>
      </c>
      <c r="D55" s="151" t="str">
        <f t="shared" si="1"/>
        <v/>
      </c>
      <c r="E55" s="171"/>
      <c r="F55" s="171"/>
      <c r="G55" s="171"/>
      <c r="H55" s="171"/>
      <c r="I55" s="171"/>
      <c r="J55" s="171"/>
      <c r="K55" s="171"/>
      <c r="M55" s="30"/>
      <c r="N55" s="30"/>
    </row>
    <row r="56" spans="1:14" s="27" customFormat="1" ht="24.95" customHeight="1" x14ac:dyDescent="0.25">
      <c r="A56" s="176" t="s">
        <v>187</v>
      </c>
      <c r="B56" s="177">
        <v>373</v>
      </c>
      <c r="C56" s="178" t="s">
        <v>188</v>
      </c>
      <c r="D56" s="151" t="str">
        <f t="shared" si="1"/>
        <v/>
      </c>
      <c r="E56" s="171"/>
      <c r="F56" s="171"/>
      <c r="G56" s="171"/>
      <c r="H56" s="171"/>
      <c r="I56" s="171"/>
      <c r="J56" s="171"/>
      <c r="K56" s="171"/>
      <c r="M56" s="30"/>
      <c r="N56" s="30"/>
    </row>
    <row r="57" spans="1:14" s="86" customFormat="1" ht="24.95" customHeight="1" x14ac:dyDescent="0.25">
      <c r="A57" s="176" t="s">
        <v>82</v>
      </c>
      <c r="B57" s="177">
        <v>342</v>
      </c>
      <c r="C57" s="178" t="s">
        <v>83</v>
      </c>
      <c r="D57" s="151" t="str">
        <f t="shared" si="1"/>
        <v/>
      </c>
      <c r="E57" s="171"/>
      <c r="F57" s="171"/>
      <c r="G57" s="171"/>
      <c r="H57" s="171"/>
      <c r="I57" s="171"/>
      <c r="J57" s="171"/>
      <c r="K57" s="171"/>
      <c r="M57" s="89"/>
      <c r="N57" s="89"/>
    </row>
    <row r="58" spans="1:14" s="27" customFormat="1" ht="24.95" customHeight="1" x14ac:dyDescent="0.25">
      <c r="A58" s="176" t="s">
        <v>84</v>
      </c>
      <c r="B58" s="177">
        <v>343</v>
      </c>
      <c r="C58" s="178" t="s">
        <v>85</v>
      </c>
      <c r="D58" s="151" t="str">
        <f t="shared" si="1"/>
        <v/>
      </c>
      <c r="E58" s="171"/>
      <c r="F58" s="171"/>
      <c r="G58" s="171"/>
      <c r="H58" s="171"/>
      <c r="I58" s="171"/>
      <c r="J58" s="171"/>
      <c r="K58" s="171"/>
      <c r="M58" s="30"/>
      <c r="N58" s="30"/>
    </row>
    <row r="59" spans="1:14" s="27" customFormat="1" ht="24.95" customHeight="1" x14ac:dyDescent="0.25">
      <c r="A59" s="176" t="s">
        <v>86</v>
      </c>
      <c r="B59" s="177">
        <v>344</v>
      </c>
      <c r="C59" s="178" t="s">
        <v>87</v>
      </c>
      <c r="D59" s="151" t="str">
        <f t="shared" si="1"/>
        <v/>
      </c>
      <c r="E59" s="171"/>
      <c r="F59" s="171"/>
      <c r="G59" s="171"/>
      <c r="H59" s="171"/>
      <c r="I59" s="171"/>
      <c r="J59" s="171"/>
      <c r="K59" s="171"/>
      <c r="M59" s="30"/>
      <c r="N59" s="30"/>
    </row>
    <row r="60" spans="1:14" s="26" customFormat="1" ht="24.95" customHeight="1" x14ac:dyDescent="0.25">
      <c r="A60" s="176" t="s">
        <v>88</v>
      </c>
      <c r="B60" s="177">
        <v>346</v>
      </c>
      <c r="C60" s="178" t="s">
        <v>89</v>
      </c>
      <c r="D60" s="151" t="str">
        <f t="shared" si="1"/>
        <v/>
      </c>
      <c r="E60" s="171"/>
      <c r="F60" s="171"/>
      <c r="G60" s="171"/>
      <c r="H60" s="171"/>
      <c r="I60" s="171"/>
      <c r="J60" s="171"/>
      <c r="K60" s="171"/>
      <c r="M60" s="30"/>
      <c r="N60" s="38"/>
    </row>
    <row r="61" spans="1:14" ht="24.95" customHeight="1" x14ac:dyDescent="0.25">
      <c r="A61" s="176" t="s">
        <v>90</v>
      </c>
      <c r="B61" s="177">
        <v>347</v>
      </c>
      <c r="C61" s="178" t="s">
        <v>200</v>
      </c>
      <c r="D61" s="151" t="str">
        <f t="shared" si="1"/>
        <v/>
      </c>
      <c r="E61" s="171"/>
      <c r="F61" s="171"/>
      <c r="G61" s="171"/>
      <c r="H61" s="171"/>
      <c r="I61" s="171"/>
      <c r="J61" s="171"/>
      <c r="K61" s="171"/>
      <c r="L61" s="1"/>
      <c r="M61" s="38"/>
    </row>
    <row r="62" spans="1:14" ht="24.95" customHeight="1" x14ac:dyDescent="0.25">
      <c r="A62" s="176" t="s">
        <v>106</v>
      </c>
      <c r="B62" s="177">
        <v>358</v>
      </c>
      <c r="C62" s="178" t="s">
        <v>189</v>
      </c>
      <c r="D62" s="151" t="str">
        <f t="shared" si="1"/>
        <v/>
      </c>
      <c r="E62" s="171"/>
      <c r="F62" s="171"/>
      <c r="G62" s="171"/>
      <c r="H62" s="171"/>
      <c r="I62" s="171"/>
      <c r="J62" s="171"/>
      <c r="K62" s="171"/>
      <c r="L62" s="1"/>
    </row>
    <row r="63" spans="1:14" s="60" customFormat="1" ht="24.95" customHeight="1" x14ac:dyDescent="0.25">
      <c r="A63" s="176" t="s">
        <v>91</v>
      </c>
      <c r="B63" s="177">
        <v>348</v>
      </c>
      <c r="C63" s="178" t="s">
        <v>92</v>
      </c>
      <c r="D63" s="151" t="str">
        <f t="shared" si="1"/>
        <v/>
      </c>
      <c r="E63" s="171"/>
      <c r="F63" s="171"/>
      <c r="G63" s="171"/>
      <c r="H63" s="171"/>
      <c r="I63" s="171"/>
      <c r="J63" s="171"/>
      <c r="K63" s="171"/>
      <c r="M63" s="71"/>
      <c r="N63" s="71"/>
    </row>
    <row r="64" spans="1:14" ht="24.95" customHeight="1" x14ac:dyDescent="0.25">
      <c r="A64" s="176" t="s">
        <v>93</v>
      </c>
      <c r="B64" s="177">
        <v>349</v>
      </c>
      <c r="C64" s="178" t="s">
        <v>94</v>
      </c>
      <c r="D64" s="151" t="str">
        <f t="shared" si="1"/>
        <v/>
      </c>
      <c r="E64" s="171"/>
      <c r="F64" s="171"/>
      <c r="G64" s="171"/>
      <c r="H64" s="171"/>
      <c r="I64" s="171"/>
      <c r="J64" s="171"/>
      <c r="K64" s="171"/>
      <c r="L64" s="1"/>
    </row>
    <row r="65" spans="1:14" ht="24.95" customHeight="1" x14ac:dyDescent="0.25">
      <c r="A65" s="176" t="s">
        <v>77</v>
      </c>
      <c r="B65" s="177">
        <v>338</v>
      </c>
      <c r="C65" s="178" t="s">
        <v>190</v>
      </c>
      <c r="D65" s="151" t="str">
        <f t="shared" si="1"/>
        <v/>
      </c>
      <c r="E65" s="171"/>
      <c r="F65" s="171"/>
      <c r="G65" s="171"/>
      <c r="H65" s="171"/>
      <c r="I65" s="171"/>
      <c r="J65" s="171"/>
      <c r="K65" s="171"/>
      <c r="L65" s="1"/>
    </row>
    <row r="66" spans="1:14" ht="24.95" customHeight="1" x14ac:dyDescent="0.25">
      <c r="A66" s="176" t="s">
        <v>95</v>
      </c>
      <c r="B66" s="177">
        <v>351</v>
      </c>
      <c r="C66" s="178" t="s">
        <v>191</v>
      </c>
      <c r="D66" s="151" t="str">
        <f t="shared" si="1"/>
        <v/>
      </c>
      <c r="E66" s="171"/>
      <c r="F66" s="171"/>
      <c r="G66" s="171"/>
      <c r="H66" s="171"/>
      <c r="I66" s="171"/>
      <c r="J66" s="171"/>
      <c r="K66" s="171"/>
      <c r="L66" s="1"/>
    </row>
    <row r="67" spans="1:14" s="60" customFormat="1" ht="24.95" customHeight="1" x14ac:dyDescent="0.25">
      <c r="A67" s="176" t="s">
        <v>96</v>
      </c>
      <c r="B67" s="177">
        <v>352</v>
      </c>
      <c r="C67" s="178" t="s">
        <v>213</v>
      </c>
      <c r="D67" s="151" t="str">
        <f t="shared" si="1"/>
        <v/>
      </c>
      <c r="E67" s="171"/>
      <c r="F67" s="171"/>
      <c r="G67" s="171"/>
      <c r="H67" s="171"/>
      <c r="I67" s="171"/>
      <c r="J67" s="171"/>
      <c r="K67" s="171"/>
      <c r="M67" s="71"/>
      <c r="N67" s="71"/>
    </row>
    <row r="68" spans="1:14" ht="24.95" customHeight="1" x14ac:dyDescent="0.25">
      <c r="A68" s="176" t="s">
        <v>97</v>
      </c>
      <c r="B68" s="177">
        <v>353</v>
      </c>
      <c r="C68" s="178" t="s">
        <v>201</v>
      </c>
      <c r="D68" s="151" t="str">
        <f t="shared" si="1"/>
        <v/>
      </c>
      <c r="E68" s="171"/>
      <c r="F68" s="171"/>
      <c r="G68" s="171"/>
      <c r="H68" s="171"/>
      <c r="I68" s="171"/>
      <c r="J68" s="171"/>
      <c r="K68" s="171"/>
      <c r="L68" s="1"/>
    </row>
    <row r="69" spans="1:14" ht="24.95" customHeight="1" x14ac:dyDescent="0.25">
      <c r="A69" s="176" t="s">
        <v>98</v>
      </c>
      <c r="B69" s="177">
        <v>354</v>
      </c>
      <c r="C69" s="178" t="s">
        <v>99</v>
      </c>
      <c r="D69" s="151" t="str">
        <f t="shared" si="1"/>
        <v/>
      </c>
      <c r="E69" s="171"/>
      <c r="F69" s="171"/>
      <c r="G69" s="171"/>
      <c r="H69" s="171"/>
      <c r="I69" s="171"/>
      <c r="J69" s="171"/>
      <c r="K69" s="171"/>
      <c r="L69" s="1"/>
    </row>
    <row r="70" spans="1:14" ht="24.95" customHeight="1" x14ac:dyDescent="0.25">
      <c r="A70" s="176" t="s">
        <v>100</v>
      </c>
      <c r="B70" s="177">
        <v>355</v>
      </c>
      <c r="C70" s="178" t="s">
        <v>101</v>
      </c>
      <c r="D70" s="151" t="str">
        <f t="shared" si="1"/>
        <v/>
      </c>
      <c r="E70" s="171"/>
      <c r="F70" s="171"/>
      <c r="G70" s="171"/>
      <c r="H70" s="171"/>
      <c r="I70" s="171"/>
      <c r="J70" s="171"/>
      <c r="K70" s="171"/>
      <c r="L70" s="1"/>
    </row>
    <row r="71" spans="1:14" ht="24.95" customHeight="1" x14ac:dyDescent="0.25">
      <c r="A71" s="176" t="s">
        <v>102</v>
      </c>
      <c r="B71" s="177">
        <v>356</v>
      </c>
      <c r="C71" s="178" t="s">
        <v>103</v>
      </c>
      <c r="D71" s="151" t="str">
        <f t="shared" si="1"/>
        <v/>
      </c>
      <c r="E71" s="171"/>
      <c r="F71" s="171"/>
      <c r="G71" s="171"/>
      <c r="H71" s="171"/>
      <c r="I71" s="171"/>
      <c r="J71" s="171"/>
      <c r="K71" s="171"/>
      <c r="L71" s="1"/>
    </row>
    <row r="72" spans="1:14" ht="24.95" customHeight="1" x14ac:dyDescent="0.25">
      <c r="A72" s="176" t="s">
        <v>202</v>
      </c>
      <c r="B72" s="177">
        <v>374</v>
      </c>
      <c r="C72" s="178" t="s">
        <v>203</v>
      </c>
      <c r="D72" s="151" t="str">
        <f t="shared" si="1"/>
        <v/>
      </c>
      <c r="E72" s="171"/>
      <c r="F72" s="171"/>
      <c r="G72" s="171"/>
      <c r="H72" s="171"/>
      <c r="I72" s="171"/>
      <c r="J72" s="171"/>
      <c r="K72" s="171"/>
      <c r="L72" s="1"/>
    </row>
    <row r="73" spans="1:14" ht="24.95" customHeight="1" x14ac:dyDescent="0.25">
      <c r="A73" s="176" t="s">
        <v>104</v>
      </c>
      <c r="B73" s="177">
        <v>357</v>
      </c>
      <c r="C73" s="178" t="s">
        <v>105</v>
      </c>
      <c r="D73" s="151" t="str">
        <f t="shared" si="1"/>
        <v/>
      </c>
      <c r="E73" s="171"/>
      <c r="F73" s="171"/>
      <c r="G73" s="171"/>
      <c r="H73" s="171"/>
      <c r="I73" s="171"/>
      <c r="J73" s="171"/>
      <c r="K73" s="171"/>
      <c r="L73" s="1"/>
    </row>
    <row r="74" spans="1:14" ht="24.95" customHeight="1" x14ac:dyDescent="0.25">
      <c r="A74" s="176" t="s">
        <v>108</v>
      </c>
      <c r="B74" s="177">
        <v>361</v>
      </c>
      <c r="C74" s="178" t="s">
        <v>192</v>
      </c>
      <c r="D74" s="151" t="str">
        <f t="shared" si="1"/>
        <v/>
      </c>
      <c r="E74" s="171"/>
      <c r="F74" s="171"/>
      <c r="G74" s="171"/>
      <c r="H74" s="171"/>
      <c r="I74" s="171"/>
      <c r="J74" s="171"/>
      <c r="K74" s="171"/>
      <c r="L74" s="1"/>
    </row>
    <row r="75" spans="1:14" ht="24.95" customHeight="1" x14ac:dyDescent="0.25">
      <c r="A75" s="176" t="s">
        <v>109</v>
      </c>
      <c r="B75" s="177">
        <v>362</v>
      </c>
      <c r="C75" s="178" t="s">
        <v>204</v>
      </c>
      <c r="D75" s="151" t="str">
        <f t="shared" si="1"/>
        <v/>
      </c>
      <c r="E75" s="171"/>
      <c r="F75" s="171"/>
      <c r="G75" s="171"/>
      <c r="H75" s="171"/>
      <c r="I75" s="171"/>
      <c r="J75" s="171"/>
      <c r="K75" s="171"/>
      <c r="L75" s="1"/>
    </row>
    <row r="76" spans="1:14" ht="24.95" customHeight="1" x14ac:dyDescent="0.25">
      <c r="A76" s="176" t="s">
        <v>110</v>
      </c>
      <c r="B76" s="177">
        <v>364</v>
      </c>
      <c r="C76" s="178" t="s">
        <v>193</v>
      </c>
      <c r="D76" s="151" t="str">
        <f t="shared" si="1"/>
        <v/>
      </c>
      <c r="E76" s="171"/>
      <c r="F76" s="171"/>
      <c r="G76" s="171"/>
      <c r="H76" s="171"/>
      <c r="I76" s="171"/>
      <c r="J76" s="171"/>
      <c r="K76" s="171"/>
      <c r="L76" s="1"/>
    </row>
    <row r="77" spans="1:14" ht="24.95" customHeight="1" x14ac:dyDescent="0.25">
      <c r="A77" s="176" t="s">
        <v>111</v>
      </c>
      <c r="B77" s="177">
        <v>365</v>
      </c>
      <c r="C77" s="178" t="s">
        <v>112</v>
      </c>
      <c r="D77" s="151" t="str">
        <f t="shared" si="1"/>
        <v/>
      </c>
      <c r="E77" s="171"/>
      <c r="F77" s="171"/>
      <c r="G77" s="171"/>
      <c r="H77" s="171"/>
      <c r="I77" s="171"/>
      <c r="J77" s="171"/>
      <c r="K77" s="171"/>
      <c r="L77" s="1"/>
    </row>
    <row r="78" spans="1:14" ht="24.95" customHeight="1" x14ac:dyDescent="0.25">
      <c r="A78" s="176" t="s">
        <v>113</v>
      </c>
      <c r="B78" s="177">
        <v>366</v>
      </c>
      <c r="C78" s="178" t="s">
        <v>205</v>
      </c>
      <c r="D78" s="151" t="str">
        <f t="shared" si="1"/>
        <v/>
      </c>
      <c r="E78" s="171"/>
      <c r="F78" s="171"/>
      <c r="G78" s="171"/>
      <c r="H78" s="171"/>
      <c r="I78" s="171"/>
      <c r="J78" s="171"/>
      <c r="K78" s="171"/>
      <c r="L78" s="1"/>
    </row>
    <row r="79" spans="1:14" ht="24.95" customHeight="1" x14ac:dyDescent="0.25">
      <c r="A79" s="176" t="s">
        <v>114</v>
      </c>
      <c r="B79" s="177">
        <v>368</v>
      </c>
      <c r="C79" s="178" t="s">
        <v>115</v>
      </c>
      <c r="D79" s="151" t="str">
        <f t="shared" si="1"/>
        <v/>
      </c>
      <c r="E79" s="171"/>
      <c r="F79" s="171"/>
      <c r="G79" s="171"/>
      <c r="H79" s="171"/>
      <c r="I79" s="171"/>
      <c r="J79" s="171"/>
      <c r="K79" s="171"/>
      <c r="L79" s="1"/>
    </row>
    <row r="80" spans="1:14" ht="41.25" customHeight="1" x14ac:dyDescent="0.25">
      <c r="A80" s="204" t="s">
        <v>165</v>
      </c>
      <c r="B80" s="205"/>
      <c r="C80" s="205"/>
      <c r="D80" s="151"/>
      <c r="E80" s="171"/>
      <c r="F80" s="171"/>
      <c r="G80" s="171"/>
      <c r="H80" s="171"/>
      <c r="I80" s="171"/>
      <c r="J80" s="171"/>
      <c r="K80" s="171"/>
      <c r="L80" s="1"/>
    </row>
    <row r="81" spans="1:12" ht="24.95" customHeight="1" x14ac:dyDescent="0.25">
      <c r="A81" s="164"/>
      <c r="B81" s="166"/>
      <c r="C81" s="165"/>
      <c r="D81" s="151" t="str">
        <f t="shared" ref="D81:D94" si="2">IF(SUM(E81:K81)&gt;0,(SUM(E81:K81)),"")</f>
        <v/>
      </c>
      <c r="E81" s="171"/>
      <c r="F81" s="171"/>
      <c r="G81" s="171"/>
      <c r="H81" s="171"/>
      <c r="I81" s="171"/>
      <c r="J81" s="171"/>
      <c r="K81" s="171"/>
      <c r="L81" s="1"/>
    </row>
    <row r="82" spans="1:12" ht="24.95" customHeight="1" x14ac:dyDescent="0.25">
      <c r="A82" s="164"/>
      <c r="B82" s="166"/>
      <c r="C82" s="165"/>
      <c r="D82" s="151" t="str">
        <f t="shared" si="2"/>
        <v/>
      </c>
      <c r="E82" s="171"/>
      <c r="F82" s="171"/>
      <c r="G82" s="171"/>
      <c r="H82" s="171"/>
      <c r="I82" s="171"/>
      <c r="J82" s="171"/>
      <c r="K82" s="171"/>
      <c r="L82" s="1"/>
    </row>
    <row r="83" spans="1:12" ht="24.95" customHeight="1" x14ac:dyDescent="0.25">
      <c r="A83" s="164"/>
      <c r="B83" s="166"/>
      <c r="C83" s="165"/>
      <c r="D83" s="151" t="str">
        <f t="shared" si="2"/>
        <v/>
      </c>
      <c r="E83" s="171"/>
      <c r="F83" s="171"/>
      <c r="G83" s="171"/>
      <c r="H83" s="171"/>
      <c r="I83" s="171"/>
      <c r="J83" s="171"/>
      <c r="K83" s="171"/>
      <c r="L83" s="1"/>
    </row>
    <row r="84" spans="1:12" ht="24.95" customHeight="1" x14ac:dyDescent="0.25">
      <c r="A84" s="164"/>
      <c r="B84" s="166"/>
      <c r="C84" s="165"/>
      <c r="D84" s="151" t="str">
        <f t="shared" si="2"/>
        <v/>
      </c>
      <c r="E84" s="171"/>
      <c r="F84" s="171"/>
      <c r="G84" s="171"/>
      <c r="H84" s="171"/>
      <c r="I84" s="171"/>
      <c r="J84" s="171"/>
      <c r="K84" s="171"/>
      <c r="L84" s="1"/>
    </row>
    <row r="85" spans="1:12" ht="46.5" customHeight="1" x14ac:dyDescent="0.25">
      <c r="A85" s="164"/>
      <c r="B85" s="166"/>
      <c r="C85" s="165"/>
      <c r="D85" s="151" t="str">
        <f t="shared" si="2"/>
        <v/>
      </c>
      <c r="E85" s="171"/>
      <c r="F85" s="171"/>
      <c r="G85" s="171"/>
      <c r="H85" s="171"/>
      <c r="I85" s="171"/>
      <c r="J85" s="171"/>
      <c r="K85" s="171"/>
      <c r="L85" s="1"/>
    </row>
    <row r="86" spans="1:12" ht="24.95" customHeight="1" x14ac:dyDescent="0.25">
      <c r="A86" s="164"/>
      <c r="B86" s="166"/>
      <c r="C86" s="165"/>
      <c r="D86" s="151" t="str">
        <f t="shared" si="2"/>
        <v/>
      </c>
      <c r="E86" s="171"/>
      <c r="F86" s="171"/>
      <c r="G86" s="171"/>
      <c r="H86" s="171"/>
      <c r="I86" s="171"/>
      <c r="J86" s="171"/>
      <c r="K86" s="171"/>
      <c r="L86" s="1"/>
    </row>
    <row r="87" spans="1:12" ht="24.95" customHeight="1" x14ac:dyDescent="0.25">
      <c r="A87" s="164"/>
      <c r="B87" s="166"/>
      <c r="C87" s="165"/>
      <c r="D87" s="151" t="str">
        <f t="shared" si="2"/>
        <v/>
      </c>
      <c r="E87" s="171"/>
      <c r="F87" s="171"/>
      <c r="G87" s="171"/>
      <c r="H87" s="171"/>
      <c r="I87" s="171"/>
      <c r="J87" s="171"/>
      <c r="K87" s="171"/>
      <c r="L87" s="1"/>
    </row>
    <row r="88" spans="1:12" ht="24.95" customHeight="1" x14ac:dyDescent="0.25">
      <c r="A88" s="164"/>
      <c r="B88" s="166"/>
      <c r="C88" s="165"/>
      <c r="D88" s="151" t="str">
        <f t="shared" si="2"/>
        <v/>
      </c>
      <c r="E88" s="171"/>
      <c r="F88" s="171"/>
      <c r="G88" s="171"/>
      <c r="H88" s="171"/>
      <c r="I88" s="171"/>
      <c r="J88" s="171"/>
      <c r="K88" s="171"/>
      <c r="L88" s="1"/>
    </row>
    <row r="89" spans="1:12" ht="24.95" customHeight="1" x14ac:dyDescent="0.25">
      <c r="A89" s="164"/>
      <c r="B89" s="166"/>
      <c r="C89" s="165"/>
      <c r="D89" s="151" t="str">
        <f t="shared" si="2"/>
        <v/>
      </c>
      <c r="E89" s="171"/>
      <c r="F89" s="171"/>
      <c r="G89" s="171"/>
      <c r="H89" s="171"/>
      <c r="I89" s="171"/>
      <c r="J89" s="171"/>
      <c r="K89" s="171"/>
      <c r="L89" s="1"/>
    </row>
    <row r="90" spans="1:12" ht="24.95" customHeight="1" x14ac:dyDescent="0.25">
      <c r="A90" s="164"/>
      <c r="B90" s="166"/>
      <c r="C90" s="165"/>
      <c r="D90" s="151" t="str">
        <f t="shared" si="2"/>
        <v/>
      </c>
      <c r="E90" s="171"/>
      <c r="F90" s="171"/>
      <c r="G90" s="171"/>
      <c r="H90" s="171"/>
      <c r="I90" s="171"/>
      <c r="J90" s="171"/>
      <c r="K90" s="171"/>
      <c r="L90" s="1"/>
    </row>
    <row r="91" spans="1:12" ht="24.95" customHeight="1" x14ac:dyDescent="0.25">
      <c r="A91" s="164"/>
      <c r="B91" s="166"/>
      <c r="C91" s="165"/>
      <c r="D91" s="151" t="str">
        <f t="shared" si="2"/>
        <v/>
      </c>
      <c r="E91" s="171"/>
      <c r="F91" s="171"/>
      <c r="G91" s="171"/>
      <c r="H91" s="171"/>
      <c r="I91" s="171"/>
      <c r="J91" s="171"/>
      <c r="K91" s="171"/>
      <c r="L91" s="1"/>
    </row>
    <row r="92" spans="1:12" ht="24.95" customHeight="1" x14ac:dyDescent="0.25">
      <c r="A92" s="164"/>
      <c r="B92" s="166"/>
      <c r="C92" s="165"/>
      <c r="D92" s="151" t="str">
        <f t="shared" si="2"/>
        <v/>
      </c>
      <c r="E92" s="171"/>
      <c r="F92" s="171"/>
      <c r="G92" s="171"/>
      <c r="H92" s="171"/>
      <c r="I92" s="171"/>
      <c r="J92" s="171"/>
      <c r="K92" s="171"/>
      <c r="L92" s="1"/>
    </row>
    <row r="93" spans="1:12" ht="24.95" customHeight="1" x14ac:dyDescent="0.25">
      <c r="A93" s="164"/>
      <c r="B93" s="166"/>
      <c r="C93" s="165"/>
      <c r="D93" s="151" t="str">
        <f t="shared" si="2"/>
        <v/>
      </c>
      <c r="E93" s="171"/>
      <c r="F93" s="171"/>
      <c r="G93" s="171"/>
      <c r="H93" s="171"/>
      <c r="I93" s="171"/>
      <c r="J93" s="171"/>
      <c r="K93" s="171"/>
      <c r="L93" s="1"/>
    </row>
    <row r="94" spans="1:12" ht="24.95" customHeight="1" thickBot="1" x14ac:dyDescent="0.3">
      <c r="A94" s="167"/>
      <c r="B94" s="168"/>
      <c r="C94" s="169"/>
      <c r="D94" s="152" t="str">
        <f t="shared" si="2"/>
        <v/>
      </c>
      <c r="E94" s="172"/>
      <c r="F94" s="172"/>
      <c r="G94" s="172"/>
      <c r="H94" s="172"/>
      <c r="I94" s="172"/>
      <c r="J94" s="172"/>
      <c r="K94" s="172"/>
      <c r="L94" s="1"/>
    </row>
    <row r="95" spans="1:12" ht="24.95" customHeight="1" thickBot="1" x14ac:dyDescent="0.3">
      <c r="A95" s="246" t="s">
        <v>206</v>
      </c>
      <c r="B95" s="247"/>
      <c r="C95" s="247"/>
      <c r="D95" s="153">
        <f>SUM(D17:D94)</f>
        <v>17916.43</v>
      </c>
      <c r="E95" s="153">
        <f t="shared" ref="E95:K95" si="3">SUM(E17:E94)</f>
        <v>12377.2</v>
      </c>
      <c r="F95" s="153">
        <f t="shared" si="3"/>
        <v>3309.87</v>
      </c>
      <c r="G95" s="153">
        <f t="shared" si="3"/>
        <v>2229.36</v>
      </c>
      <c r="H95" s="153">
        <f t="shared" si="3"/>
        <v>0</v>
      </c>
      <c r="I95" s="153">
        <f t="shared" si="3"/>
        <v>0</v>
      </c>
      <c r="J95" s="153">
        <f t="shared" si="3"/>
        <v>0</v>
      </c>
      <c r="K95" s="153">
        <f t="shared" si="3"/>
        <v>0</v>
      </c>
      <c r="L95" s="1"/>
    </row>
    <row r="96" spans="1:12" ht="24.95" customHeight="1" x14ac:dyDescent="0.25">
      <c r="A96" s="12"/>
      <c r="B96" s="12"/>
      <c r="E96" s="12"/>
      <c r="F96" s="12"/>
      <c r="G96" s="12"/>
      <c r="H96" s="12"/>
      <c r="I96" s="12"/>
      <c r="J96" s="12"/>
      <c r="L96" s="1"/>
    </row>
    <row r="97" spans="1:14" ht="24.95" customHeight="1" x14ac:dyDescent="0.25">
      <c r="A97" s="12"/>
      <c r="B97" s="39"/>
      <c r="C97" s="40"/>
      <c r="E97" s="12"/>
      <c r="F97" s="12"/>
      <c r="G97" s="12"/>
      <c r="H97" s="12"/>
      <c r="I97" s="12"/>
      <c r="J97" s="12"/>
      <c r="L97" s="1"/>
    </row>
    <row r="98" spans="1:14" ht="24.95" customHeight="1" x14ac:dyDescent="0.25">
      <c r="A98" s="12"/>
      <c r="B98" s="30"/>
      <c r="C98" s="30"/>
      <c r="E98" s="12"/>
      <c r="F98" s="12"/>
      <c r="G98" s="12"/>
      <c r="H98" s="12"/>
      <c r="I98" s="12"/>
      <c r="J98" s="12"/>
      <c r="L98" s="1"/>
    </row>
    <row r="99" spans="1:14" ht="24.95" customHeight="1" x14ac:dyDescent="0.25">
      <c r="A99" s="12"/>
      <c r="B99" s="39"/>
      <c r="C99" s="41"/>
      <c r="E99" s="12"/>
      <c r="F99" s="12"/>
      <c r="G99" s="12"/>
      <c r="H99" s="12"/>
      <c r="I99" s="12"/>
      <c r="J99" s="12"/>
      <c r="L99" s="1"/>
    </row>
    <row r="100" spans="1:14" ht="24.95" customHeight="1" x14ac:dyDescent="0.25">
      <c r="A100" s="12"/>
      <c r="B100" s="12"/>
      <c r="C100" s="28"/>
      <c r="D100" s="42"/>
      <c r="E100" s="34"/>
      <c r="F100" s="34"/>
      <c r="G100" s="12"/>
      <c r="H100" s="12"/>
      <c r="I100" s="12"/>
      <c r="J100" s="12"/>
      <c r="L100" s="1"/>
    </row>
    <row r="101" spans="1:14" ht="24.95" customHeight="1" x14ac:dyDescent="0.25">
      <c r="A101" s="12"/>
      <c r="B101" s="12"/>
      <c r="C101" s="29"/>
      <c r="D101" s="34"/>
      <c r="E101" s="34"/>
      <c r="F101" s="34"/>
      <c r="G101" s="12"/>
      <c r="H101" s="12"/>
      <c r="I101" s="12"/>
      <c r="J101" s="12"/>
      <c r="L101" s="1"/>
    </row>
    <row r="102" spans="1:14" s="26" customFormat="1" ht="24.95" customHeight="1" x14ac:dyDescent="0.25">
      <c r="A102" s="12"/>
      <c r="B102" s="12"/>
      <c r="C102" s="29"/>
      <c r="D102" s="34"/>
      <c r="E102" s="34"/>
      <c r="F102" s="34"/>
      <c r="G102" s="12"/>
      <c r="H102" s="12"/>
      <c r="I102" s="12"/>
      <c r="J102" s="12"/>
      <c r="K102" s="21"/>
      <c r="M102" s="12"/>
      <c r="N102" s="38"/>
    </row>
    <row r="103" spans="1:14" ht="24.95" customHeight="1" x14ac:dyDescent="0.25">
      <c r="A103" s="12"/>
      <c r="B103" s="12"/>
      <c r="C103" s="29"/>
      <c r="D103" s="34"/>
      <c r="E103" s="34"/>
      <c r="F103" s="34"/>
      <c r="G103" s="12"/>
      <c r="H103" s="12"/>
      <c r="I103" s="12"/>
      <c r="J103" s="12"/>
      <c r="M103" s="38"/>
    </row>
    <row r="104" spans="1:14" ht="24.95" customHeight="1" x14ac:dyDescent="0.25">
      <c r="C104" s="29"/>
      <c r="D104" s="34"/>
      <c r="E104" s="42"/>
      <c r="F104" s="42"/>
    </row>
    <row r="105" spans="1:14" ht="24.95" customHeight="1" x14ac:dyDescent="0.25">
      <c r="C105" s="29"/>
      <c r="D105" s="34"/>
      <c r="E105" s="42"/>
      <c r="F105" s="42"/>
    </row>
    <row r="106" spans="1:14" ht="24.95" customHeight="1" x14ac:dyDescent="0.25">
      <c r="C106" s="29"/>
      <c r="D106" s="34"/>
      <c r="E106" s="42"/>
      <c r="F106" s="42"/>
    </row>
    <row r="107" spans="1:14" ht="24.95" customHeight="1" x14ac:dyDescent="0.25">
      <c r="C107" s="29"/>
      <c r="D107" s="34"/>
      <c r="E107" s="42"/>
      <c r="F107" s="42"/>
    </row>
    <row r="108" spans="1:14" ht="24.95" customHeight="1" x14ac:dyDescent="0.25">
      <c r="C108" s="29"/>
      <c r="D108" s="34"/>
      <c r="E108" s="42"/>
      <c r="F108" s="42"/>
    </row>
    <row r="109" spans="1:14" ht="24.95" customHeight="1" x14ac:dyDescent="0.25">
      <c r="C109" s="29"/>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30"/>
    </row>
  </sheetData>
  <sheetProtection sheet="1" selectLockedCells="1"/>
  <mergeCells count="37">
    <mergeCell ref="M1:N1"/>
    <mergeCell ref="A2:E4"/>
    <mergeCell ref="G2:J2"/>
    <mergeCell ref="G3:J3"/>
    <mergeCell ref="M3:N3"/>
    <mergeCell ref="G4:J4"/>
    <mergeCell ref="M2:N2"/>
    <mergeCell ref="M4:N4"/>
    <mergeCell ref="N40:N41"/>
    <mergeCell ref="M30:N38"/>
    <mergeCell ref="A5:E5"/>
    <mergeCell ref="G6:J6"/>
    <mergeCell ref="M9:N9"/>
    <mergeCell ref="A9:A10"/>
    <mergeCell ref="B9:C10"/>
    <mergeCell ref="D9:D10"/>
    <mergeCell ref="M5:N5"/>
    <mergeCell ref="G7:J7"/>
    <mergeCell ref="M6:N6"/>
    <mergeCell ref="M7:N7"/>
    <mergeCell ref="G5:J5"/>
    <mergeCell ref="A80:C80"/>
    <mergeCell ref="A95:C95"/>
    <mergeCell ref="B11:C11"/>
    <mergeCell ref="N44:N45"/>
    <mergeCell ref="N46:N47"/>
    <mergeCell ref="M10:N13"/>
    <mergeCell ref="B12:C12"/>
    <mergeCell ref="N42:N43"/>
    <mergeCell ref="E14:K14"/>
    <mergeCell ref="E15:J15"/>
    <mergeCell ref="K15:K16"/>
    <mergeCell ref="N20:N22"/>
    <mergeCell ref="N23:N24"/>
    <mergeCell ref="M14:N16"/>
    <mergeCell ref="N25:N26"/>
    <mergeCell ref="N27:N29"/>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68F425-0253-433B-B494-43354FFAE7A2}">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1" customWidth="1"/>
    <col min="4" max="4" width="27.85546875" style="71" customWidth="1"/>
    <col min="5" max="11" width="26.7109375" style="80" customWidth="1"/>
    <col min="12" max="12" width="10.85546875" style="61" customWidth="1"/>
    <col min="13" max="13" width="11" style="71" customWidth="1"/>
    <col min="14" max="14" width="128.28515625" style="71" customWidth="1"/>
    <col min="15" max="16384" width="9.140625" style="60"/>
  </cols>
  <sheetData>
    <row r="1" spans="1:25" s="71" customFormat="1" ht="30" customHeight="1" thickBot="1" x14ac:dyDescent="0.3">
      <c r="A1" s="32" t="s">
        <v>0</v>
      </c>
      <c r="B1" s="32"/>
      <c r="C1" s="38"/>
      <c r="E1" s="80"/>
      <c r="G1" s="154" t="s">
        <v>127</v>
      </c>
      <c r="H1" s="155"/>
      <c r="I1" s="155"/>
      <c r="J1" s="155"/>
      <c r="K1" s="156"/>
      <c r="L1" s="80"/>
      <c r="M1" s="213" t="s">
        <v>133</v>
      </c>
      <c r="N1" s="213"/>
    </row>
    <row r="2" spans="1:25" ht="30" customHeight="1" x14ac:dyDescent="0.25">
      <c r="A2" s="236" t="s">
        <v>178</v>
      </c>
      <c r="B2" s="236"/>
      <c r="C2" s="236"/>
      <c r="D2" s="236"/>
      <c r="E2" s="236"/>
      <c r="F2" s="71"/>
      <c r="G2" s="255" t="s">
        <v>128</v>
      </c>
      <c r="H2" s="256"/>
      <c r="I2" s="256"/>
      <c r="J2" s="256"/>
      <c r="K2" s="157">
        <f>D95</f>
        <v>139818.72</v>
      </c>
      <c r="M2" s="200" t="s">
        <v>166</v>
      </c>
      <c r="N2" s="200"/>
    </row>
    <row r="3" spans="1:25" ht="30" customHeight="1" x14ac:dyDescent="0.25">
      <c r="A3" s="236"/>
      <c r="B3" s="236"/>
      <c r="C3" s="236"/>
      <c r="D3" s="236"/>
      <c r="E3" s="236"/>
      <c r="F3" s="71"/>
      <c r="G3" s="257" t="s">
        <v>167</v>
      </c>
      <c r="H3" s="258"/>
      <c r="I3" s="258"/>
      <c r="J3" s="258"/>
      <c r="K3" s="58">
        <v>367.45</v>
      </c>
      <c r="M3" s="231" t="s">
        <v>117</v>
      </c>
      <c r="N3" s="231"/>
    </row>
    <row r="4" spans="1:25" ht="30" customHeight="1" x14ac:dyDescent="0.25">
      <c r="A4" s="236"/>
      <c r="B4" s="236"/>
      <c r="C4" s="236"/>
      <c r="D4" s="236"/>
      <c r="E4" s="236"/>
      <c r="F4" s="71"/>
      <c r="G4" s="253" t="s">
        <v>168</v>
      </c>
      <c r="H4" s="254"/>
      <c r="I4" s="254"/>
      <c r="J4" s="254"/>
      <c r="K4" s="58"/>
      <c r="L4" s="63"/>
      <c r="M4" s="200" t="s">
        <v>169</v>
      </c>
      <c r="N4" s="200"/>
      <c r="O4" s="59"/>
      <c r="P4" s="59"/>
      <c r="Q4" s="59"/>
      <c r="R4" s="59"/>
      <c r="S4" s="59"/>
      <c r="T4" s="59"/>
      <c r="U4" s="59"/>
      <c r="V4" s="59"/>
      <c r="W4" s="59"/>
      <c r="X4" s="59"/>
      <c r="Y4" s="59"/>
    </row>
    <row r="5" spans="1:25" ht="51" customHeight="1" x14ac:dyDescent="0.25">
      <c r="A5" s="230"/>
      <c r="B5" s="230"/>
      <c r="C5" s="230"/>
      <c r="D5" s="230"/>
      <c r="E5" s="230"/>
      <c r="F5" s="71"/>
      <c r="G5" s="253" t="s">
        <v>218</v>
      </c>
      <c r="H5" s="254"/>
      <c r="I5" s="254"/>
      <c r="J5" s="254"/>
      <c r="K5" s="58">
        <v>1.5</v>
      </c>
      <c r="L5" s="57"/>
      <c r="M5" s="200" t="s">
        <v>219</v>
      </c>
      <c r="N5" s="200"/>
      <c r="O5" s="59"/>
      <c r="P5" s="59"/>
      <c r="Q5" s="59"/>
      <c r="R5" s="59"/>
      <c r="S5" s="59"/>
      <c r="T5" s="59"/>
      <c r="U5" s="59"/>
      <c r="V5" s="59"/>
      <c r="W5" s="59"/>
      <c r="X5" s="59"/>
      <c r="Y5" s="59"/>
    </row>
    <row r="6" spans="1:25" ht="43.5" customHeight="1" thickBot="1" x14ac:dyDescent="0.3">
      <c r="F6" s="71"/>
      <c r="G6" s="249" t="s">
        <v>129</v>
      </c>
      <c r="H6" s="250"/>
      <c r="I6" s="250"/>
      <c r="J6" s="250"/>
      <c r="K6" s="158">
        <f>SUM(K2:K5)</f>
        <v>140187.67000000001</v>
      </c>
      <c r="L6" s="57"/>
      <c r="M6" s="200" t="s">
        <v>132</v>
      </c>
      <c r="N6" s="200"/>
      <c r="O6" s="64"/>
      <c r="P6" s="64"/>
      <c r="Q6" s="64"/>
      <c r="R6" s="64"/>
      <c r="S6" s="64"/>
      <c r="T6" s="64"/>
      <c r="U6" s="64"/>
      <c r="V6" s="64"/>
      <c r="W6" s="64"/>
      <c r="X6" s="64"/>
      <c r="Y6" s="64"/>
    </row>
    <row r="7" spans="1:25" ht="66" customHeight="1" thickBot="1" x14ac:dyDescent="0.3">
      <c r="A7" s="71"/>
      <c r="B7" s="71"/>
      <c r="D7" s="71" t="s">
        <v>207</v>
      </c>
      <c r="F7" s="71"/>
      <c r="G7" s="249" t="s">
        <v>130</v>
      </c>
      <c r="H7" s="250"/>
      <c r="I7" s="250"/>
      <c r="J7" s="250"/>
      <c r="K7" s="159">
        <v>140187.67000000001</v>
      </c>
      <c r="M7" s="200" t="s">
        <v>220</v>
      </c>
      <c r="N7" s="200"/>
      <c r="O7" s="65"/>
      <c r="P7" s="65"/>
      <c r="Q7" s="65"/>
      <c r="R7" s="65"/>
      <c r="S7" s="65"/>
      <c r="T7" s="65"/>
      <c r="U7" s="65"/>
      <c r="V7" s="65"/>
      <c r="W7" s="65"/>
      <c r="X7" s="65"/>
      <c r="Y7" s="65"/>
    </row>
    <row r="8" spans="1:25" ht="15" customHeight="1" thickBot="1" x14ac:dyDescent="0.3">
      <c r="M8" s="141"/>
      <c r="N8" s="45"/>
      <c r="O8" s="66"/>
      <c r="P8" s="66"/>
      <c r="Q8" s="66"/>
      <c r="R8" s="66"/>
      <c r="S8" s="66"/>
      <c r="T8" s="66"/>
      <c r="U8" s="66"/>
      <c r="V8" s="66"/>
      <c r="W8" s="66"/>
      <c r="X8" s="66"/>
      <c r="Y8" s="66"/>
    </row>
    <row r="9" spans="1:25" s="71" customFormat="1" ht="24.95" customHeight="1" x14ac:dyDescent="0.25">
      <c r="A9" s="251"/>
      <c r="B9" s="217" t="s">
        <v>134</v>
      </c>
      <c r="C9" s="218"/>
      <c r="D9" s="223" t="s">
        <v>5</v>
      </c>
      <c r="E9" s="67" t="s">
        <v>6</v>
      </c>
      <c r="F9" s="68"/>
      <c r="G9" s="68"/>
      <c r="H9" s="68"/>
      <c r="I9" s="68"/>
      <c r="J9" s="68"/>
      <c r="K9" s="69"/>
      <c r="L9" s="70"/>
      <c r="M9" s="213" t="s">
        <v>120</v>
      </c>
      <c r="N9" s="213"/>
      <c r="O9" s="65"/>
      <c r="P9" s="65"/>
      <c r="Q9" s="65"/>
      <c r="R9" s="65"/>
      <c r="S9" s="65"/>
      <c r="T9" s="65"/>
      <c r="U9" s="65"/>
      <c r="V9" s="65"/>
      <c r="W9" s="65"/>
      <c r="X9" s="65"/>
      <c r="Y9" s="65"/>
    </row>
    <row r="10" spans="1:25" s="71" customFormat="1" ht="24.95" customHeight="1" thickBot="1" x14ac:dyDescent="0.3">
      <c r="A10" s="252"/>
      <c r="B10" s="219"/>
      <c r="C10" s="220"/>
      <c r="D10" s="224"/>
      <c r="E10" s="72" t="s">
        <v>214</v>
      </c>
      <c r="F10" s="73"/>
      <c r="G10" s="73"/>
      <c r="H10" s="73"/>
      <c r="I10" s="73"/>
      <c r="J10" s="73"/>
      <c r="K10" s="74"/>
      <c r="L10" s="70"/>
      <c r="M10" s="226" t="s">
        <v>221</v>
      </c>
      <c r="N10" s="227"/>
      <c r="O10" s="75"/>
      <c r="P10" s="75"/>
      <c r="Q10" s="75"/>
      <c r="R10" s="75"/>
      <c r="S10" s="75"/>
      <c r="T10" s="75"/>
      <c r="U10" s="75"/>
      <c r="V10" s="75"/>
      <c r="W10" s="75"/>
      <c r="X10" s="75"/>
      <c r="Y10" s="75"/>
    </row>
    <row r="11" spans="1:25" s="71" customFormat="1" ht="30.75" customHeight="1" thickBot="1" x14ac:dyDescent="0.3">
      <c r="A11" s="101" t="s">
        <v>136</v>
      </c>
      <c r="B11" s="259" t="s">
        <v>225</v>
      </c>
      <c r="C11" s="260"/>
      <c r="D11" s="187" t="s">
        <v>226</v>
      </c>
      <c r="E11" s="72" t="s">
        <v>152</v>
      </c>
      <c r="F11" s="73"/>
      <c r="G11" s="73"/>
      <c r="H11" s="73"/>
      <c r="I11" s="73"/>
      <c r="J11" s="73"/>
      <c r="K11" s="74"/>
      <c r="L11" s="76"/>
      <c r="M11" s="227"/>
      <c r="N11" s="227"/>
      <c r="O11" s="75"/>
      <c r="P11" s="75"/>
      <c r="Q11" s="75"/>
      <c r="R11" s="75"/>
      <c r="S11" s="75"/>
      <c r="T11" s="75"/>
      <c r="U11" s="75"/>
      <c r="V11" s="75"/>
      <c r="W11" s="75"/>
      <c r="X11" s="75"/>
      <c r="Y11" s="75"/>
    </row>
    <row r="12" spans="1:25" s="71" customFormat="1" ht="35.1" customHeight="1" thickBot="1" x14ac:dyDescent="0.3">
      <c r="A12" s="101" t="s">
        <v>153</v>
      </c>
      <c r="B12" s="248" t="str">
        <f>'Central-EAC Pueblo'!B12</f>
        <v>CVIT- Cobre Valley Institute of Technology</v>
      </c>
      <c r="C12" s="248"/>
      <c r="D12" s="188">
        <f>'Central-EAC Pueblo'!D12</f>
        <v>110802</v>
      </c>
      <c r="E12" s="77" t="s">
        <v>131</v>
      </c>
      <c r="F12" s="78"/>
      <c r="G12" s="78"/>
      <c r="H12" s="78"/>
      <c r="I12" s="78"/>
      <c r="J12" s="78"/>
      <c r="K12" s="79"/>
      <c r="L12" s="80"/>
      <c r="M12" s="227"/>
      <c r="N12" s="227"/>
      <c r="O12" s="75"/>
      <c r="P12" s="75"/>
      <c r="Q12" s="75"/>
      <c r="R12" s="75"/>
      <c r="S12" s="75"/>
      <c r="T12" s="75"/>
      <c r="U12" s="75"/>
      <c r="V12" s="75"/>
      <c r="W12" s="75"/>
      <c r="X12" s="75"/>
      <c r="Y12" s="75"/>
    </row>
    <row r="13" spans="1:25" s="71" customFormat="1" ht="16.5" customHeight="1" thickBot="1" x14ac:dyDescent="0.3">
      <c r="A13" s="47"/>
      <c r="B13" s="47"/>
      <c r="C13" s="47"/>
      <c r="D13" s="81"/>
      <c r="F13" s="82"/>
      <c r="G13" s="83"/>
      <c r="H13" s="83"/>
      <c r="I13" s="76"/>
      <c r="J13" s="83"/>
      <c r="K13" s="83"/>
      <c r="L13" s="83"/>
      <c r="M13" s="227"/>
      <c r="N13" s="227"/>
    </row>
    <row r="14" spans="1:25" ht="35.1" customHeight="1" thickBot="1" x14ac:dyDescent="0.3">
      <c r="A14" s="143"/>
      <c r="B14" s="103"/>
      <c r="C14" s="143"/>
      <c r="D14" s="104"/>
      <c r="E14" s="206" t="s">
        <v>8</v>
      </c>
      <c r="F14" s="207"/>
      <c r="G14" s="207"/>
      <c r="H14" s="207"/>
      <c r="I14" s="207"/>
      <c r="J14" s="207"/>
      <c r="K14" s="208"/>
      <c r="M14" s="227" t="s">
        <v>171</v>
      </c>
      <c r="N14" s="227"/>
      <c r="O14" s="84"/>
      <c r="P14" s="84"/>
      <c r="Q14" s="84"/>
      <c r="R14" s="84"/>
      <c r="S14" s="84"/>
      <c r="T14" s="84"/>
      <c r="U14" s="84"/>
      <c r="V14" s="84"/>
      <c r="W14" s="84"/>
      <c r="X14" s="84"/>
      <c r="Y14" s="84"/>
    </row>
    <row r="15" spans="1:25" ht="29.25" customHeight="1" thickBot="1" x14ac:dyDescent="0.3">
      <c r="A15" s="144"/>
      <c r="B15" s="106"/>
      <c r="C15" s="144"/>
      <c r="D15" s="107"/>
      <c r="E15" s="206" t="s">
        <v>9</v>
      </c>
      <c r="F15" s="209"/>
      <c r="G15" s="209"/>
      <c r="H15" s="209"/>
      <c r="I15" s="209"/>
      <c r="J15" s="210"/>
      <c r="K15" s="211" t="s">
        <v>10</v>
      </c>
      <c r="M15" s="227"/>
      <c r="N15" s="227"/>
    </row>
    <row r="16" spans="1:25" s="85" customFormat="1" ht="122.25" customHeight="1" thickBot="1" x14ac:dyDescent="0.3">
      <c r="A16" s="108" t="s">
        <v>135</v>
      </c>
      <c r="B16" s="96" t="s">
        <v>122</v>
      </c>
      <c r="C16" s="98" t="s">
        <v>11</v>
      </c>
      <c r="D16" s="97" t="s">
        <v>12</v>
      </c>
      <c r="E16" s="35" t="s">
        <v>13</v>
      </c>
      <c r="F16" s="36" t="s">
        <v>14</v>
      </c>
      <c r="G16" s="36" t="s">
        <v>123</v>
      </c>
      <c r="H16" s="36" t="s">
        <v>124</v>
      </c>
      <c r="I16" s="36" t="s">
        <v>126</v>
      </c>
      <c r="J16" s="37" t="s">
        <v>125</v>
      </c>
      <c r="K16" s="212"/>
      <c r="M16" s="227"/>
      <c r="N16" s="227"/>
    </row>
    <row r="17" spans="1:14" s="86" customFormat="1" ht="24.95" customHeight="1" x14ac:dyDescent="0.25">
      <c r="A17" s="173" t="s">
        <v>15</v>
      </c>
      <c r="B17" s="174">
        <v>301</v>
      </c>
      <c r="C17" s="175" t="s">
        <v>194</v>
      </c>
      <c r="D17" s="150" t="str">
        <f t="shared" ref="D17:D48" si="0">IF(SUM(E17:K17)&gt;0,(SUM(E17:K17)),"")</f>
        <v/>
      </c>
      <c r="E17" s="170"/>
      <c r="F17" s="170"/>
      <c r="G17" s="170"/>
      <c r="H17" s="170"/>
      <c r="I17" s="170"/>
      <c r="J17" s="170"/>
      <c r="K17" s="170"/>
      <c r="M17" s="89"/>
      <c r="N17" s="140" t="s">
        <v>154</v>
      </c>
    </row>
    <row r="18" spans="1:14" s="86" customFormat="1" ht="24.95" customHeight="1" x14ac:dyDescent="0.25">
      <c r="A18" s="176" t="s">
        <v>16</v>
      </c>
      <c r="B18" s="177">
        <v>302</v>
      </c>
      <c r="C18" s="178" t="s">
        <v>17</v>
      </c>
      <c r="D18" s="151" t="str">
        <f t="shared" si="0"/>
        <v/>
      </c>
      <c r="E18" s="171"/>
      <c r="F18" s="171"/>
      <c r="G18" s="171"/>
      <c r="H18" s="171"/>
      <c r="I18" s="171"/>
      <c r="J18" s="171"/>
      <c r="K18" s="171"/>
      <c r="M18" s="142"/>
      <c r="N18" s="140" t="s">
        <v>155</v>
      </c>
    </row>
    <row r="19" spans="1:14" s="86" customFormat="1" ht="24.95" customHeight="1" x14ac:dyDescent="0.25">
      <c r="A19" s="176" t="s">
        <v>182</v>
      </c>
      <c r="B19" s="177">
        <v>376</v>
      </c>
      <c r="C19" s="178" t="s">
        <v>183</v>
      </c>
      <c r="D19" s="151" t="str">
        <f t="shared" si="0"/>
        <v/>
      </c>
      <c r="E19" s="171"/>
      <c r="F19" s="171"/>
      <c r="G19" s="171"/>
      <c r="H19" s="171"/>
      <c r="I19" s="171"/>
      <c r="J19" s="171"/>
      <c r="K19" s="171"/>
      <c r="M19" s="142"/>
      <c r="N19" s="140"/>
    </row>
    <row r="20" spans="1:14" s="86" customFormat="1" ht="24.95" customHeight="1" x14ac:dyDescent="0.25">
      <c r="A20" s="176" t="s">
        <v>18</v>
      </c>
      <c r="B20" s="177">
        <v>303</v>
      </c>
      <c r="C20" s="178" t="s">
        <v>19</v>
      </c>
      <c r="D20" s="151" t="str">
        <f t="shared" si="0"/>
        <v/>
      </c>
      <c r="E20" s="171"/>
      <c r="F20" s="171"/>
      <c r="G20" s="171"/>
      <c r="H20" s="171"/>
      <c r="I20" s="171"/>
      <c r="J20" s="171"/>
      <c r="K20" s="171"/>
      <c r="M20" s="89"/>
      <c r="N20" s="200" t="s">
        <v>156</v>
      </c>
    </row>
    <row r="21" spans="1:14" s="86" customFormat="1" ht="24.95" customHeight="1" x14ac:dyDescent="0.25">
      <c r="A21" s="176" t="s">
        <v>20</v>
      </c>
      <c r="B21" s="177">
        <v>304</v>
      </c>
      <c r="C21" s="178" t="s">
        <v>21</v>
      </c>
      <c r="D21" s="151" t="str">
        <f t="shared" si="0"/>
        <v/>
      </c>
      <c r="E21" s="171"/>
      <c r="F21" s="171"/>
      <c r="G21" s="171"/>
      <c r="H21" s="171"/>
      <c r="I21" s="171"/>
      <c r="J21" s="171"/>
      <c r="K21" s="171"/>
      <c r="M21" s="89"/>
      <c r="N21" s="200"/>
    </row>
    <row r="22" spans="1:14" s="86" customFormat="1" ht="24.95" customHeight="1" x14ac:dyDescent="0.25">
      <c r="A22" s="176" t="s">
        <v>22</v>
      </c>
      <c r="B22" s="177">
        <v>305</v>
      </c>
      <c r="C22" s="178" t="s">
        <v>23</v>
      </c>
      <c r="D22" s="151" t="str">
        <f t="shared" si="0"/>
        <v/>
      </c>
      <c r="E22" s="171"/>
      <c r="F22" s="171"/>
      <c r="G22" s="171"/>
      <c r="H22" s="171"/>
      <c r="I22" s="171"/>
      <c r="J22" s="171"/>
      <c r="K22" s="171"/>
      <c r="M22" s="89"/>
      <c r="N22" s="200"/>
    </row>
    <row r="23" spans="1:14" s="86" customFormat="1" ht="24.95" customHeight="1" x14ac:dyDescent="0.25">
      <c r="A23" s="176" t="s">
        <v>24</v>
      </c>
      <c r="B23" s="177">
        <v>306</v>
      </c>
      <c r="C23" s="178" t="s">
        <v>25</v>
      </c>
      <c r="D23" s="151" t="str">
        <f t="shared" si="0"/>
        <v/>
      </c>
      <c r="E23" s="171"/>
      <c r="F23" s="171"/>
      <c r="G23" s="171"/>
      <c r="H23" s="171"/>
      <c r="I23" s="171"/>
      <c r="J23" s="171"/>
      <c r="K23" s="171"/>
      <c r="M23" s="89"/>
      <c r="N23" s="200" t="s">
        <v>157</v>
      </c>
    </row>
    <row r="24" spans="1:14" s="86" customFormat="1" ht="24.95" customHeight="1" x14ac:dyDescent="0.25">
      <c r="A24" s="176" t="s">
        <v>26</v>
      </c>
      <c r="B24" s="177">
        <v>307</v>
      </c>
      <c r="C24" s="178" t="s">
        <v>27</v>
      </c>
      <c r="D24" s="151" t="str">
        <f t="shared" si="0"/>
        <v/>
      </c>
      <c r="E24" s="171"/>
      <c r="F24" s="171"/>
      <c r="G24" s="171"/>
      <c r="H24" s="171"/>
      <c r="I24" s="171"/>
      <c r="J24" s="171"/>
      <c r="K24" s="171"/>
      <c r="M24" s="89"/>
      <c r="N24" s="200"/>
    </row>
    <row r="25" spans="1:14" s="86" customFormat="1" ht="24.95" customHeight="1" x14ac:dyDescent="0.25">
      <c r="A25" s="176" t="s">
        <v>28</v>
      </c>
      <c r="B25" s="177">
        <v>309</v>
      </c>
      <c r="C25" s="178" t="s">
        <v>197</v>
      </c>
      <c r="D25" s="151" t="str">
        <f t="shared" si="0"/>
        <v/>
      </c>
      <c r="E25" s="171"/>
      <c r="F25" s="171"/>
      <c r="G25" s="171"/>
      <c r="H25" s="171"/>
      <c r="I25" s="171"/>
      <c r="J25" s="171"/>
      <c r="K25" s="171"/>
      <c r="M25" s="89"/>
      <c r="N25" s="200" t="s">
        <v>158</v>
      </c>
    </row>
    <row r="26" spans="1:14" s="86" customFormat="1" ht="24.95" customHeight="1" x14ac:dyDescent="0.25">
      <c r="A26" s="176" t="s">
        <v>29</v>
      </c>
      <c r="B26" s="177">
        <v>310</v>
      </c>
      <c r="C26" s="178" t="s">
        <v>30</v>
      </c>
      <c r="D26" s="151" t="str">
        <f t="shared" si="0"/>
        <v/>
      </c>
      <c r="E26" s="171"/>
      <c r="F26" s="171"/>
      <c r="G26" s="171"/>
      <c r="H26" s="171"/>
      <c r="I26" s="171"/>
      <c r="J26" s="171"/>
      <c r="K26" s="171"/>
      <c r="M26" s="89"/>
      <c r="N26" s="200"/>
    </row>
    <row r="27" spans="1:14" s="86" customFormat="1" ht="24.95" customHeight="1" x14ac:dyDescent="0.25">
      <c r="A27" s="176" t="s">
        <v>31</v>
      </c>
      <c r="B27" s="177">
        <v>311</v>
      </c>
      <c r="C27" s="178" t="s">
        <v>32</v>
      </c>
      <c r="D27" s="151" t="str">
        <f t="shared" si="0"/>
        <v/>
      </c>
      <c r="E27" s="171"/>
      <c r="F27" s="171"/>
      <c r="G27" s="171"/>
      <c r="H27" s="171"/>
      <c r="I27" s="171"/>
      <c r="J27" s="171"/>
      <c r="K27" s="171"/>
      <c r="M27" s="89"/>
      <c r="N27" s="200" t="s">
        <v>159</v>
      </c>
    </row>
    <row r="28" spans="1:14" s="86" customFormat="1" ht="24.95" customHeight="1" x14ac:dyDescent="0.25">
      <c r="A28" s="176" t="s">
        <v>33</v>
      </c>
      <c r="B28" s="177">
        <v>312</v>
      </c>
      <c r="C28" s="178" t="s">
        <v>34</v>
      </c>
      <c r="D28" s="151" t="str">
        <f t="shared" si="0"/>
        <v/>
      </c>
      <c r="E28" s="171"/>
      <c r="F28" s="171"/>
      <c r="G28" s="171"/>
      <c r="H28" s="171"/>
      <c r="I28" s="171"/>
      <c r="J28" s="171"/>
      <c r="K28" s="171"/>
      <c r="M28" s="89"/>
      <c r="N28" s="200"/>
    </row>
    <row r="29" spans="1:14" s="86" customFormat="1" ht="24.95" customHeight="1" x14ac:dyDescent="0.25">
      <c r="A29" s="176" t="s">
        <v>35</v>
      </c>
      <c r="B29" s="177">
        <v>313</v>
      </c>
      <c r="C29" s="178" t="s">
        <v>184</v>
      </c>
      <c r="D29" s="151">
        <f t="shared" si="0"/>
        <v>28460.28</v>
      </c>
      <c r="E29" s="182">
        <f>IF(SUM('[2]Superior HS'!E29:E29)&gt;0,SUM('[2]Superior HS'!E29:E29),"")</f>
        <v>22237.57</v>
      </c>
      <c r="F29" s="182">
        <f>IF(SUM('[2]Superior HS'!F29:F29)&gt;0,SUM('[2]Superior HS'!F29:F29),"")</f>
        <v>4418.4399999999996</v>
      </c>
      <c r="G29" s="182" t="str">
        <f>IF(SUM('[2]Superior HS'!G29:G29)&gt;0,SUM('[2]Superior HS'!G29:G29),"")</f>
        <v/>
      </c>
      <c r="H29" s="182">
        <f>IF(SUM('[2]Superior HS'!H29:H29)&gt;0,SUM('[2]Superior HS'!H29:H29),"")</f>
        <v>1713.28</v>
      </c>
      <c r="I29" s="182">
        <f>IF(SUM('[2]Superior HS'!I29:I29)&gt;0,SUM('[2]Superior HS'!I29:I29),"")</f>
        <v>90.99</v>
      </c>
      <c r="J29" s="184" t="str">
        <f>IF(SUM('[2]Superior HS'!J29:J29)&gt;0,SUM('[2]Superior HS'!J29:J29),"")</f>
        <v/>
      </c>
      <c r="K29" s="185" t="str">
        <f>IF(SUM('[2]Superior HS'!K29:K29)&gt;0,SUM('[2]Superior HS'!K29:K29),"")</f>
        <v/>
      </c>
      <c r="M29" s="89"/>
      <c r="N29" s="200"/>
    </row>
    <row r="30" spans="1:14" s="86" customFormat="1" ht="24.95" customHeight="1" x14ac:dyDescent="0.25">
      <c r="A30" s="176" t="s">
        <v>36</v>
      </c>
      <c r="B30" s="177">
        <v>314</v>
      </c>
      <c r="C30" s="178" t="s">
        <v>185</v>
      </c>
      <c r="D30" s="151" t="str">
        <f t="shared" si="0"/>
        <v/>
      </c>
      <c r="E30" s="171"/>
      <c r="F30" s="171"/>
      <c r="G30" s="171"/>
      <c r="H30" s="171"/>
      <c r="I30" s="171"/>
      <c r="J30" s="171"/>
      <c r="K30" s="171"/>
      <c r="M30" s="200" t="s">
        <v>222</v>
      </c>
      <c r="N30" s="200"/>
    </row>
    <row r="31" spans="1:14" s="86" customFormat="1" ht="24.95" customHeight="1" x14ac:dyDescent="0.25">
      <c r="A31" s="176" t="s">
        <v>37</v>
      </c>
      <c r="B31" s="177">
        <v>315</v>
      </c>
      <c r="C31" s="178" t="s">
        <v>38</v>
      </c>
      <c r="D31" s="151" t="str">
        <f t="shared" si="0"/>
        <v/>
      </c>
      <c r="E31" s="171"/>
      <c r="F31" s="171"/>
      <c r="G31" s="171"/>
      <c r="H31" s="171"/>
      <c r="I31" s="171"/>
      <c r="J31" s="171"/>
      <c r="K31" s="171"/>
      <c r="M31" s="200"/>
      <c r="N31" s="200"/>
    </row>
    <row r="32" spans="1:14" s="86" customFormat="1" ht="24.95" customHeight="1" x14ac:dyDescent="0.25">
      <c r="A32" s="176" t="s">
        <v>39</v>
      </c>
      <c r="B32" s="177">
        <v>316</v>
      </c>
      <c r="C32" s="178" t="s">
        <v>40</v>
      </c>
      <c r="D32" s="151" t="str">
        <f t="shared" si="0"/>
        <v/>
      </c>
      <c r="E32" s="171"/>
      <c r="F32" s="171"/>
      <c r="G32" s="171"/>
      <c r="H32" s="171"/>
      <c r="I32" s="171"/>
      <c r="J32" s="171"/>
      <c r="K32" s="171"/>
      <c r="M32" s="200"/>
      <c r="N32" s="200"/>
    </row>
    <row r="33" spans="1:23" s="86" customFormat="1" ht="24.95" customHeight="1" x14ac:dyDescent="0.25">
      <c r="A33" s="176" t="s">
        <v>41</v>
      </c>
      <c r="B33" s="177">
        <v>317</v>
      </c>
      <c r="C33" s="178" t="s">
        <v>42</v>
      </c>
      <c r="D33" s="151" t="str">
        <f t="shared" si="0"/>
        <v/>
      </c>
      <c r="E33" s="171"/>
      <c r="F33" s="171"/>
      <c r="G33" s="171"/>
      <c r="H33" s="171"/>
      <c r="I33" s="171"/>
      <c r="J33" s="171"/>
      <c r="K33" s="171"/>
      <c r="M33" s="200"/>
      <c r="N33" s="200"/>
    </row>
    <row r="34" spans="1:23" s="86" customFormat="1" ht="24.95" customHeight="1" x14ac:dyDescent="0.25">
      <c r="A34" s="176" t="s">
        <v>43</v>
      </c>
      <c r="B34" s="177">
        <v>318</v>
      </c>
      <c r="C34" s="178" t="s">
        <v>44</v>
      </c>
      <c r="D34" s="151" t="str">
        <f t="shared" si="0"/>
        <v/>
      </c>
      <c r="E34" s="171"/>
      <c r="F34" s="171"/>
      <c r="G34" s="171"/>
      <c r="H34" s="171"/>
      <c r="I34" s="171"/>
      <c r="J34" s="171"/>
      <c r="K34" s="171"/>
      <c r="M34" s="200"/>
      <c r="N34" s="200"/>
    </row>
    <row r="35" spans="1:23" s="86" customFormat="1" ht="24.95" customHeight="1" x14ac:dyDescent="0.25">
      <c r="A35" s="176" t="s">
        <v>45</v>
      </c>
      <c r="B35" s="177">
        <v>319</v>
      </c>
      <c r="C35" s="178" t="s">
        <v>196</v>
      </c>
      <c r="D35" s="151" t="str">
        <f t="shared" si="0"/>
        <v/>
      </c>
      <c r="E35" s="171"/>
      <c r="F35" s="171"/>
      <c r="G35" s="171"/>
      <c r="H35" s="171"/>
      <c r="I35" s="171"/>
      <c r="J35" s="171"/>
      <c r="K35" s="171"/>
      <c r="M35" s="200"/>
      <c r="N35" s="200"/>
    </row>
    <row r="36" spans="1:23" s="86" customFormat="1" ht="24.95" customHeight="1" x14ac:dyDescent="0.25">
      <c r="A36" s="176" t="s">
        <v>46</v>
      </c>
      <c r="B36" s="177">
        <v>320</v>
      </c>
      <c r="C36" s="178" t="s">
        <v>47</v>
      </c>
      <c r="D36" s="151">
        <f t="shared" si="0"/>
        <v>50399</v>
      </c>
      <c r="E36" s="182">
        <f>IF(SUM('[2]Superior HS'!E36:E36)&gt;0,SUM('[2]Superior HS'!E36:E36),"")</f>
        <v>34380.089999999997</v>
      </c>
      <c r="F36" s="182">
        <f>IF(SUM('[2]Superior HS'!F36:F36)&gt;0,SUM('[2]Superior HS'!F36:F36),"")</f>
        <v>6673.52</v>
      </c>
      <c r="G36" s="182">
        <f>IF(SUM('[2]Superior HS'!G36:G36)&gt;0,SUM('[2]Superior HS'!G36:G36),"")</f>
        <v>145</v>
      </c>
      <c r="H36" s="182">
        <f>IF(SUM('[2]Superior HS'!H36:H36)&gt;0,SUM('[2]Superior HS'!H36:H36),"")</f>
        <v>1871.31</v>
      </c>
      <c r="I36" s="182">
        <f>IF(SUM('[2]Superior HS'!I36:I36)&gt;0,SUM('[2]Superior HS'!I36:I36),"")</f>
        <v>7329.08</v>
      </c>
      <c r="J36" s="171"/>
      <c r="K36" s="171"/>
      <c r="M36" s="200"/>
      <c r="N36" s="200"/>
      <c r="O36" s="84"/>
      <c r="P36" s="84"/>
      <c r="Q36" s="84"/>
      <c r="R36" s="84"/>
      <c r="S36" s="84"/>
      <c r="T36" s="84"/>
      <c r="U36" s="84"/>
      <c r="V36" s="84"/>
      <c r="W36" s="84"/>
    </row>
    <row r="37" spans="1:23" s="86" customFormat="1" ht="24.95" customHeight="1" x14ac:dyDescent="0.25">
      <c r="A37" s="176" t="s">
        <v>48</v>
      </c>
      <c r="B37" s="177">
        <v>321</v>
      </c>
      <c r="C37" s="178" t="s">
        <v>49</v>
      </c>
      <c r="D37" s="151" t="str">
        <f t="shared" si="0"/>
        <v/>
      </c>
      <c r="E37" s="171"/>
      <c r="F37" s="171"/>
      <c r="G37" s="171"/>
      <c r="H37" s="171"/>
      <c r="I37" s="171"/>
      <c r="J37" s="171"/>
      <c r="K37" s="171"/>
      <c r="M37" s="200"/>
      <c r="N37" s="200"/>
    </row>
    <row r="38" spans="1:23" s="86" customFormat="1" ht="24.95" customHeight="1" x14ac:dyDescent="0.25">
      <c r="A38" s="176" t="s">
        <v>50</v>
      </c>
      <c r="B38" s="177">
        <v>322</v>
      </c>
      <c r="C38" s="178" t="s">
        <v>51</v>
      </c>
      <c r="D38" s="151" t="str">
        <f t="shared" si="0"/>
        <v/>
      </c>
      <c r="E38" s="171"/>
      <c r="F38" s="171"/>
      <c r="G38" s="171"/>
      <c r="H38" s="171"/>
      <c r="I38" s="171"/>
      <c r="J38" s="171"/>
      <c r="K38" s="171"/>
      <c r="M38" s="200"/>
      <c r="N38" s="200"/>
    </row>
    <row r="39" spans="1:23" s="86" customFormat="1" ht="24.95" customHeight="1" x14ac:dyDescent="0.25">
      <c r="A39" s="176" t="s">
        <v>52</v>
      </c>
      <c r="B39" s="177">
        <v>345</v>
      </c>
      <c r="C39" s="178" t="s">
        <v>53</v>
      </c>
      <c r="D39" s="151" t="str">
        <f t="shared" si="0"/>
        <v/>
      </c>
      <c r="E39" s="171"/>
      <c r="F39" s="171"/>
      <c r="G39" s="171"/>
      <c r="H39" s="171"/>
      <c r="I39" s="171"/>
      <c r="J39" s="171"/>
      <c r="K39" s="171"/>
      <c r="M39" s="90"/>
      <c r="N39" s="90"/>
    </row>
    <row r="40" spans="1:23" s="86" customFormat="1" ht="24.95" customHeight="1" x14ac:dyDescent="0.25">
      <c r="A40" s="176" t="s">
        <v>54</v>
      </c>
      <c r="B40" s="177">
        <v>323</v>
      </c>
      <c r="C40" s="178" t="s">
        <v>55</v>
      </c>
      <c r="D40" s="151" t="str">
        <f t="shared" si="0"/>
        <v/>
      </c>
      <c r="E40" s="171"/>
      <c r="F40" s="171"/>
      <c r="G40" s="171"/>
      <c r="H40" s="171"/>
      <c r="I40" s="171"/>
      <c r="J40" s="171"/>
      <c r="K40" s="171"/>
      <c r="M40" s="89"/>
      <c r="N40" s="200" t="s">
        <v>161</v>
      </c>
    </row>
    <row r="41" spans="1:23" s="86" customFormat="1" ht="24.95" customHeight="1" x14ac:dyDescent="0.25">
      <c r="A41" s="176" t="s">
        <v>56</v>
      </c>
      <c r="B41" s="177">
        <v>324</v>
      </c>
      <c r="C41" s="178" t="s">
        <v>57</v>
      </c>
      <c r="D41" s="151" t="str">
        <f t="shared" si="0"/>
        <v/>
      </c>
      <c r="E41" s="171"/>
      <c r="F41" s="171"/>
      <c r="G41" s="171"/>
      <c r="H41" s="171"/>
      <c r="I41" s="171"/>
      <c r="J41" s="171"/>
      <c r="K41" s="171"/>
      <c r="M41" s="89"/>
      <c r="N41" s="200"/>
    </row>
    <row r="42" spans="1:23" s="86" customFormat="1" ht="24.95" customHeight="1" x14ac:dyDescent="0.25">
      <c r="A42" s="176" t="s">
        <v>58</v>
      </c>
      <c r="B42" s="177">
        <v>325</v>
      </c>
      <c r="C42" s="178" t="s">
        <v>59</v>
      </c>
      <c r="D42" s="151">
        <f t="shared" si="0"/>
        <v>38548.550000000003</v>
      </c>
      <c r="E42" s="182">
        <f>IF(SUM('[2]Superior HS'!E42:E42)&gt;0,SUM('[2]Superior HS'!E42:E42),"")</f>
        <v>24936.85</v>
      </c>
      <c r="F42" s="182">
        <f>IF(SUM('[2]Superior HS'!F42:F42)&gt;0,SUM('[2]Superior HS'!F42:F42),"")</f>
        <v>4954.79</v>
      </c>
      <c r="G42" s="182" t="str">
        <f>IF(SUM('[2]Superior HS'!G42:G42)&gt;0,SUM('[2]Superior HS'!G42:G42),"")</f>
        <v/>
      </c>
      <c r="H42" s="182">
        <f>IF(SUM('[2]Superior HS'!H42:H42)&gt;0,SUM('[2]Superior HS'!H42:H42),"")</f>
        <v>1405.38</v>
      </c>
      <c r="I42" s="182">
        <f>IF(SUM('[2]Superior HS'!I42:I42)&gt;0,SUM('[2]Superior HS'!I42:I42),"")</f>
        <v>7251.53</v>
      </c>
      <c r="J42" s="171"/>
      <c r="K42" s="171"/>
      <c r="M42" s="89"/>
      <c r="N42" s="200" t="s">
        <v>162</v>
      </c>
    </row>
    <row r="43" spans="1:23" s="86" customFormat="1" ht="24.95" customHeight="1" x14ac:dyDescent="0.25">
      <c r="A43" s="176" t="s">
        <v>60</v>
      </c>
      <c r="B43" s="177">
        <v>326</v>
      </c>
      <c r="C43" s="178" t="s">
        <v>61</v>
      </c>
      <c r="D43" s="151">
        <f t="shared" si="0"/>
        <v>11723.71</v>
      </c>
      <c r="E43" s="182">
        <f>IF(SUM('[2]Superior HS'!E43:E43)&gt;0,SUM('[2]Superior HS'!E43:E43),"")</f>
        <v>9616.27</v>
      </c>
      <c r="F43" s="182">
        <f>IF(SUM('[2]Superior HS'!F43:F43)&gt;0,SUM('[2]Superior HS'!F43:F43),"")</f>
        <v>1876.46</v>
      </c>
      <c r="G43" s="182">
        <f>IF(SUM('[2]Superior HS'!G43:G43)&gt;0,SUM('[2]Superior HS'!G43:G43),"")</f>
        <v>140</v>
      </c>
      <c r="H43" s="182" t="str">
        <f>IF(SUM('[2]Superior HS'!H43:H43)&gt;0,SUM('[2]Superior HS'!H43:H43),"")</f>
        <v/>
      </c>
      <c r="I43" s="182">
        <f>IF(SUM('[2]Superior HS'!I43:I43)&gt;0,SUM('[2]Superior HS'!I43:I43),"")</f>
        <v>90.98</v>
      </c>
      <c r="J43" s="171"/>
      <c r="K43" s="171"/>
      <c r="M43" s="89"/>
      <c r="N43" s="200"/>
    </row>
    <row r="44" spans="1:23" s="86" customFormat="1" ht="33" customHeight="1" x14ac:dyDescent="0.25">
      <c r="A44" s="176" t="s">
        <v>107</v>
      </c>
      <c r="B44" s="177">
        <v>359</v>
      </c>
      <c r="C44" s="178" t="s">
        <v>212</v>
      </c>
      <c r="D44" s="151" t="str">
        <f t="shared" si="0"/>
        <v/>
      </c>
      <c r="E44" s="171"/>
      <c r="F44" s="171"/>
      <c r="G44" s="171"/>
      <c r="H44" s="171"/>
      <c r="I44" s="171"/>
      <c r="J44" s="171"/>
      <c r="K44" s="171"/>
      <c r="M44" s="89"/>
      <c r="N44" s="200" t="s">
        <v>163</v>
      </c>
    </row>
    <row r="45" spans="1:23" s="86" customFormat="1" ht="24.95" customHeight="1" x14ac:dyDescent="0.25">
      <c r="A45" s="176" t="s">
        <v>62</v>
      </c>
      <c r="B45" s="177">
        <v>327</v>
      </c>
      <c r="C45" s="178" t="s">
        <v>63</v>
      </c>
      <c r="D45" s="151" t="str">
        <f t="shared" si="0"/>
        <v/>
      </c>
      <c r="E45" s="171"/>
      <c r="F45" s="171"/>
      <c r="G45" s="171"/>
      <c r="H45" s="171"/>
      <c r="I45" s="171"/>
      <c r="J45" s="171"/>
      <c r="K45" s="171"/>
      <c r="M45" s="89"/>
      <c r="N45" s="200"/>
    </row>
    <row r="46" spans="1:23" s="86" customFormat="1" ht="24.95" customHeight="1" x14ac:dyDescent="0.25">
      <c r="A46" s="176" t="s">
        <v>64</v>
      </c>
      <c r="B46" s="177">
        <v>328</v>
      </c>
      <c r="C46" s="178" t="s">
        <v>65</v>
      </c>
      <c r="D46" s="151" t="str">
        <f t="shared" si="0"/>
        <v/>
      </c>
      <c r="E46" s="171"/>
      <c r="F46" s="171"/>
      <c r="G46" s="171"/>
      <c r="H46" s="171"/>
      <c r="I46" s="171"/>
      <c r="J46" s="171"/>
      <c r="K46" s="171"/>
      <c r="M46" s="89"/>
      <c r="N46" s="200" t="s">
        <v>164</v>
      </c>
    </row>
    <row r="47" spans="1:23" s="86" customFormat="1" ht="24.95" customHeight="1" x14ac:dyDescent="0.25">
      <c r="A47" s="176" t="s">
        <v>66</v>
      </c>
      <c r="B47" s="177">
        <v>329</v>
      </c>
      <c r="C47" s="178" t="s">
        <v>67</v>
      </c>
      <c r="D47" s="151" t="str">
        <f t="shared" si="0"/>
        <v/>
      </c>
      <c r="E47" s="171"/>
      <c r="F47" s="171"/>
      <c r="G47" s="171"/>
      <c r="H47" s="171"/>
      <c r="I47" s="171"/>
      <c r="J47" s="171"/>
      <c r="K47" s="171"/>
      <c r="M47" s="89"/>
      <c r="N47" s="200"/>
    </row>
    <row r="48" spans="1:23" s="86" customFormat="1" ht="24.95" customHeight="1" x14ac:dyDescent="0.25">
      <c r="A48" s="176" t="s">
        <v>68</v>
      </c>
      <c r="B48" s="177">
        <v>330</v>
      </c>
      <c r="C48" s="178" t="s">
        <v>198</v>
      </c>
      <c r="D48" s="151" t="str">
        <f t="shared" si="0"/>
        <v/>
      </c>
      <c r="E48" s="171"/>
      <c r="F48" s="171"/>
      <c r="G48" s="171"/>
      <c r="H48" s="171"/>
      <c r="I48" s="171"/>
      <c r="J48" s="171"/>
      <c r="K48" s="171"/>
      <c r="M48" s="89"/>
      <c r="N48" s="142"/>
    </row>
    <row r="49" spans="1:14" s="86" customFormat="1" ht="24.95" customHeight="1" x14ac:dyDescent="0.25">
      <c r="A49" s="176" t="s">
        <v>69</v>
      </c>
      <c r="B49" s="177">
        <v>333</v>
      </c>
      <c r="C49" s="178" t="s">
        <v>70</v>
      </c>
      <c r="D49" s="151" t="str">
        <f t="shared" ref="D49:D79" si="1">IF(SUM(E49:K49)&gt;0,(SUM(E49:K49)),"")</f>
        <v/>
      </c>
      <c r="E49" s="171"/>
      <c r="F49" s="171"/>
      <c r="G49" s="171"/>
      <c r="H49" s="171"/>
      <c r="I49" s="171"/>
      <c r="J49" s="171"/>
      <c r="K49" s="171"/>
      <c r="M49" s="89"/>
      <c r="N49" s="140" t="s">
        <v>121</v>
      </c>
    </row>
    <row r="50" spans="1:14" s="86" customFormat="1" ht="24.95" customHeight="1" x14ac:dyDescent="0.25">
      <c r="A50" s="176" t="s">
        <v>71</v>
      </c>
      <c r="B50" s="177">
        <v>334</v>
      </c>
      <c r="C50" s="178" t="s">
        <v>195</v>
      </c>
      <c r="D50" s="151" t="str">
        <f t="shared" si="1"/>
        <v/>
      </c>
      <c r="E50" s="171"/>
      <c r="F50" s="171"/>
      <c r="G50" s="171"/>
      <c r="H50" s="171"/>
      <c r="I50" s="171"/>
      <c r="J50" s="171"/>
      <c r="K50" s="171"/>
      <c r="M50" s="89"/>
      <c r="N50" s="142"/>
    </row>
    <row r="51" spans="1:14" s="86" customFormat="1" ht="24.95" customHeight="1" x14ac:dyDescent="0.25">
      <c r="A51" s="176" t="s">
        <v>72</v>
      </c>
      <c r="B51" s="177">
        <v>335</v>
      </c>
      <c r="C51" s="178" t="s">
        <v>186</v>
      </c>
      <c r="D51" s="151" t="str">
        <f t="shared" si="1"/>
        <v/>
      </c>
      <c r="E51" s="171"/>
      <c r="F51" s="171"/>
      <c r="G51" s="171"/>
      <c r="H51" s="171"/>
      <c r="I51" s="171"/>
      <c r="J51" s="171"/>
      <c r="K51" s="171"/>
      <c r="M51" s="140" t="s">
        <v>75</v>
      </c>
      <c r="N51" s="89"/>
    </row>
    <row r="52" spans="1:14" s="86" customFormat="1" ht="24.95" customHeight="1" x14ac:dyDescent="0.25">
      <c r="A52" s="176" t="s">
        <v>73</v>
      </c>
      <c r="B52" s="177">
        <v>336</v>
      </c>
      <c r="C52" s="178" t="s">
        <v>74</v>
      </c>
      <c r="D52" s="151" t="str">
        <f t="shared" si="1"/>
        <v/>
      </c>
      <c r="E52" s="171"/>
      <c r="F52" s="171"/>
      <c r="G52" s="171"/>
      <c r="H52" s="171"/>
      <c r="I52" s="171"/>
      <c r="J52" s="171"/>
      <c r="K52" s="171"/>
      <c r="M52" s="140"/>
      <c r="N52" s="89"/>
    </row>
    <row r="53" spans="1:14" s="86" customFormat="1" ht="24.95" customHeight="1" x14ac:dyDescent="0.25">
      <c r="A53" s="176" t="s">
        <v>76</v>
      </c>
      <c r="B53" s="177">
        <v>337</v>
      </c>
      <c r="C53" s="178" t="s">
        <v>199</v>
      </c>
      <c r="D53" s="151" t="str">
        <f t="shared" si="1"/>
        <v/>
      </c>
      <c r="E53" s="171"/>
      <c r="F53" s="171"/>
      <c r="G53" s="171"/>
      <c r="H53" s="171"/>
      <c r="I53" s="171"/>
      <c r="J53" s="171"/>
      <c r="K53" s="171"/>
      <c r="M53" s="89"/>
      <c r="N53" s="89"/>
    </row>
    <row r="54" spans="1:14" s="86" customFormat="1" ht="24.95" customHeight="1" x14ac:dyDescent="0.25">
      <c r="A54" s="176" t="s">
        <v>78</v>
      </c>
      <c r="B54" s="177">
        <v>339</v>
      </c>
      <c r="C54" s="178" t="s">
        <v>79</v>
      </c>
      <c r="D54" s="151" t="str">
        <f t="shared" si="1"/>
        <v/>
      </c>
      <c r="E54" s="171"/>
      <c r="F54" s="171"/>
      <c r="G54" s="171"/>
      <c r="H54" s="171"/>
      <c r="I54" s="171"/>
      <c r="J54" s="171"/>
      <c r="K54" s="171"/>
      <c r="M54" s="89"/>
      <c r="N54" s="89"/>
    </row>
    <row r="55" spans="1:14" s="86" customFormat="1" ht="24.95" customHeight="1" x14ac:dyDescent="0.25">
      <c r="A55" s="176" t="s">
        <v>80</v>
      </c>
      <c r="B55" s="177">
        <v>340</v>
      </c>
      <c r="C55" s="178" t="s">
        <v>81</v>
      </c>
      <c r="D55" s="151" t="str">
        <f t="shared" si="1"/>
        <v/>
      </c>
      <c r="E55" s="171"/>
      <c r="F55" s="171"/>
      <c r="G55" s="171"/>
      <c r="H55" s="171"/>
      <c r="I55" s="171"/>
      <c r="J55" s="171"/>
      <c r="K55" s="171"/>
      <c r="M55" s="89"/>
      <c r="N55" s="89"/>
    </row>
    <row r="56" spans="1:14" s="86" customFormat="1" ht="24.95" customHeight="1" x14ac:dyDescent="0.25">
      <c r="A56" s="176" t="s">
        <v>187</v>
      </c>
      <c r="B56" s="177">
        <v>373</v>
      </c>
      <c r="C56" s="178" t="s">
        <v>188</v>
      </c>
      <c r="D56" s="151" t="str">
        <f t="shared" si="1"/>
        <v/>
      </c>
      <c r="E56" s="171"/>
      <c r="F56" s="171"/>
      <c r="G56" s="171"/>
      <c r="H56" s="171"/>
      <c r="I56" s="171"/>
      <c r="J56" s="171"/>
      <c r="K56" s="171"/>
      <c r="M56" s="89"/>
      <c r="N56" s="89"/>
    </row>
    <row r="57" spans="1:14" s="86" customFormat="1" ht="24.95" customHeight="1" x14ac:dyDescent="0.25">
      <c r="A57" s="176" t="s">
        <v>82</v>
      </c>
      <c r="B57" s="177">
        <v>342</v>
      </c>
      <c r="C57" s="178" t="s">
        <v>83</v>
      </c>
      <c r="D57" s="151">
        <f t="shared" si="1"/>
        <v>10687.18</v>
      </c>
      <c r="E57" s="182">
        <f>IF(SUM('[2]Superior HS'!E57:E57)&gt;0,SUM('[2]Superior HS'!E57:E57),"")</f>
        <v>8866.2800000000007</v>
      </c>
      <c r="F57" s="182">
        <f>IF(SUM('[2]Superior HS'!F57:F57)&gt;0,SUM('[2]Superior HS'!F57:F57),"")</f>
        <v>1729.94</v>
      </c>
      <c r="G57" s="182" t="str">
        <f>IF(SUM('[2]Superior HS'!G57:G57)&gt;0,SUM('[2]Superior HS'!G57:G57),"")</f>
        <v/>
      </c>
      <c r="H57" s="182" t="str">
        <f>IF(SUM('[2]Superior HS'!H57:H57)&gt;0,SUM('[2]Superior HS'!H57:H57),"")</f>
        <v/>
      </c>
      <c r="I57" s="182">
        <f>IF(SUM('[2]Superior HS'!I57:I57)&gt;0,SUM('[2]Superior HS'!I57:I57),"")</f>
        <v>90.96</v>
      </c>
      <c r="J57" s="171"/>
      <c r="K57" s="171"/>
      <c r="M57" s="89"/>
      <c r="N57" s="89"/>
    </row>
    <row r="58" spans="1:14" s="86" customFormat="1" ht="24.95" customHeight="1" x14ac:dyDescent="0.25">
      <c r="A58" s="176" t="s">
        <v>84</v>
      </c>
      <c r="B58" s="177">
        <v>343</v>
      </c>
      <c r="C58" s="178" t="s">
        <v>85</v>
      </c>
      <c r="D58" s="151" t="str">
        <f t="shared" si="1"/>
        <v/>
      </c>
      <c r="E58" s="171"/>
      <c r="F58" s="171"/>
      <c r="G58" s="171"/>
      <c r="H58" s="171"/>
      <c r="I58" s="171"/>
      <c r="J58" s="171"/>
      <c r="K58" s="171"/>
      <c r="M58" s="89"/>
      <c r="N58" s="89"/>
    </row>
    <row r="59" spans="1:14" s="86" customFormat="1" ht="24.95" customHeight="1" x14ac:dyDescent="0.25">
      <c r="A59" s="176" t="s">
        <v>86</v>
      </c>
      <c r="B59" s="177">
        <v>344</v>
      </c>
      <c r="C59" s="178" t="s">
        <v>87</v>
      </c>
      <c r="D59" s="151" t="str">
        <f t="shared" si="1"/>
        <v/>
      </c>
      <c r="E59" s="171"/>
      <c r="F59" s="171"/>
      <c r="G59" s="171"/>
      <c r="H59" s="171"/>
      <c r="I59" s="171"/>
      <c r="J59" s="171"/>
      <c r="K59" s="171"/>
      <c r="M59" s="89"/>
      <c r="N59" s="89"/>
    </row>
    <row r="60" spans="1:14" s="85" customFormat="1" ht="24.95" customHeight="1" x14ac:dyDescent="0.25">
      <c r="A60" s="176" t="s">
        <v>88</v>
      </c>
      <c r="B60" s="177">
        <v>346</v>
      </c>
      <c r="C60" s="178" t="s">
        <v>89</v>
      </c>
      <c r="D60" s="151" t="str">
        <f t="shared" si="1"/>
        <v/>
      </c>
      <c r="E60" s="171"/>
      <c r="F60" s="171"/>
      <c r="G60" s="171"/>
      <c r="H60" s="171"/>
      <c r="I60" s="171"/>
      <c r="J60" s="171"/>
      <c r="K60" s="171"/>
      <c r="M60" s="89"/>
      <c r="N60" s="38"/>
    </row>
    <row r="61" spans="1:14" ht="24.95" customHeight="1" x14ac:dyDescent="0.25">
      <c r="A61" s="176" t="s">
        <v>90</v>
      </c>
      <c r="B61" s="177">
        <v>347</v>
      </c>
      <c r="C61" s="178" t="s">
        <v>200</v>
      </c>
      <c r="D61" s="151" t="str">
        <f t="shared" si="1"/>
        <v/>
      </c>
      <c r="E61" s="171"/>
      <c r="F61" s="171"/>
      <c r="G61" s="171"/>
      <c r="H61" s="171"/>
      <c r="I61" s="171"/>
      <c r="J61" s="171"/>
      <c r="K61" s="171"/>
      <c r="L61" s="60"/>
      <c r="M61" s="38"/>
    </row>
    <row r="62" spans="1:14" ht="24.95" customHeight="1" x14ac:dyDescent="0.25">
      <c r="A62" s="176" t="s">
        <v>106</v>
      </c>
      <c r="B62" s="177">
        <v>358</v>
      </c>
      <c r="C62" s="178" t="s">
        <v>189</v>
      </c>
      <c r="D62" s="151" t="str">
        <f t="shared" si="1"/>
        <v/>
      </c>
      <c r="E62" s="171"/>
      <c r="F62" s="171"/>
      <c r="G62" s="171"/>
      <c r="H62" s="171"/>
      <c r="I62" s="171"/>
      <c r="J62" s="171"/>
      <c r="K62" s="171"/>
      <c r="L62" s="60"/>
    </row>
    <row r="63" spans="1:14" ht="24.95" customHeight="1" x14ac:dyDescent="0.25">
      <c r="A63" s="176" t="s">
        <v>91</v>
      </c>
      <c r="B63" s="177">
        <v>348</v>
      </c>
      <c r="C63" s="178" t="s">
        <v>92</v>
      </c>
      <c r="D63" s="151" t="str">
        <f t="shared" si="1"/>
        <v/>
      </c>
      <c r="E63" s="171"/>
      <c r="F63" s="171"/>
      <c r="G63" s="171"/>
      <c r="H63" s="171"/>
      <c r="I63" s="171"/>
      <c r="J63" s="171"/>
      <c r="K63" s="171"/>
      <c r="L63" s="60"/>
    </row>
    <row r="64" spans="1:14" ht="24.95" customHeight="1" x14ac:dyDescent="0.25">
      <c r="A64" s="176" t="s">
        <v>93</v>
      </c>
      <c r="B64" s="177">
        <v>349</v>
      </c>
      <c r="C64" s="178" t="s">
        <v>94</v>
      </c>
      <c r="D64" s="151" t="str">
        <f t="shared" si="1"/>
        <v/>
      </c>
      <c r="E64" s="171"/>
      <c r="F64" s="171"/>
      <c r="G64" s="171"/>
      <c r="H64" s="171"/>
      <c r="I64" s="171"/>
      <c r="J64" s="171"/>
      <c r="K64" s="171"/>
      <c r="L64" s="60"/>
    </row>
    <row r="65" spans="1:12" ht="24.95" customHeight="1" x14ac:dyDescent="0.25">
      <c r="A65" s="176" t="s">
        <v>77</v>
      </c>
      <c r="B65" s="177">
        <v>338</v>
      </c>
      <c r="C65" s="178" t="s">
        <v>190</v>
      </c>
      <c r="D65" s="151" t="str">
        <f t="shared" si="1"/>
        <v/>
      </c>
      <c r="E65" s="171"/>
      <c r="F65" s="171"/>
      <c r="G65" s="171"/>
      <c r="H65" s="171"/>
      <c r="I65" s="171"/>
      <c r="J65" s="171"/>
      <c r="K65" s="171"/>
      <c r="L65" s="60"/>
    </row>
    <row r="66" spans="1:12" ht="24.95" customHeight="1" x14ac:dyDescent="0.25">
      <c r="A66" s="176" t="s">
        <v>95</v>
      </c>
      <c r="B66" s="177">
        <v>351</v>
      </c>
      <c r="C66" s="178" t="s">
        <v>191</v>
      </c>
      <c r="D66" s="151" t="str">
        <f t="shared" si="1"/>
        <v/>
      </c>
      <c r="E66" s="171"/>
      <c r="F66" s="171"/>
      <c r="G66" s="171"/>
      <c r="H66" s="171"/>
      <c r="I66" s="171"/>
      <c r="J66" s="171"/>
      <c r="K66" s="171"/>
      <c r="L66" s="60"/>
    </row>
    <row r="67" spans="1:12" ht="24.95" customHeight="1" x14ac:dyDescent="0.25">
      <c r="A67" s="176" t="s">
        <v>96</v>
      </c>
      <c r="B67" s="177">
        <v>352</v>
      </c>
      <c r="C67" s="178" t="s">
        <v>213</v>
      </c>
      <c r="D67" s="151" t="str">
        <f t="shared" si="1"/>
        <v/>
      </c>
      <c r="E67" s="171"/>
      <c r="F67" s="171"/>
      <c r="G67" s="171"/>
      <c r="H67" s="171"/>
      <c r="I67" s="171"/>
      <c r="J67" s="171"/>
      <c r="K67" s="171"/>
      <c r="L67" s="60"/>
    </row>
    <row r="68" spans="1:12" ht="24.95" customHeight="1" x14ac:dyDescent="0.25">
      <c r="A68" s="176" t="s">
        <v>97</v>
      </c>
      <c r="B68" s="177">
        <v>353</v>
      </c>
      <c r="C68" s="178" t="s">
        <v>201</v>
      </c>
      <c r="D68" s="151" t="str">
        <f t="shared" si="1"/>
        <v/>
      </c>
      <c r="E68" s="171"/>
      <c r="F68" s="171"/>
      <c r="G68" s="171"/>
      <c r="H68" s="171"/>
      <c r="I68" s="171"/>
      <c r="J68" s="171"/>
      <c r="K68" s="171"/>
      <c r="L68" s="60"/>
    </row>
    <row r="69" spans="1:12" ht="24.95" customHeight="1" x14ac:dyDescent="0.25">
      <c r="A69" s="176" t="s">
        <v>98</v>
      </c>
      <c r="B69" s="177">
        <v>354</v>
      </c>
      <c r="C69" s="178" t="s">
        <v>99</v>
      </c>
      <c r="D69" s="151" t="str">
        <f t="shared" si="1"/>
        <v/>
      </c>
      <c r="E69" s="171"/>
      <c r="F69" s="171"/>
      <c r="G69" s="171"/>
      <c r="H69" s="171"/>
      <c r="I69" s="171"/>
      <c r="J69" s="171"/>
      <c r="K69" s="171"/>
      <c r="L69" s="60"/>
    </row>
    <row r="70" spans="1:12" ht="24.95" customHeight="1" x14ac:dyDescent="0.25">
      <c r="A70" s="176" t="s">
        <v>100</v>
      </c>
      <c r="B70" s="177">
        <v>355</v>
      </c>
      <c r="C70" s="178" t="s">
        <v>101</v>
      </c>
      <c r="D70" s="151" t="str">
        <f t="shared" si="1"/>
        <v/>
      </c>
      <c r="E70" s="171"/>
      <c r="F70" s="171"/>
      <c r="G70" s="171"/>
      <c r="H70" s="171"/>
      <c r="I70" s="171"/>
      <c r="J70" s="171"/>
      <c r="K70" s="171"/>
      <c r="L70" s="60"/>
    </row>
    <row r="71" spans="1:12" ht="24.95" customHeight="1" x14ac:dyDescent="0.25">
      <c r="A71" s="176" t="s">
        <v>102</v>
      </c>
      <c r="B71" s="177">
        <v>356</v>
      </c>
      <c r="C71" s="178" t="s">
        <v>103</v>
      </c>
      <c r="D71" s="151" t="str">
        <f t="shared" si="1"/>
        <v/>
      </c>
      <c r="E71" s="171"/>
      <c r="F71" s="171"/>
      <c r="G71" s="171"/>
      <c r="H71" s="171"/>
      <c r="I71" s="171"/>
      <c r="J71" s="171"/>
      <c r="K71" s="171"/>
      <c r="L71" s="60"/>
    </row>
    <row r="72" spans="1:12" ht="24.95" customHeight="1" x14ac:dyDescent="0.25">
      <c r="A72" s="176" t="s">
        <v>202</v>
      </c>
      <c r="B72" s="177">
        <v>374</v>
      </c>
      <c r="C72" s="178" t="s">
        <v>203</v>
      </c>
      <c r="D72" s="151" t="str">
        <f t="shared" si="1"/>
        <v/>
      </c>
      <c r="E72" s="171"/>
      <c r="F72" s="171"/>
      <c r="G72" s="171"/>
      <c r="H72" s="171"/>
      <c r="I72" s="171"/>
      <c r="J72" s="171"/>
      <c r="K72" s="171"/>
      <c r="L72" s="60"/>
    </row>
    <row r="73" spans="1:12" ht="24.95" customHeight="1" x14ac:dyDescent="0.25">
      <c r="A73" s="176" t="s">
        <v>104</v>
      </c>
      <c r="B73" s="177">
        <v>357</v>
      </c>
      <c r="C73" s="178" t="s">
        <v>105</v>
      </c>
      <c r="D73" s="151" t="str">
        <f t="shared" si="1"/>
        <v/>
      </c>
      <c r="E73" s="171"/>
      <c r="F73" s="171"/>
      <c r="G73" s="171"/>
      <c r="H73" s="171"/>
      <c r="I73" s="171"/>
      <c r="J73" s="171"/>
      <c r="K73" s="171"/>
      <c r="L73" s="60"/>
    </row>
    <row r="74" spans="1:12" ht="24.95" customHeight="1" x14ac:dyDescent="0.25">
      <c r="A74" s="176" t="s">
        <v>108</v>
      </c>
      <c r="B74" s="177">
        <v>361</v>
      </c>
      <c r="C74" s="178" t="s">
        <v>192</v>
      </c>
      <c r="D74" s="151" t="str">
        <f t="shared" si="1"/>
        <v/>
      </c>
      <c r="E74" s="171"/>
      <c r="F74" s="171"/>
      <c r="G74" s="171"/>
      <c r="H74" s="171"/>
      <c r="I74" s="171"/>
      <c r="J74" s="171"/>
      <c r="K74" s="171"/>
      <c r="L74" s="60"/>
    </row>
    <row r="75" spans="1:12" ht="24.95" customHeight="1" x14ac:dyDescent="0.25">
      <c r="A75" s="176" t="s">
        <v>109</v>
      </c>
      <c r="B75" s="177">
        <v>362</v>
      </c>
      <c r="C75" s="178" t="s">
        <v>204</v>
      </c>
      <c r="D75" s="151" t="str">
        <f t="shared" si="1"/>
        <v/>
      </c>
      <c r="E75" s="171"/>
      <c r="F75" s="171"/>
      <c r="G75" s="171"/>
      <c r="H75" s="171"/>
      <c r="I75" s="171"/>
      <c r="J75" s="171"/>
      <c r="K75" s="171"/>
      <c r="L75" s="60"/>
    </row>
    <row r="76" spans="1:12" ht="24.95" customHeight="1" x14ac:dyDescent="0.25">
      <c r="A76" s="176" t="s">
        <v>110</v>
      </c>
      <c r="B76" s="177">
        <v>364</v>
      </c>
      <c r="C76" s="178" t="s">
        <v>193</v>
      </c>
      <c r="D76" s="151" t="str">
        <f t="shared" si="1"/>
        <v/>
      </c>
      <c r="E76" s="171"/>
      <c r="F76" s="171"/>
      <c r="G76" s="171"/>
      <c r="H76" s="171"/>
      <c r="I76" s="171"/>
      <c r="J76" s="171"/>
      <c r="K76" s="171"/>
      <c r="L76" s="60"/>
    </row>
    <row r="77" spans="1:12" ht="24.95" customHeight="1" x14ac:dyDescent="0.25">
      <c r="A77" s="176" t="s">
        <v>111</v>
      </c>
      <c r="B77" s="177">
        <v>365</v>
      </c>
      <c r="C77" s="178" t="s">
        <v>112</v>
      </c>
      <c r="D77" s="151" t="str">
        <f t="shared" si="1"/>
        <v/>
      </c>
      <c r="E77" s="171"/>
      <c r="F77" s="171"/>
      <c r="G77" s="171"/>
      <c r="H77" s="171"/>
      <c r="I77" s="171"/>
      <c r="J77" s="171"/>
      <c r="K77" s="171"/>
      <c r="L77" s="60"/>
    </row>
    <row r="78" spans="1:12" ht="24.95" customHeight="1" x14ac:dyDescent="0.25">
      <c r="A78" s="176" t="s">
        <v>113</v>
      </c>
      <c r="B78" s="177">
        <v>366</v>
      </c>
      <c r="C78" s="178" t="s">
        <v>205</v>
      </c>
      <c r="D78" s="151" t="str">
        <f t="shared" si="1"/>
        <v/>
      </c>
      <c r="E78" s="171"/>
      <c r="F78" s="171"/>
      <c r="G78" s="171"/>
      <c r="H78" s="171"/>
      <c r="I78" s="171"/>
      <c r="J78" s="171"/>
      <c r="K78" s="171"/>
      <c r="L78" s="60"/>
    </row>
    <row r="79" spans="1:12" ht="24.95" customHeight="1" x14ac:dyDescent="0.25">
      <c r="A79" s="176" t="s">
        <v>114</v>
      </c>
      <c r="B79" s="177">
        <v>368</v>
      </c>
      <c r="C79" s="178" t="s">
        <v>115</v>
      </c>
      <c r="D79" s="151" t="str">
        <f t="shared" si="1"/>
        <v/>
      </c>
      <c r="E79" s="171"/>
      <c r="F79" s="171"/>
      <c r="G79" s="171"/>
      <c r="H79" s="171"/>
      <c r="I79" s="171"/>
      <c r="J79" s="171"/>
      <c r="K79" s="171"/>
      <c r="L79" s="60"/>
    </row>
    <row r="80" spans="1:12" ht="41.25" customHeight="1" x14ac:dyDescent="0.25">
      <c r="A80" s="204" t="s">
        <v>165</v>
      </c>
      <c r="B80" s="205"/>
      <c r="C80" s="205"/>
      <c r="D80" s="151"/>
      <c r="E80" s="171"/>
      <c r="F80" s="171"/>
      <c r="G80" s="171"/>
      <c r="H80" s="171"/>
      <c r="I80" s="171"/>
      <c r="J80" s="171"/>
      <c r="K80" s="171"/>
      <c r="L80" s="60"/>
    </row>
    <row r="81" spans="1:12" ht="24.95" customHeight="1" x14ac:dyDescent="0.25">
      <c r="A81" s="164"/>
      <c r="B81" s="166"/>
      <c r="C81" s="165"/>
      <c r="D81" s="151" t="str">
        <f t="shared" ref="D81:D94" si="2">IF(SUM(E81:K81)&gt;0,(SUM(E81:K81)),"")</f>
        <v/>
      </c>
      <c r="E81" s="171"/>
      <c r="F81" s="171"/>
      <c r="G81" s="171"/>
      <c r="H81" s="171"/>
      <c r="I81" s="171"/>
      <c r="J81" s="171"/>
      <c r="K81" s="171"/>
      <c r="L81" s="60"/>
    </row>
    <row r="82" spans="1:12" ht="24.95" customHeight="1" x14ac:dyDescent="0.25">
      <c r="A82" s="164"/>
      <c r="B82" s="166"/>
      <c r="C82" s="165"/>
      <c r="D82" s="151" t="str">
        <f t="shared" si="2"/>
        <v/>
      </c>
      <c r="E82" s="171"/>
      <c r="F82" s="171"/>
      <c r="G82" s="171"/>
      <c r="H82" s="171"/>
      <c r="I82" s="171"/>
      <c r="J82" s="171"/>
      <c r="K82" s="171"/>
      <c r="L82" s="60"/>
    </row>
    <row r="83" spans="1:12" ht="24.95" customHeight="1" x14ac:dyDescent="0.25">
      <c r="A83" s="164"/>
      <c r="B83" s="166"/>
      <c r="C83" s="165"/>
      <c r="D83" s="151" t="str">
        <f t="shared" si="2"/>
        <v/>
      </c>
      <c r="E83" s="171"/>
      <c r="F83" s="171"/>
      <c r="G83" s="171"/>
      <c r="H83" s="171"/>
      <c r="I83" s="171"/>
      <c r="J83" s="171"/>
      <c r="K83" s="171"/>
      <c r="L83" s="60"/>
    </row>
    <row r="84" spans="1:12" ht="24.95" customHeight="1" x14ac:dyDescent="0.25">
      <c r="A84" s="164"/>
      <c r="B84" s="166"/>
      <c r="C84" s="165"/>
      <c r="D84" s="151" t="str">
        <f t="shared" si="2"/>
        <v/>
      </c>
      <c r="E84" s="171"/>
      <c r="F84" s="171"/>
      <c r="G84" s="171"/>
      <c r="H84" s="171"/>
      <c r="I84" s="171"/>
      <c r="J84" s="171"/>
      <c r="K84" s="171"/>
      <c r="L84" s="60"/>
    </row>
    <row r="85" spans="1:12" ht="46.5" customHeight="1" x14ac:dyDescent="0.25">
      <c r="A85" s="164"/>
      <c r="B85" s="166"/>
      <c r="C85" s="165"/>
      <c r="D85" s="151" t="str">
        <f t="shared" si="2"/>
        <v/>
      </c>
      <c r="E85" s="171"/>
      <c r="F85" s="171"/>
      <c r="G85" s="171"/>
      <c r="H85" s="171"/>
      <c r="I85" s="171"/>
      <c r="J85" s="171"/>
      <c r="K85" s="171"/>
      <c r="L85" s="60"/>
    </row>
    <row r="86" spans="1:12" ht="24.95" customHeight="1" x14ac:dyDescent="0.25">
      <c r="A86" s="164"/>
      <c r="B86" s="166"/>
      <c r="C86" s="165"/>
      <c r="D86" s="151" t="str">
        <f t="shared" si="2"/>
        <v/>
      </c>
      <c r="E86" s="171"/>
      <c r="F86" s="171"/>
      <c r="G86" s="171"/>
      <c r="H86" s="171"/>
      <c r="I86" s="171"/>
      <c r="J86" s="171"/>
      <c r="K86" s="171"/>
      <c r="L86" s="60"/>
    </row>
    <row r="87" spans="1:12" ht="24.95" customHeight="1" x14ac:dyDescent="0.25">
      <c r="A87" s="164"/>
      <c r="B87" s="166"/>
      <c r="C87" s="165"/>
      <c r="D87" s="151" t="str">
        <f t="shared" si="2"/>
        <v/>
      </c>
      <c r="E87" s="171"/>
      <c r="F87" s="171"/>
      <c r="G87" s="171"/>
      <c r="H87" s="171"/>
      <c r="I87" s="171"/>
      <c r="J87" s="171"/>
      <c r="K87" s="171"/>
      <c r="L87" s="60"/>
    </row>
    <row r="88" spans="1:12" ht="24.95" customHeight="1" x14ac:dyDescent="0.25">
      <c r="A88" s="164"/>
      <c r="B88" s="166"/>
      <c r="C88" s="165"/>
      <c r="D88" s="151" t="str">
        <f t="shared" si="2"/>
        <v/>
      </c>
      <c r="E88" s="171"/>
      <c r="F88" s="171"/>
      <c r="G88" s="171"/>
      <c r="H88" s="171"/>
      <c r="I88" s="171"/>
      <c r="J88" s="171"/>
      <c r="K88" s="171"/>
      <c r="L88" s="60"/>
    </row>
    <row r="89" spans="1:12" ht="24.95" customHeight="1" x14ac:dyDescent="0.25">
      <c r="A89" s="164"/>
      <c r="B89" s="166"/>
      <c r="C89" s="165"/>
      <c r="D89" s="151" t="str">
        <f t="shared" si="2"/>
        <v/>
      </c>
      <c r="E89" s="171"/>
      <c r="F89" s="171"/>
      <c r="G89" s="171"/>
      <c r="H89" s="171"/>
      <c r="I89" s="171"/>
      <c r="J89" s="171"/>
      <c r="K89" s="171"/>
      <c r="L89" s="60"/>
    </row>
    <row r="90" spans="1:12" ht="24.95" customHeight="1" x14ac:dyDescent="0.25">
      <c r="A90" s="164"/>
      <c r="B90" s="166"/>
      <c r="C90" s="165"/>
      <c r="D90" s="151" t="str">
        <f t="shared" si="2"/>
        <v/>
      </c>
      <c r="E90" s="171"/>
      <c r="F90" s="171"/>
      <c r="G90" s="171"/>
      <c r="H90" s="171"/>
      <c r="I90" s="171"/>
      <c r="J90" s="171"/>
      <c r="K90" s="171"/>
      <c r="L90" s="60"/>
    </row>
    <row r="91" spans="1:12" ht="24.95" customHeight="1" x14ac:dyDescent="0.25">
      <c r="A91" s="164"/>
      <c r="B91" s="166"/>
      <c r="C91" s="165"/>
      <c r="D91" s="151" t="str">
        <f t="shared" si="2"/>
        <v/>
      </c>
      <c r="E91" s="171"/>
      <c r="F91" s="171"/>
      <c r="G91" s="171"/>
      <c r="H91" s="171"/>
      <c r="I91" s="171"/>
      <c r="J91" s="171"/>
      <c r="K91" s="171"/>
      <c r="L91" s="60"/>
    </row>
    <row r="92" spans="1:12" ht="24.95" customHeight="1" x14ac:dyDescent="0.25">
      <c r="A92" s="164"/>
      <c r="B92" s="166"/>
      <c r="C92" s="165"/>
      <c r="D92" s="151" t="str">
        <f t="shared" si="2"/>
        <v/>
      </c>
      <c r="E92" s="171"/>
      <c r="F92" s="171"/>
      <c r="G92" s="171"/>
      <c r="H92" s="171"/>
      <c r="I92" s="171"/>
      <c r="J92" s="171"/>
      <c r="K92" s="171"/>
      <c r="L92" s="60"/>
    </row>
    <row r="93" spans="1:12" ht="24.95" customHeight="1" x14ac:dyDescent="0.25">
      <c r="A93" s="164"/>
      <c r="B93" s="166"/>
      <c r="C93" s="165"/>
      <c r="D93" s="151" t="str">
        <f t="shared" si="2"/>
        <v/>
      </c>
      <c r="E93" s="171"/>
      <c r="F93" s="171"/>
      <c r="G93" s="171"/>
      <c r="H93" s="171"/>
      <c r="I93" s="171"/>
      <c r="J93" s="171"/>
      <c r="K93" s="171"/>
      <c r="L93" s="60"/>
    </row>
    <row r="94" spans="1:12" ht="24.95" customHeight="1" thickBot="1" x14ac:dyDescent="0.3">
      <c r="A94" s="167"/>
      <c r="B94" s="168"/>
      <c r="C94" s="169"/>
      <c r="D94" s="152" t="str">
        <f t="shared" si="2"/>
        <v/>
      </c>
      <c r="E94" s="172"/>
      <c r="F94" s="172"/>
      <c r="G94" s="172"/>
      <c r="H94" s="172"/>
      <c r="I94" s="172"/>
      <c r="J94" s="172"/>
      <c r="K94" s="172"/>
      <c r="L94" s="60"/>
    </row>
    <row r="95" spans="1:12" ht="24.95" customHeight="1" thickBot="1" x14ac:dyDescent="0.3">
      <c r="A95" s="246" t="s">
        <v>206</v>
      </c>
      <c r="B95" s="247"/>
      <c r="C95" s="247"/>
      <c r="D95" s="153">
        <f>SUM(D17:D94)</f>
        <v>139818.72</v>
      </c>
      <c r="E95" s="99">
        <f t="shared" ref="E95:K95" si="3">SUM(E17:E94)</f>
        <v>100037.06</v>
      </c>
      <c r="F95" s="99">
        <f t="shared" si="3"/>
        <v>19653.149999999998</v>
      </c>
      <c r="G95" s="99">
        <f t="shared" si="3"/>
        <v>285</v>
      </c>
      <c r="H95" s="99">
        <f t="shared" si="3"/>
        <v>4989.97</v>
      </c>
      <c r="I95" s="99">
        <f t="shared" si="3"/>
        <v>14853.539999999997</v>
      </c>
      <c r="J95" s="99">
        <f t="shared" si="3"/>
        <v>0</v>
      </c>
      <c r="K95" s="99">
        <f t="shared" si="3"/>
        <v>0</v>
      </c>
      <c r="L95" s="60"/>
    </row>
    <row r="96" spans="1:12" ht="24.95" customHeight="1" x14ac:dyDescent="0.25">
      <c r="A96" s="71"/>
      <c r="B96" s="71"/>
      <c r="E96" s="71"/>
      <c r="F96" s="71"/>
      <c r="G96" s="71"/>
      <c r="H96" s="71"/>
      <c r="I96" s="71"/>
      <c r="J96" s="71"/>
      <c r="L96" s="60"/>
    </row>
    <row r="97" spans="1:14" ht="24.95" customHeight="1" x14ac:dyDescent="0.25">
      <c r="A97" s="71"/>
      <c r="B97" s="39"/>
      <c r="C97" s="40"/>
      <c r="E97" s="71"/>
      <c r="F97" s="71"/>
      <c r="G97" s="71"/>
      <c r="H97" s="71"/>
      <c r="I97" s="71"/>
      <c r="J97" s="71"/>
      <c r="L97" s="60"/>
    </row>
    <row r="98" spans="1:14" ht="24.95" customHeight="1" x14ac:dyDescent="0.25">
      <c r="A98" s="71"/>
      <c r="B98" s="89"/>
      <c r="C98" s="89"/>
      <c r="E98" s="71"/>
      <c r="F98" s="71"/>
      <c r="G98" s="71"/>
      <c r="H98" s="71"/>
      <c r="I98" s="71"/>
      <c r="J98" s="71"/>
      <c r="L98" s="60"/>
    </row>
    <row r="99" spans="1:14" ht="24.95" customHeight="1" x14ac:dyDescent="0.25">
      <c r="A99" s="71"/>
      <c r="B99" s="39"/>
      <c r="C99" s="140"/>
      <c r="E99" s="71"/>
      <c r="F99" s="71"/>
      <c r="G99" s="71"/>
      <c r="H99" s="71"/>
      <c r="I99" s="71"/>
      <c r="J99" s="71"/>
      <c r="L99" s="60"/>
    </row>
    <row r="100" spans="1:14" ht="24.95" customHeight="1" x14ac:dyDescent="0.25">
      <c r="A100" s="71"/>
      <c r="B100" s="71"/>
      <c r="C100" s="87"/>
      <c r="D100" s="42"/>
      <c r="E100" s="34"/>
      <c r="F100" s="34"/>
      <c r="G100" s="71"/>
      <c r="H100" s="71"/>
      <c r="I100" s="71"/>
      <c r="J100" s="71"/>
      <c r="L100" s="60"/>
    </row>
    <row r="101" spans="1:14" ht="24.95" customHeight="1" x14ac:dyDescent="0.25">
      <c r="A101" s="71"/>
      <c r="B101" s="71"/>
      <c r="C101" s="88"/>
      <c r="D101" s="34"/>
      <c r="E101" s="34"/>
      <c r="F101" s="34"/>
      <c r="G101" s="71"/>
      <c r="H101" s="71"/>
      <c r="I101" s="71"/>
      <c r="J101" s="71"/>
      <c r="L101" s="60"/>
    </row>
    <row r="102" spans="1:14" s="85" customFormat="1" ht="24.95" customHeight="1" x14ac:dyDescent="0.25">
      <c r="A102" s="71"/>
      <c r="B102" s="71"/>
      <c r="C102" s="88"/>
      <c r="D102" s="34"/>
      <c r="E102" s="34"/>
      <c r="F102" s="34"/>
      <c r="G102" s="71"/>
      <c r="H102" s="71"/>
      <c r="I102" s="71"/>
      <c r="J102" s="71"/>
      <c r="K102" s="80"/>
      <c r="M102" s="71"/>
      <c r="N102" s="38"/>
    </row>
    <row r="103" spans="1:14" ht="24.95" customHeight="1" x14ac:dyDescent="0.25">
      <c r="A103" s="71"/>
      <c r="B103" s="71"/>
      <c r="C103" s="88"/>
      <c r="D103" s="34"/>
      <c r="E103" s="34"/>
      <c r="F103" s="34"/>
      <c r="G103" s="71"/>
      <c r="H103" s="71"/>
      <c r="I103" s="71"/>
      <c r="J103" s="71"/>
      <c r="M103" s="38"/>
    </row>
    <row r="104" spans="1:14" ht="24.95" customHeight="1" x14ac:dyDescent="0.25">
      <c r="C104" s="88"/>
      <c r="D104" s="34"/>
      <c r="E104" s="42"/>
      <c r="F104" s="42"/>
    </row>
    <row r="105" spans="1:14" ht="24.95" customHeight="1" x14ac:dyDescent="0.25">
      <c r="C105" s="88"/>
      <c r="D105" s="34"/>
      <c r="E105" s="42"/>
      <c r="F105" s="42"/>
    </row>
    <row r="106" spans="1:14" ht="24.95" customHeight="1" x14ac:dyDescent="0.25">
      <c r="C106" s="88"/>
      <c r="D106" s="34"/>
      <c r="E106" s="42"/>
      <c r="F106" s="42"/>
    </row>
    <row r="107" spans="1:14" ht="24.95" customHeight="1" x14ac:dyDescent="0.25">
      <c r="C107" s="88"/>
      <c r="D107" s="34"/>
      <c r="E107" s="42"/>
      <c r="F107" s="42"/>
    </row>
    <row r="108" spans="1:14" ht="24.95" customHeight="1" x14ac:dyDescent="0.25">
      <c r="C108" s="88"/>
      <c r="D108" s="34"/>
      <c r="E108" s="42"/>
      <c r="F108" s="42"/>
    </row>
    <row r="109" spans="1:14" ht="24.95" customHeight="1" x14ac:dyDescent="0.25">
      <c r="C109" s="88"/>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89"/>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7B9E03-A3FB-4F5A-AD7D-6A3C6EA53E9D}">
  <sheetPr>
    <tabColor rgb="FF92D050"/>
    <pageSetUpPr fitToPage="1"/>
  </sheetPr>
  <dimension ref="A1:Y113"/>
  <sheetViews>
    <sheetView showGridLines="0" zoomScale="65" zoomScaleNormal="65" zoomScaleSheetLayoutView="100" workbookViewId="0">
      <selection activeCell="K3" sqref="K3"/>
    </sheetView>
  </sheetViews>
  <sheetFormatPr defaultColWidth="9.140625" defaultRowHeight="24.95" customHeight="1" x14ac:dyDescent="0.25"/>
  <cols>
    <col min="1" max="1" width="18.7109375" style="33" customWidth="1"/>
    <col min="2" max="2" width="21.140625" style="33" customWidth="1"/>
    <col min="3" max="3" width="64.28515625" style="71" customWidth="1"/>
    <col min="4" max="4" width="27.85546875" style="71" customWidth="1"/>
    <col min="5" max="11" width="26.7109375" style="80" customWidth="1"/>
    <col min="12" max="12" width="10.85546875" style="61" customWidth="1"/>
    <col min="13" max="13" width="11" style="71" customWidth="1"/>
    <col min="14" max="14" width="128.28515625" style="71" customWidth="1"/>
    <col min="15" max="16384" width="9.140625" style="60"/>
  </cols>
  <sheetData>
    <row r="1" spans="1:25" s="71" customFormat="1" ht="30" customHeight="1" thickBot="1" x14ac:dyDescent="0.3">
      <c r="A1" s="32" t="s">
        <v>0</v>
      </c>
      <c r="B1" s="32"/>
      <c r="C1" s="38"/>
      <c r="E1" s="80"/>
      <c r="G1" s="154" t="s">
        <v>127</v>
      </c>
      <c r="H1" s="155"/>
      <c r="I1" s="155"/>
      <c r="J1" s="155"/>
      <c r="K1" s="156"/>
      <c r="L1" s="80"/>
      <c r="M1" s="213" t="s">
        <v>133</v>
      </c>
      <c r="N1" s="213"/>
    </row>
    <row r="2" spans="1:25" ht="30" customHeight="1" x14ac:dyDescent="0.25">
      <c r="A2" s="236" t="s">
        <v>178</v>
      </c>
      <c r="B2" s="236"/>
      <c r="C2" s="236"/>
      <c r="D2" s="236"/>
      <c r="E2" s="236"/>
      <c r="F2" s="71"/>
      <c r="G2" s="255" t="s">
        <v>128</v>
      </c>
      <c r="H2" s="256"/>
      <c r="I2" s="256"/>
      <c r="J2" s="256"/>
      <c r="K2" s="157">
        <f>D95</f>
        <v>138799.99</v>
      </c>
      <c r="M2" s="200" t="s">
        <v>166</v>
      </c>
      <c r="N2" s="200"/>
    </row>
    <row r="3" spans="1:25" ht="30" customHeight="1" x14ac:dyDescent="0.25">
      <c r="A3" s="236"/>
      <c r="B3" s="236"/>
      <c r="C3" s="236"/>
      <c r="D3" s="236"/>
      <c r="E3" s="236"/>
      <c r="F3" s="71"/>
      <c r="G3" s="257" t="s">
        <v>167</v>
      </c>
      <c r="H3" s="258"/>
      <c r="I3" s="258"/>
      <c r="J3" s="258"/>
      <c r="K3" s="58">
        <v>350.13</v>
      </c>
      <c r="M3" s="231" t="s">
        <v>117</v>
      </c>
      <c r="N3" s="231"/>
    </row>
    <row r="4" spans="1:25" ht="30" customHeight="1" x14ac:dyDescent="0.25">
      <c r="A4" s="236"/>
      <c r="B4" s="236"/>
      <c r="C4" s="236"/>
      <c r="D4" s="236"/>
      <c r="E4" s="236"/>
      <c r="F4" s="71"/>
      <c r="G4" s="253" t="s">
        <v>168</v>
      </c>
      <c r="H4" s="254"/>
      <c r="I4" s="254"/>
      <c r="J4" s="254"/>
      <c r="K4" s="58">
        <v>0</v>
      </c>
      <c r="L4" s="63"/>
      <c r="M4" s="200" t="s">
        <v>169</v>
      </c>
      <c r="N4" s="200"/>
      <c r="O4" s="59"/>
      <c r="P4" s="59"/>
      <c r="Q4" s="59"/>
      <c r="R4" s="59"/>
      <c r="S4" s="59"/>
      <c r="T4" s="59"/>
      <c r="U4" s="59"/>
      <c r="V4" s="59"/>
      <c r="W4" s="59"/>
      <c r="X4" s="59"/>
      <c r="Y4" s="59"/>
    </row>
    <row r="5" spans="1:25" ht="51" customHeight="1" x14ac:dyDescent="0.25">
      <c r="A5" s="230"/>
      <c r="B5" s="230"/>
      <c r="C5" s="230"/>
      <c r="D5" s="230"/>
      <c r="E5" s="230"/>
      <c r="F5" s="71"/>
      <c r="G5" s="253" t="s">
        <v>218</v>
      </c>
      <c r="H5" s="254"/>
      <c r="I5" s="254"/>
      <c r="J5" s="254"/>
      <c r="K5" s="58">
        <v>1324.86</v>
      </c>
      <c r="L5" s="57"/>
      <c r="M5" s="200" t="s">
        <v>219</v>
      </c>
      <c r="N5" s="200"/>
      <c r="O5" s="59"/>
      <c r="P5" s="59"/>
      <c r="Q5" s="59"/>
      <c r="R5" s="59"/>
      <c r="S5" s="59"/>
      <c r="T5" s="59"/>
      <c r="U5" s="59"/>
      <c r="V5" s="59"/>
      <c r="W5" s="59"/>
      <c r="X5" s="59"/>
      <c r="Y5" s="59"/>
    </row>
    <row r="6" spans="1:25" ht="43.5" customHeight="1" thickBot="1" x14ac:dyDescent="0.3">
      <c r="F6" s="71"/>
      <c r="G6" s="249" t="s">
        <v>129</v>
      </c>
      <c r="H6" s="250"/>
      <c r="I6" s="250"/>
      <c r="J6" s="250"/>
      <c r="K6" s="158">
        <f>SUM(K2:K5)</f>
        <v>140474.97999999998</v>
      </c>
      <c r="L6" s="57"/>
      <c r="M6" s="200" t="s">
        <v>132</v>
      </c>
      <c r="N6" s="200"/>
      <c r="O6" s="64"/>
      <c r="P6" s="64"/>
      <c r="Q6" s="64"/>
      <c r="R6" s="64"/>
      <c r="S6" s="64"/>
      <c r="T6" s="64"/>
      <c r="U6" s="64"/>
      <c r="V6" s="64"/>
      <c r="W6" s="64"/>
      <c r="X6" s="64"/>
      <c r="Y6" s="64"/>
    </row>
    <row r="7" spans="1:25" ht="66" customHeight="1" thickBot="1" x14ac:dyDescent="0.3">
      <c r="A7" s="71"/>
      <c r="B7" s="71"/>
      <c r="D7" s="71" t="s">
        <v>207</v>
      </c>
      <c r="F7" s="71"/>
      <c r="G7" s="249" t="s">
        <v>130</v>
      </c>
      <c r="H7" s="250"/>
      <c r="I7" s="250"/>
      <c r="J7" s="250"/>
      <c r="K7" s="159">
        <v>140474.98000000001</v>
      </c>
      <c r="M7" s="200" t="s">
        <v>220</v>
      </c>
      <c r="N7" s="200"/>
      <c r="O7" s="65"/>
      <c r="P7" s="65"/>
      <c r="Q7" s="65"/>
      <c r="R7" s="65"/>
      <c r="S7" s="65"/>
      <c r="T7" s="65"/>
      <c r="U7" s="65"/>
      <c r="V7" s="65"/>
      <c r="W7" s="65"/>
      <c r="X7" s="65"/>
      <c r="Y7" s="65"/>
    </row>
    <row r="8" spans="1:25" ht="15" customHeight="1" thickBot="1" x14ac:dyDescent="0.3">
      <c r="M8" s="141"/>
      <c r="N8" s="45"/>
      <c r="O8" s="66"/>
      <c r="P8" s="66"/>
      <c r="Q8" s="66"/>
      <c r="R8" s="66"/>
      <c r="S8" s="66"/>
      <c r="T8" s="66"/>
      <c r="U8" s="66"/>
      <c r="V8" s="66"/>
      <c r="W8" s="66"/>
      <c r="X8" s="66"/>
      <c r="Y8" s="66"/>
    </row>
    <row r="9" spans="1:25" s="71" customFormat="1" ht="24.95" customHeight="1" x14ac:dyDescent="0.25">
      <c r="A9" s="251"/>
      <c r="B9" s="217" t="s">
        <v>134</v>
      </c>
      <c r="C9" s="218"/>
      <c r="D9" s="223" t="s">
        <v>5</v>
      </c>
      <c r="E9" s="67" t="s">
        <v>6</v>
      </c>
      <c r="F9" s="68"/>
      <c r="G9" s="68"/>
      <c r="H9" s="68"/>
      <c r="I9" s="68"/>
      <c r="J9" s="68"/>
      <c r="K9" s="69"/>
      <c r="L9" s="70"/>
      <c r="M9" s="213" t="s">
        <v>120</v>
      </c>
      <c r="N9" s="213"/>
      <c r="O9" s="65"/>
      <c r="P9" s="65"/>
      <c r="Q9" s="65"/>
      <c r="R9" s="65"/>
      <c r="S9" s="65"/>
      <c r="T9" s="65"/>
      <c r="U9" s="65"/>
      <c r="V9" s="65"/>
      <c r="W9" s="65"/>
      <c r="X9" s="65"/>
      <c r="Y9" s="65"/>
    </row>
    <row r="10" spans="1:25" s="71" customFormat="1" ht="24.95" customHeight="1" thickBot="1" x14ac:dyDescent="0.3">
      <c r="A10" s="252"/>
      <c r="B10" s="219"/>
      <c r="C10" s="220"/>
      <c r="D10" s="224"/>
      <c r="E10" s="72" t="s">
        <v>214</v>
      </c>
      <c r="F10" s="73"/>
      <c r="G10" s="73"/>
      <c r="H10" s="73"/>
      <c r="I10" s="73"/>
      <c r="J10" s="73"/>
      <c r="K10" s="74"/>
      <c r="L10" s="70"/>
      <c r="M10" s="226" t="s">
        <v>221</v>
      </c>
      <c r="N10" s="227"/>
      <c r="O10" s="75"/>
      <c r="P10" s="75"/>
      <c r="Q10" s="75"/>
      <c r="R10" s="75"/>
      <c r="S10" s="75"/>
      <c r="T10" s="75"/>
      <c r="U10" s="75"/>
      <c r="V10" s="75"/>
      <c r="W10" s="75"/>
      <c r="X10" s="75"/>
      <c r="Y10" s="75"/>
    </row>
    <row r="11" spans="1:25" s="71" customFormat="1" ht="30.75" customHeight="1" thickBot="1" x14ac:dyDescent="0.3">
      <c r="A11" s="101" t="s">
        <v>136</v>
      </c>
      <c r="B11" s="228" t="s">
        <v>227</v>
      </c>
      <c r="C11" s="229"/>
      <c r="D11" s="262" t="s">
        <v>228</v>
      </c>
      <c r="E11" s="72" t="s">
        <v>152</v>
      </c>
      <c r="F11" s="73"/>
      <c r="G11" s="73"/>
      <c r="H11" s="73"/>
      <c r="I11" s="73"/>
      <c r="J11" s="73"/>
      <c r="K11" s="74"/>
      <c r="L11" s="76"/>
      <c r="M11" s="227"/>
      <c r="N11" s="227"/>
      <c r="O11" s="75"/>
      <c r="P11" s="75"/>
      <c r="Q11" s="75"/>
      <c r="R11" s="75"/>
      <c r="S11" s="75"/>
      <c r="T11" s="75"/>
      <c r="U11" s="75"/>
      <c r="V11" s="75"/>
      <c r="W11" s="75"/>
      <c r="X11" s="75"/>
      <c r="Y11" s="75"/>
    </row>
    <row r="12" spans="1:25" s="71" customFormat="1" ht="35.1" customHeight="1" thickBot="1" x14ac:dyDescent="0.3">
      <c r="A12" s="101" t="s">
        <v>153</v>
      </c>
      <c r="B12" s="261" t="str">
        <f>'Central-EAC Pueblo'!B12</f>
        <v>CVIT- Cobre Valley Institute of Technology</v>
      </c>
      <c r="C12" s="261"/>
      <c r="D12" s="186">
        <f>'Central-EAC Pueblo'!D12</f>
        <v>110802</v>
      </c>
      <c r="E12" s="77" t="s">
        <v>131</v>
      </c>
      <c r="F12" s="78"/>
      <c r="G12" s="78"/>
      <c r="H12" s="78"/>
      <c r="I12" s="78"/>
      <c r="J12" s="78"/>
      <c r="K12" s="79"/>
      <c r="L12" s="80"/>
      <c r="M12" s="227"/>
      <c r="N12" s="227"/>
      <c r="O12" s="75"/>
      <c r="P12" s="75"/>
      <c r="Q12" s="75"/>
      <c r="R12" s="75"/>
      <c r="S12" s="75"/>
      <c r="T12" s="75"/>
      <c r="U12" s="75"/>
      <c r="V12" s="75"/>
      <c r="W12" s="75"/>
      <c r="X12" s="75"/>
      <c r="Y12" s="75"/>
    </row>
    <row r="13" spans="1:25" s="71" customFormat="1" ht="16.5" customHeight="1" thickBot="1" x14ac:dyDescent="0.3">
      <c r="A13" s="47"/>
      <c r="B13" s="47"/>
      <c r="C13" s="47"/>
      <c r="D13" s="81"/>
      <c r="F13" s="82"/>
      <c r="G13" s="83"/>
      <c r="H13" s="83"/>
      <c r="I13" s="76"/>
      <c r="J13" s="83"/>
      <c r="K13" s="83"/>
      <c r="L13" s="83"/>
      <c r="M13" s="227"/>
      <c r="N13" s="227"/>
    </row>
    <row r="14" spans="1:25" ht="35.1" customHeight="1" thickBot="1" x14ac:dyDescent="0.3">
      <c r="A14" s="143"/>
      <c r="B14" s="103"/>
      <c r="C14" s="143"/>
      <c r="D14" s="104"/>
      <c r="E14" s="206" t="s">
        <v>8</v>
      </c>
      <c r="F14" s="207"/>
      <c r="G14" s="207"/>
      <c r="H14" s="207"/>
      <c r="I14" s="207"/>
      <c r="J14" s="207"/>
      <c r="K14" s="208"/>
      <c r="M14" s="227" t="s">
        <v>171</v>
      </c>
      <c r="N14" s="227"/>
      <c r="O14" s="84"/>
      <c r="P14" s="84"/>
      <c r="Q14" s="84"/>
      <c r="R14" s="84"/>
      <c r="S14" s="84"/>
      <c r="T14" s="84"/>
      <c r="U14" s="84"/>
      <c r="V14" s="84"/>
      <c r="W14" s="84"/>
      <c r="X14" s="84"/>
      <c r="Y14" s="84"/>
    </row>
    <row r="15" spans="1:25" ht="29.25" customHeight="1" thickBot="1" x14ac:dyDescent="0.3">
      <c r="A15" s="144"/>
      <c r="B15" s="106"/>
      <c r="C15" s="144"/>
      <c r="D15" s="107"/>
      <c r="E15" s="206" t="s">
        <v>9</v>
      </c>
      <c r="F15" s="209"/>
      <c r="G15" s="209"/>
      <c r="H15" s="209"/>
      <c r="I15" s="209"/>
      <c r="J15" s="210"/>
      <c r="K15" s="211" t="s">
        <v>10</v>
      </c>
      <c r="M15" s="227"/>
      <c r="N15" s="227"/>
    </row>
    <row r="16" spans="1:25" s="85" customFormat="1" ht="116.25" customHeight="1" thickBot="1" x14ac:dyDescent="0.3">
      <c r="A16" s="108" t="s">
        <v>135</v>
      </c>
      <c r="B16" s="96" t="s">
        <v>122</v>
      </c>
      <c r="C16" s="98" t="s">
        <v>11</v>
      </c>
      <c r="D16" s="97" t="s">
        <v>12</v>
      </c>
      <c r="E16" s="35" t="s">
        <v>13</v>
      </c>
      <c r="F16" s="36" t="s">
        <v>14</v>
      </c>
      <c r="G16" s="36" t="s">
        <v>123</v>
      </c>
      <c r="H16" s="36" t="s">
        <v>124</v>
      </c>
      <c r="I16" s="36" t="s">
        <v>126</v>
      </c>
      <c r="J16" s="37" t="s">
        <v>125</v>
      </c>
      <c r="K16" s="212"/>
      <c r="M16" s="227"/>
      <c r="N16" s="227"/>
    </row>
    <row r="17" spans="1:14" s="86" customFormat="1" ht="24.95" customHeight="1" x14ac:dyDescent="0.25">
      <c r="A17" s="173" t="s">
        <v>15</v>
      </c>
      <c r="B17" s="174">
        <v>301</v>
      </c>
      <c r="C17" s="175" t="s">
        <v>194</v>
      </c>
      <c r="D17" s="150" t="str">
        <f t="shared" ref="D17:D48" si="0">IF(SUM(E17:K17)&gt;0,(SUM(E17:K17)),"")</f>
        <v/>
      </c>
      <c r="E17" s="170"/>
      <c r="F17" s="170"/>
      <c r="G17" s="170"/>
      <c r="H17" s="170"/>
      <c r="I17" s="170"/>
      <c r="J17" s="170"/>
      <c r="K17" s="170"/>
      <c r="M17" s="89"/>
      <c r="N17" s="140" t="s">
        <v>154</v>
      </c>
    </row>
    <row r="18" spans="1:14" s="86" customFormat="1" ht="24.95" customHeight="1" x14ac:dyDescent="0.25">
      <c r="A18" s="176" t="s">
        <v>16</v>
      </c>
      <c r="B18" s="177">
        <v>302</v>
      </c>
      <c r="C18" s="178" t="s">
        <v>17</v>
      </c>
      <c r="D18" s="151" t="str">
        <f t="shared" si="0"/>
        <v/>
      </c>
      <c r="E18" s="171"/>
      <c r="F18" s="171"/>
      <c r="G18" s="171"/>
      <c r="H18" s="171"/>
      <c r="I18" s="171"/>
      <c r="J18" s="171"/>
      <c r="K18" s="171"/>
      <c r="M18" s="142"/>
      <c r="N18" s="140" t="s">
        <v>155</v>
      </c>
    </row>
    <row r="19" spans="1:14" s="86" customFormat="1" ht="24.95" customHeight="1" x14ac:dyDescent="0.25">
      <c r="A19" s="176" t="s">
        <v>182</v>
      </c>
      <c r="B19" s="177">
        <v>376</v>
      </c>
      <c r="C19" s="178" t="s">
        <v>183</v>
      </c>
      <c r="D19" s="151" t="str">
        <f t="shared" si="0"/>
        <v/>
      </c>
      <c r="E19" s="171"/>
      <c r="F19" s="171"/>
      <c r="G19" s="171"/>
      <c r="H19" s="171"/>
      <c r="I19" s="171"/>
      <c r="J19" s="171"/>
      <c r="K19" s="171"/>
      <c r="M19" s="142"/>
      <c r="N19" s="140"/>
    </row>
    <row r="20" spans="1:14" s="86" customFormat="1" ht="24.95" customHeight="1" x14ac:dyDescent="0.25">
      <c r="A20" s="176" t="s">
        <v>18</v>
      </c>
      <c r="B20" s="177">
        <v>303</v>
      </c>
      <c r="C20" s="178" t="s">
        <v>19</v>
      </c>
      <c r="D20" s="151" t="str">
        <f t="shared" si="0"/>
        <v/>
      </c>
      <c r="E20" s="171"/>
      <c r="F20" s="171"/>
      <c r="G20" s="171"/>
      <c r="H20" s="171"/>
      <c r="I20" s="171"/>
      <c r="J20" s="171"/>
      <c r="K20" s="171"/>
      <c r="M20" s="89"/>
      <c r="N20" s="200" t="s">
        <v>156</v>
      </c>
    </row>
    <row r="21" spans="1:14" s="86" customFormat="1" ht="24.95" customHeight="1" x14ac:dyDescent="0.25">
      <c r="A21" s="176" t="s">
        <v>20</v>
      </c>
      <c r="B21" s="177">
        <v>304</v>
      </c>
      <c r="C21" s="178" t="s">
        <v>21</v>
      </c>
      <c r="D21" s="151" t="str">
        <f t="shared" si="0"/>
        <v/>
      </c>
      <c r="E21" s="171"/>
      <c r="F21" s="171"/>
      <c r="G21" s="171"/>
      <c r="H21" s="171"/>
      <c r="I21" s="171"/>
      <c r="J21" s="171"/>
      <c r="K21" s="171"/>
      <c r="M21" s="89"/>
      <c r="N21" s="200"/>
    </row>
    <row r="22" spans="1:14" s="86" customFormat="1" ht="24.95" customHeight="1" x14ac:dyDescent="0.25">
      <c r="A22" s="176" t="s">
        <v>22</v>
      </c>
      <c r="B22" s="177">
        <v>305</v>
      </c>
      <c r="C22" s="178" t="s">
        <v>23</v>
      </c>
      <c r="D22" s="151" t="str">
        <f t="shared" si="0"/>
        <v/>
      </c>
      <c r="E22" s="171"/>
      <c r="F22" s="171"/>
      <c r="G22" s="171"/>
      <c r="H22" s="171"/>
      <c r="I22" s="171"/>
      <c r="J22" s="171"/>
      <c r="K22" s="171"/>
      <c r="M22" s="89"/>
      <c r="N22" s="200"/>
    </row>
    <row r="23" spans="1:14" s="86" customFormat="1" ht="24.95" customHeight="1" x14ac:dyDescent="0.25">
      <c r="A23" s="176" t="s">
        <v>24</v>
      </c>
      <c r="B23" s="177">
        <v>306</v>
      </c>
      <c r="C23" s="178" t="s">
        <v>25</v>
      </c>
      <c r="D23" s="151" t="str">
        <f t="shared" si="0"/>
        <v/>
      </c>
      <c r="E23" s="171"/>
      <c r="F23" s="171"/>
      <c r="G23" s="171"/>
      <c r="H23" s="171"/>
      <c r="I23" s="171"/>
      <c r="J23" s="171"/>
      <c r="K23" s="171"/>
      <c r="M23" s="89"/>
      <c r="N23" s="200" t="s">
        <v>157</v>
      </c>
    </row>
    <row r="24" spans="1:14" s="86" customFormat="1" ht="24.95" customHeight="1" x14ac:dyDescent="0.25">
      <c r="A24" s="176" t="s">
        <v>26</v>
      </c>
      <c r="B24" s="177">
        <v>307</v>
      </c>
      <c r="C24" s="178" t="s">
        <v>27</v>
      </c>
      <c r="D24" s="151" t="str">
        <f t="shared" si="0"/>
        <v/>
      </c>
      <c r="E24" s="171"/>
      <c r="F24" s="171"/>
      <c r="G24" s="171"/>
      <c r="H24" s="171"/>
      <c r="I24" s="171"/>
      <c r="J24" s="171"/>
      <c r="K24" s="171"/>
      <c r="M24" s="89"/>
      <c r="N24" s="200"/>
    </row>
    <row r="25" spans="1:14" s="86" customFormat="1" ht="24.95" customHeight="1" x14ac:dyDescent="0.25">
      <c r="A25" s="176" t="s">
        <v>28</v>
      </c>
      <c r="B25" s="177">
        <v>309</v>
      </c>
      <c r="C25" s="178" t="s">
        <v>197</v>
      </c>
      <c r="D25" s="151" t="str">
        <f t="shared" si="0"/>
        <v/>
      </c>
      <c r="E25" s="171"/>
      <c r="F25" s="171"/>
      <c r="G25" s="171"/>
      <c r="H25" s="171"/>
      <c r="I25" s="171"/>
      <c r="J25" s="171"/>
      <c r="K25" s="171"/>
      <c r="M25" s="89"/>
      <c r="N25" s="200" t="s">
        <v>158</v>
      </c>
    </row>
    <row r="26" spans="1:14" s="86" customFormat="1" ht="24.95" customHeight="1" x14ac:dyDescent="0.25">
      <c r="A26" s="176" t="s">
        <v>29</v>
      </c>
      <c r="B26" s="177">
        <v>310</v>
      </c>
      <c r="C26" s="178" t="s">
        <v>30</v>
      </c>
      <c r="D26" s="151" t="str">
        <f t="shared" si="0"/>
        <v/>
      </c>
      <c r="E26" s="171"/>
      <c r="F26" s="171"/>
      <c r="G26" s="171"/>
      <c r="H26" s="171"/>
      <c r="I26" s="171"/>
      <c r="J26" s="171"/>
      <c r="K26" s="171"/>
      <c r="M26" s="89"/>
      <c r="N26" s="200"/>
    </row>
    <row r="27" spans="1:14" s="86" customFormat="1" ht="24.95" customHeight="1" x14ac:dyDescent="0.25">
      <c r="A27" s="176" t="s">
        <v>31</v>
      </c>
      <c r="B27" s="177">
        <v>311</v>
      </c>
      <c r="C27" s="178" t="s">
        <v>32</v>
      </c>
      <c r="D27" s="151" t="str">
        <f t="shared" si="0"/>
        <v/>
      </c>
      <c r="E27" s="171"/>
      <c r="F27" s="171"/>
      <c r="G27" s="171"/>
      <c r="H27" s="171"/>
      <c r="I27" s="171"/>
      <c r="J27" s="171"/>
      <c r="K27" s="171"/>
      <c r="M27" s="89"/>
      <c r="N27" s="200" t="s">
        <v>159</v>
      </c>
    </row>
    <row r="28" spans="1:14" s="86" customFormat="1" ht="24.95" customHeight="1" x14ac:dyDescent="0.25">
      <c r="A28" s="176" t="s">
        <v>33</v>
      </c>
      <c r="B28" s="177">
        <v>312</v>
      </c>
      <c r="C28" s="178" t="s">
        <v>34</v>
      </c>
      <c r="D28" s="151" t="str">
        <f t="shared" si="0"/>
        <v/>
      </c>
      <c r="E28" s="171"/>
      <c r="F28" s="171"/>
      <c r="G28" s="171"/>
      <c r="H28" s="171"/>
      <c r="I28" s="171"/>
      <c r="J28" s="171"/>
      <c r="K28" s="171"/>
      <c r="M28" s="89"/>
      <c r="N28" s="200"/>
    </row>
    <row r="29" spans="1:14" s="86" customFormat="1" ht="24.95" customHeight="1" x14ac:dyDescent="0.25">
      <c r="A29" s="176" t="s">
        <v>35</v>
      </c>
      <c r="B29" s="177">
        <v>313</v>
      </c>
      <c r="C29" s="178" t="s">
        <v>184</v>
      </c>
      <c r="D29" s="151" t="str">
        <f t="shared" si="0"/>
        <v/>
      </c>
      <c r="E29" s="171"/>
      <c r="F29" s="171"/>
      <c r="G29" s="171"/>
      <c r="H29" s="171"/>
      <c r="I29" s="171"/>
      <c r="J29" s="171"/>
      <c r="K29" s="171"/>
      <c r="M29" s="89"/>
      <c r="N29" s="200"/>
    </row>
    <row r="30" spans="1:14" s="86" customFormat="1" ht="24.95" customHeight="1" x14ac:dyDescent="0.25">
      <c r="A30" s="176" t="s">
        <v>36</v>
      </c>
      <c r="B30" s="177">
        <v>314</v>
      </c>
      <c r="C30" s="178" t="s">
        <v>185</v>
      </c>
      <c r="D30" s="151">
        <f t="shared" si="0"/>
        <v>38394.67</v>
      </c>
      <c r="E30" s="182">
        <f>IF(SUM([3]Hayden!E23:E23)&gt;0,SUM([3]Hayden!E23:E23),"")</f>
        <v>26906.5</v>
      </c>
      <c r="F30" s="182">
        <f>IF(SUM([3]Hayden!F23:F23)&gt;0,SUM([3]Hayden!F23:F23),"")</f>
        <v>10542.1</v>
      </c>
      <c r="G30" s="182">
        <f>IF(SUM([3]Hayden!G23:G23)&gt;0,SUM([3]Hayden!G23:G23),"")</f>
        <v>325</v>
      </c>
      <c r="H30" s="182">
        <f>IF(SUM([3]Hayden!H23:H23)&gt;0,SUM([3]Hayden!H23:H23),"")</f>
        <v>621.07000000000005</v>
      </c>
      <c r="I30" s="171"/>
      <c r="J30" s="171"/>
      <c r="K30" s="171"/>
      <c r="M30" s="200" t="s">
        <v>222</v>
      </c>
      <c r="N30" s="200"/>
    </row>
    <row r="31" spans="1:14" s="86" customFormat="1" ht="24.95" customHeight="1" x14ac:dyDescent="0.25">
      <c r="A31" s="176" t="s">
        <v>37</v>
      </c>
      <c r="B31" s="177">
        <v>315</v>
      </c>
      <c r="C31" s="178" t="s">
        <v>38</v>
      </c>
      <c r="D31" s="151" t="str">
        <f t="shared" si="0"/>
        <v/>
      </c>
      <c r="E31" s="171"/>
      <c r="F31" s="171"/>
      <c r="G31" s="171"/>
      <c r="H31" s="171"/>
      <c r="I31" s="171"/>
      <c r="J31" s="171"/>
      <c r="K31" s="171"/>
      <c r="M31" s="200"/>
      <c r="N31" s="200"/>
    </row>
    <row r="32" spans="1:14" s="86" customFormat="1" ht="24.95" customHeight="1" x14ac:dyDescent="0.25">
      <c r="A32" s="176" t="s">
        <v>39</v>
      </c>
      <c r="B32" s="177">
        <v>316</v>
      </c>
      <c r="C32" s="178" t="s">
        <v>40</v>
      </c>
      <c r="D32" s="151" t="str">
        <f t="shared" si="0"/>
        <v/>
      </c>
      <c r="E32" s="171"/>
      <c r="F32" s="171"/>
      <c r="G32" s="171"/>
      <c r="H32" s="171"/>
      <c r="I32" s="171"/>
      <c r="J32" s="171"/>
      <c r="K32" s="171"/>
      <c r="M32" s="200"/>
      <c r="N32" s="200"/>
    </row>
    <row r="33" spans="1:23" s="86" customFormat="1" ht="24.95" customHeight="1" x14ac:dyDescent="0.25">
      <c r="A33" s="176" t="s">
        <v>41</v>
      </c>
      <c r="B33" s="177">
        <v>317</v>
      </c>
      <c r="C33" s="178" t="s">
        <v>42</v>
      </c>
      <c r="D33" s="151" t="str">
        <f t="shared" si="0"/>
        <v/>
      </c>
      <c r="E33" s="171"/>
      <c r="F33" s="171"/>
      <c r="G33" s="171"/>
      <c r="H33" s="171"/>
      <c r="I33" s="171"/>
      <c r="J33" s="171"/>
      <c r="K33" s="171"/>
      <c r="M33" s="200"/>
      <c r="N33" s="200"/>
    </row>
    <row r="34" spans="1:23" s="86" customFormat="1" ht="24.95" customHeight="1" x14ac:dyDescent="0.25">
      <c r="A34" s="176" t="s">
        <v>43</v>
      </c>
      <c r="B34" s="177">
        <v>318</v>
      </c>
      <c r="C34" s="178" t="s">
        <v>44</v>
      </c>
      <c r="D34" s="151" t="str">
        <f t="shared" si="0"/>
        <v/>
      </c>
      <c r="E34" s="171"/>
      <c r="F34" s="171"/>
      <c r="G34" s="171"/>
      <c r="H34" s="171"/>
      <c r="I34" s="171"/>
      <c r="J34" s="171"/>
      <c r="K34" s="171"/>
      <c r="M34" s="200"/>
      <c r="N34" s="200"/>
    </row>
    <row r="35" spans="1:23" s="86" customFormat="1" ht="24.95" customHeight="1" x14ac:dyDescent="0.25">
      <c r="A35" s="176" t="s">
        <v>45</v>
      </c>
      <c r="B35" s="177">
        <v>319</v>
      </c>
      <c r="C35" s="178" t="s">
        <v>196</v>
      </c>
      <c r="D35" s="151" t="str">
        <f t="shared" si="0"/>
        <v/>
      </c>
      <c r="E35" s="171"/>
      <c r="F35" s="171"/>
      <c r="G35" s="171"/>
      <c r="H35" s="171"/>
      <c r="I35" s="171"/>
      <c r="J35" s="171"/>
      <c r="K35" s="171"/>
      <c r="M35" s="200"/>
      <c r="N35" s="200"/>
    </row>
    <row r="36" spans="1:23" s="86" customFormat="1" ht="24.95" customHeight="1" x14ac:dyDescent="0.25">
      <c r="A36" s="176" t="s">
        <v>46</v>
      </c>
      <c r="B36" s="177">
        <v>320</v>
      </c>
      <c r="C36" s="178" t="s">
        <v>47</v>
      </c>
      <c r="D36" s="151">
        <f t="shared" si="0"/>
        <v>19216.25</v>
      </c>
      <c r="E36" s="182">
        <f>IF(SUM([3]Hayden!E29:E29)&gt;0,SUM([3]Hayden!E29:E29),"")</f>
        <v>11673</v>
      </c>
      <c r="F36" s="182">
        <f>IF(SUM([3]Hayden!F29:F29)&gt;0,SUM([3]Hayden!F29:F29),"")</f>
        <v>4783.75</v>
      </c>
      <c r="G36" s="182">
        <f>IF(SUM([3]Hayden!G29:G29)&gt;0,SUM([3]Hayden!G29:G29),"")</f>
        <v>325</v>
      </c>
      <c r="H36" s="182">
        <f>IF(SUM([3]Hayden!H29:H29)&gt;0,SUM([3]Hayden!H29:H29),"")</f>
        <v>2434.5</v>
      </c>
      <c r="I36" s="171"/>
      <c r="J36" s="171"/>
      <c r="K36" s="171"/>
      <c r="M36" s="200"/>
      <c r="N36" s="200"/>
      <c r="O36" s="84"/>
      <c r="P36" s="84"/>
      <c r="Q36" s="84"/>
      <c r="R36" s="84"/>
      <c r="S36" s="84"/>
      <c r="T36" s="84"/>
      <c r="U36" s="84"/>
      <c r="V36" s="84"/>
      <c r="W36" s="84"/>
    </row>
    <row r="37" spans="1:23" s="86" customFormat="1" ht="24.95" customHeight="1" x14ac:dyDescent="0.25">
      <c r="A37" s="176" t="s">
        <v>48</v>
      </c>
      <c r="B37" s="177">
        <v>321</v>
      </c>
      <c r="C37" s="178" t="s">
        <v>49</v>
      </c>
      <c r="D37" s="151" t="str">
        <f t="shared" si="0"/>
        <v/>
      </c>
      <c r="E37" s="171"/>
      <c r="F37" s="171"/>
      <c r="G37" s="171"/>
      <c r="H37" s="171"/>
      <c r="I37" s="171"/>
      <c r="J37" s="171"/>
      <c r="K37" s="171"/>
      <c r="M37" s="200"/>
      <c r="N37" s="200"/>
    </row>
    <row r="38" spans="1:23" s="86" customFormat="1" ht="24.95" customHeight="1" x14ac:dyDescent="0.25">
      <c r="A38" s="176" t="s">
        <v>50</v>
      </c>
      <c r="B38" s="177">
        <v>322</v>
      </c>
      <c r="C38" s="178" t="s">
        <v>51</v>
      </c>
      <c r="D38" s="151" t="str">
        <f t="shared" si="0"/>
        <v/>
      </c>
      <c r="E38" s="171"/>
      <c r="F38" s="171"/>
      <c r="G38" s="171"/>
      <c r="H38" s="171"/>
      <c r="I38" s="171"/>
      <c r="J38" s="171"/>
      <c r="K38" s="171"/>
      <c r="M38" s="200"/>
      <c r="N38" s="200"/>
    </row>
    <row r="39" spans="1:23" s="86" customFormat="1" ht="24.95" customHeight="1" x14ac:dyDescent="0.25">
      <c r="A39" s="176" t="s">
        <v>52</v>
      </c>
      <c r="B39" s="177">
        <v>345</v>
      </c>
      <c r="C39" s="178" t="s">
        <v>53</v>
      </c>
      <c r="D39" s="151" t="str">
        <f t="shared" si="0"/>
        <v/>
      </c>
      <c r="E39" s="171"/>
      <c r="F39" s="171"/>
      <c r="G39" s="171"/>
      <c r="H39" s="171"/>
      <c r="I39" s="171"/>
      <c r="J39" s="171"/>
      <c r="K39" s="171"/>
      <c r="M39" s="90"/>
      <c r="N39" s="90"/>
    </row>
    <row r="40" spans="1:23" s="86" customFormat="1" ht="24.95" customHeight="1" x14ac:dyDescent="0.25">
      <c r="A40" s="176" t="s">
        <v>54</v>
      </c>
      <c r="B40" s="177">
        <v>323</v>
      </c>
      <c r="C40" s="178" t="s">
        <v>55</v>
      </c>
      <c r="D40" s="151" t="str">
        <f t="shared" si="0"/>
        <v/>
      </c>
      <c r="E40" s="171"/>
      <c r="F40" s="171"/>
      <c r="G40" s="171"/>
      <c r="H40" s="171"/>
      <c r="I40" s="171"/>
      <c r="J40" s="171"/>
      <c r="K40" s="171"/>
      <c r="M40" s="89"/>
      <c r="N40" s="200" t="s">
        <v>161</v>
      </c>
    </row>
    <row r="41" spans="1:23" s="86" customFormat="1" ht="24.95" customHeight="1" x14ac:dyDescent="0.25">
      <c r="A41" s="176" t="s">
        <v>56</v>
      </c>
      <c r="B41" s="177">
        <v>324</v>
      </c>
      <c r="C41" s="178" t="s">
        <v>57</v>
      </c>
      <c r="D41" s="151" t="str">
        <f t="shared" si="0"/>
        <v/>
      </c>
      <c r="E41" s="171"/>
      <c r="F41" s="171"/>
      <c r="G41" s="171"/>
      <c r="H41" s="171"/>
      <c r="I41" s="171"/>
      <c r="J41" s="171"/>
      <c r="K41" s="171"/>
      <c r="M41" s="89"/>
      <c r="N41" s="200"/>
    </row>
    <row r="42" spans="1:23" s="86" customFormat="1" ht="24.95" customHeight="1" x14ac:dyDescent="0.25">
      <c r="A42" s="176" t="s">
        <v>58</v>
      </c>
      <c r="B42" s="177">
        <v>325</v>
      </c>
      <c r="C42" s="178" t="s">
        <v>59</v>
      </c>
      <c r="D42" s="151" t="str">
        <f t="shared" si="0"/>
        <v/>
      </c>
      <c r="E42" s="171"/>
      <c r="F42" s="171"/>
      <c r="G42" s="171"/>
      <c r="H42" s="171"/>
      <c r="I42" s="171"/>
      <c r="J42" s="171"/>
      <c r="K42" s="171"/>
      <c r="M42" s="89"/>
      <c r="N42" s="200" t="s">
        <v>162</v>
      </c>
    </row>
    <row r="43" spans="1:23" s="86" customFormat="1" ht="24.95" customHeight="1" x14ac:dyDescent="0.25">
      <c r="A43" s="176" t="s">
        <v>60</v>
      </c>
      <c r="B43" s="177">
        <v>326</v>
      </c>
      <c r="C43" s="178" t="s">
        <v>61</v>
      </c>
      <c r="D43" s="151">
        <f t="shared" si="0"/>
        <v>34102.92</v>
      </c>
      <c r="E43" s="182">
        <f>IF(SUM([3]Hayden!E36:E36)&gt;0,SUM([3]Hayden!E36:E36),"")</f>
        <v>23244.61</v>
      </c>
      <c r="F43" s="182">
        <f>IF(SUM([3]Hayden!F36:F36)&gt;0,SUM([3]Hayden!F36:F36),"")</f>
        <v>9786.59</v>
      </c>
      <c r="G43" s="182">
        <f>IF(SUM([3]Hayden!G36:G36)&gt;0,SUM([3]Hayden!G36:G36),"")</f>
        <v>325</v>
      </c>
      <c r="H43" s="182">
        <f>IF(SUM([3]Hayden!H36:H36)&gt;0,SUM([3]Hayden!H36:H36),"")</f>
        <v>746.72</v>
      </c>
      <c r="I43" s="171"/>
      <c r="J43" s="171"/>
      <c r="K43" s="171"/>
      <c r="M43" s="89"/>
      <c r="N43" s="200"/>
    </row>
    <row r="44" spans="1:23" s="86" customFormat="1" ht="33" customHeight="1" x14ac:dyDescent="0.25">
      <c r="A44" s="176" t="s">
        <v>107</v>
      </c>
      <c r="B44" s="177">
        <v>359</v>
      </c>
      <c r="C44" s="178" t="s">
        <v>212</v>
      </c>
      <c r="D44" s="151" t="str">
        <f t="shared" si="0"/>
        <v/>
      </c>
      <c r="E44" s="171"/>
      <c r="F44" s="171"/>
      <c r="G44" s="171"/>
      <c r="H44" s="171"/>
      <c r="I44" s="171"/>
      <c r="J44" s="171"/>
      <c r="K44" s="171"/>
      <c r="M44" s="89"/>
      <c r="N44" s="200" t="s">
        <v>163</v>
      </c>
    </row>
    <row r="45" spans="1:23" s="86" customFormat="1" ht="24.95" customHeight="1" x14ac:dyDescent="0.25">
      <c r="A45" s="176" t="s">
        <v>62</v>
      </c>
      <c r="B45" s="177">
        <v>327</v>
      </c>
      <c r="C45" s="178" t="s">
        <v>63</v>
      </c>
      <c r="D45" s="151" t="str">
        <f t="shared" si="0"/>
        <v/>
      </c>
      <c r="E45" s="171"/>
      <c r="F45" s="171"/>
      <c r="G45" s="171"/>
      <c r="H45" s="171"/>
      <c r="I45" s="171"/>
      <c r="J45" s="171"/>
      <c r="K45" s="171"/>
      <c r="M45" s="89"/>
      <c r="N45" s="200"/>
    </row>
    <row r="46" spans="1:23" s="86" customFormat="1" ht="24.95" customHeight="1" x14ac:dyDescent="0.25">
      <c r="A46" s="176" t="s">
        <v>64</v>
      </c>
      <c r="B46" s="177">
        <v>328</v>
      </c>
      <c r="C46" s="178" t="s">
        <v>65</v>
      </c>
      <c r="D46" s="151" t="str">
        <f t="shared" si="0"/>
        <v/>
      </c>
      <c r="E46" s="171"/>
      <c r="F46" s="171"/>
      <c r="G46" s="171"/>
      <c r="H46" s="171"/>
      <c r="I46" s="171"/>
      <c r="J46" s="171"/>
      <c r="K46" s="171"/>
      <c r="M46" s="89"/>
      <c r="N46" s="200" t="s">
        <v>164</v>
      </c>
    </row>
    <row r="47" spans="1:23" s="86" customFormat="1" ht="24.95" customHeight="1" x14ac:dyDescent="0.25">
      <c r="A47" s="176" t="s">
        <v>66</v>
      </c>
      <c r="B47" s="177">
        <v>329</v>
      </c>
      <c r="C47" s="178" t="s">
        <v>67</v>
      </c>
      <c r="D47" s="151" t="str">
        <f t="shared" si="0"/>
        <v/>
      </c>
      <c r="E47" s="171"/>
      <c r="F47" s="171"/>
      <c r="G47" s="171"/>
      <c r="H47" s="171"/>
      <c r="I47" s="171"/>
      <c r="J47" s="171"/>
      <c r="K47" s="171"/>
      <c r="M47" s="89"/>
      <c r="N47" s="200"/>
    </row>
    <row r="48" spans="1:23" s="86" customFormat="1" ht="24.95" customHeight="1" x14ac:dyDescent="0.25">
      <c r="A48" s="176" t="s">
        <v>68</v>
      </c>
      <c r="B48" s="177">
        <v>330</v>
      </c>
      <c r="C48" s="178" t="s">
        <v>198</v>
      </c>
      <c r="D48" s="151" t="str">
        <f t="shared" si="0"/>
        <v/>
      </c>
      <c r="E48" s="171"/>
      <c r="F48" s="171"/>
      <c r="G48" s="171"/>
      <c r="H48" s="171"/>
      <c r="I48" s="171"/>
      <c r="J48" s="171"/>
      <c r="K48" s="171"/>
      <c r="M48" s="89"/>
      <c r="N48" s="142"/>
    </row>
    <row r="49" spans="1:14" s="86" customFormat="1" ht="24.95" customHeight="1" x14ac:dyDescent="0.25">
      <c r="A49" s="176" t="s">
        <v>69</v>
      </c>
      <c r="B49" s="177">
        <v>333</v>
      </c>
      <c r="C49" s="178" t="s">
        <v>70</v>
      </c>
      <c r="D49" s="151" t="str">
        <f t="shared" ref="D49:D79" si="1">IF(SUM(E49:K49)&gt;0,(SUM(E49:K49)),"")</f>
        <v/>
      </c>
      <c r="E49" s="171"/>
      <c r="F49" s="171"/>
      <c r="G49" s="171"/>
      <c r="H49" s="171"/>
      <c r="I49" s="171"/>
      <c r="J49" s="171"/>
      <c r="K49" s="171"/>
      <c r="M49" s="89"/>
      <c r="N49" s="140" t="s">
        <v>121</v>
      </c>
    </row>
    <row r="50" spans="1:14" s="86" customFormat="1" ht="24.95" customHeight="1" x14ac:dyDescent="0.25">
      <c r="A50" s="176" t="s">
        <v>71</v>
      </c>
      <c r="B50" s="177">
        <v>334</v>
      </c>
      <c r="C50" s="178" t="s">
        <v>195</v>
      </c>
      <c r="D50" s="151" t="str">
        <f t="shared" si="1"/>
        <v/>
      </c>
      <c r="E50" s="171"/>
      <c r="F50" s="171"/>
      <c r="G50" s="171"/>
      <c r="H50" s="171"/>
      <c r="I50" s="171"/>
      <c r="J50" s="171"/>
      <c r="K50" s="171"/>
      <c r="M50" s="89"/>
      <c r="N50" s="142"/>
    </row>
    <row r="51" spans="1:14" s="86" customFormat="1" ht="24.95" customHeight="1" x14ac:dyDescent="0.25">
      <c r="A51" s="176" t="s">
        <v>72</v>
      </c>
      <c r="B51" s="177">
        <v>335</v>
      </c>
      <c r="C51" s="178" t="s">
        <v>186</v>
      </c>
      <c r="D51" s="151" t="str">
        <f t="shared" si="1"/>
        <v/>
      </c>
      <c r="E51" s="171"/>
      <c r="F51" s="171"/>
      <c r="G51" s="171"/>
      <c r="H51" s="171"/>
      <c r="I51" s="171"/>
      <c r="J51" s="171"/>
      <c r="K51" s="171"/>
      <c r="M51" s="140" t="s">
        <v>75</v>
      </c>
      <c r="N51" s="89"/>
    </row>
    <row r="52" spans="1:14" s="86" customFormat="1" ht="24.95" customHeight="1" x14ac:dyDescent="0.25">
      <c r="A52" s="176" t="s">
        <v>73</v>
      </c>
      <c r="B52" s="177">
        <v>336</v>
      </c>
      <c r="C52" s="178" t="s">
        <v>74</v>
      </c>
      <c r="D52" s="151" t="str">
        <f t="shared" si="1"/>
        <v/>
      </c>
      <c r="E52" s="171"/>
      <c r="F52" s="171"/>
      <c r="G52" s="171"/>
      <c r="H52" s="171"/>
      <c r="I52" s="171"/>
      <c r="J52" s="171"/>
      <c r="K52" s="171"/>
      <c r="M52" s="140"/>
      <c r="N52" s="89"/>
    </row>
    <row r="53" spans="1:14" s="86" customFormat="1" ht="24.95" customHeight="1" x14ac:dyDescent="0.25">
      <c r="A53" s="176" t="s">
        <v>76</v>
      </c>
      <c r="B53" s="177">
        <v>337</v>
      </c>
      <c r="C53" s="178" t="s">
        <v>199</v>
      </c>
      <c r="D53" s="151">
        <f t="shared" si="1"/>
        <v>28190.05</v>
      </c>
      <c r="E53" s="182">
        <f>IF(SUM([3]Hayden!E46:E46)&gt;0,SUM([3]Hayden!E46:E46),"")</f>
        <v>6668.51</v>
      </c>
      <c r="F53" s="182">
        <f>IF(SUM([3]Hayden!F46:F46)&gt;0,SUM([3]Hayden!F46:F46),"")</f>
        <v>2760.67</v>
      </c>
      <c r="G53" s="182">
        <f>IF(SUM([3]Hayden!G46:G46)&gt;0,SUM([3]Hayden!G46:G46),"")</f>
        <v>325</v>
      </c>
      <c r="H53" s="182">
        <f>IF(SUM([3]Hayden!H46:H46)&gt;0,SUM([3]Hayden!H46:H46),"")</f>
        <v>1775.86</v>
      </c>
      <c r="I53" s="182">
        <f>IF(SUM([3]Hayden!I46:I46)&gt;0,SUM([3]Hayden!I46:I46),"")</f>
        <v>16460.009999999998</v>
      </c>
      <c r="J53" s="184">
        <f>IF(SUM([3]Hayden!J46:J46)&gt;0,SUM([3]Hayden!J46:J46),"")</f>
        <v>200</v>
      </c>
      <c r="K53" s="171"/>
      <c r="M53" s="89"/>
      <c r="N53" s="89"/>
    </row>
    <row r="54" spans="1:14" s="86" customFormat="1" ht="24.95" customHeight="1" x14ac:dyDescent="0.25">
      <c r="A54" s="176" t="s">
        <v>78</v>
      </c>
      <c r="B54" s="177">
        <v>339</v>
      </c>
      <c r="C54" s="178" t="s">
        <v>79</v>
      </c>
      <c r="D54" s="151" t="str">
        <f t="shared" si="1"/>
        <v/>
      </c>
      <c r="E54" s="171"/>
      <c r="F54" s="171"/>
      <c r="G54" s="171"/>
      <c r="H54" s="171"/>
      <c r="I54" s="171"/>
      <c r="J54" s="171"/>
      <c r="K54" s="171"/>
      <c r="M54" s="89"/>
      <c r="N54" s="89"/>
    </row>
    <row r="55" spans="1:14" s="86" customFormat="1" ht="24.95" customHeight="1" x14ac:dyDescent="0.25">
      <c r="A55" s="176" t="s">
        <v>80</v>
      </c>
      <c r="B55" s="177">
        <v>340</v>
      </c>
      <c r="C55" s="178" t="s">
        <v>81</v>
      </c>
      <c r="D55" s="151" t="str">
        <f t="shared" si="1"/>
        <v/>
      </c>
      <c r="E55" s="171"/>
      <c r="F55" s="171"/>
      <c r="G55" s="171"/>
      <c r="H55" s="171"/>
      <c r="I55" s="171"/>
      <c r="J55" s="171"/>
      <c r="K55" s="171"/>
      <c r="M55" s="89"/>
      <c r="N55" s="89"/>
    </row>
    <row r="56" spans="1:14" s="86" customFormat="1" ht="24.95" customHeight="1" x14ac:dyDescent="0.25">
      <c r="A56" s="176" t="s">
        <v>187</v>
      </c>
      <c r="B56" s="177">
        <v>373</v>
      </c>
      <c r="C56" s="178" t="s">
        <v>188</v>
      </c>
      <c r="D56" s="151" t="str">
        <f t="shared" si="1"/>
        <v/>
      </c>
      <c r="E56" s="171"/>
      <c r="F56" s="171"/>
      <c r="G56" s="171"/>
      <c r="H56" s="171"/>
      <c r="I56" s="171"/>
      <c r="J56" s="171"/>
      <c r="K56" s="171"/>
      <c r="M56" s="89"/>
      <c r="N56" s="89"/>
    </row>
    <row r="57" spans="1:14" s="86" customFormat="1" ht="24.95" customHeight="1" x14ac:dyDescent="0.25">
      <c r="A57" s="176" t="s">
        <v>82</v>
      </c>
      <c r="B57" s="177">
        <v>342</v>
      </c>
      <c r="C57" s="178" t="s">
        <v>83</v>
      </c>
      <c r="D57" s="151" t="str">
        <f t="shared" si="1"/>
        <v/>
      </c>
      <c r="E57" s="171"/>
      <c r="F57" s="171"/>
      <c r="G57" s="171"/>
      <c r="H57" s="171"/>
      <c r="I57" s="171"/>
      <c r="J57" s="171"/>
      <c r="K57" s="171"/>
      <c r="M57" s="89"/>
      <c r="N57" s="89"/>
    </row>
    <row r="58" spans="1:14" s="86" customFormat="1" ht="24.95" customHeight="1" x14ac:dyDescent="0.25">
      <c r="A58" s="176" t="s">
        <v>84</v>
      </c>
      <c r="B58" s="177">
        <v>343</v>
      </c>
      <c r="C58" s="178" t="s">
        <v>85</v>
      </c>
      <c r="D58" s="151" t="str">
        <f t="shared" si="1"/>
        <v/>
      </c>
      <c r="E58" s="171"/>
      <c r="F58" s="171"/>
      <c r="G58" s="171"/>
      <c r="H58" s="171"/>
      <c r="I58" s="171"/>
      <c r="J58" s="171"/>
      <c r="K58" s="171"/>
      <c r="M58" s="89"/>
      <c r="N58" s="89"/>
    </row>
    <row r="59" spans="1:14" s="86" customFormat="1" ht="24.95" customHeight="1" x14ac:dyDescent="0.25">
      <c r="A59" s="176" t="s">
        <v>86</v>
      </c>
      <c r="B59" s="177">
        <v>344</v>
      </c>
      <c r="C59" s="178" t="s">
        <v>87</v>
      </c>
      <c r="D59" s="151" t="str">
        <f t="shared" si="1"/>
        <v/>
      </c>
      <c r="E59" s="171"/>
      <c r="F59" s="171"/>
      <c r="G59" s="171"/>
      <c r="H59" s="171"/>
      <c r="I59" s="171"/>
      <c r="J59" s="171"/>
      <c r="K59" s="171"/>
      <c r="M59" s="89"/>
      <c r="N59" s="89"/>
    </row>
    <row r="60" spans="1:14" s="85" customFormat="1" ht="24.95" customHeight="1" x14ac:dyDescent="0.25">
      <c r="A60" s="176" t="s">
        <v>88</v>
      </c>
      <c r="B60" s="177">
        <v>346</v>
      </c>
      <c r="C60" s="178" t="s">
        <v>89</v>
      </c>
      <c r="D60" s="151" t="str">
        <f t="shared" si="1"/>
        <v/>
      </c>
      <c r="E60" s="171"/>
      <c r="F60" s="171"/>
      <c r="G60" s="171"/>
      <c r="H60" s="171"/>
      <c r="I60" s="171"/>
      <c r="J60" s="171"/>
      <c r="K60" s="171"/>
      <c r="M60" s="89"/>
      <c r="N60" s="38"/>
    </row>
    <row r="61" spans="1:14" ht="24.95" customHeight="1" x14ac:dyDescent="0.25">
      <c r="A61" s="176" t="s">
        <v>90</v>
      </c>
      <c r="B61" s="177">
        <v>347</v>
      </c>
      <c r="C61" s="178" t="s">
        <v>200</v>
      </c>
      <c r="D61" s="151">
        <f t="shared" si="1"/>
        <v>18896.100000000002</v>
      </c>
      <c r="E61" s="182">
        <f>IF(SUM([3]Hayden!E54:E54)&gt;0,SUM([3]Hayden!E54:E54),"")</f>
        <v>11673</v>
      </c>
      <c r="F61" s="182">
        <f>IF(SUM([3]Hayden!F54:F54)&gt;0,SUM([3]Hayden!F54:F54),"")</f>
        <v>6085.47</v>
      </c>
      <c r="G61" s="182">
        <f>IF(SUM([3]Hayden!G54:G54)&gt;0,SUM([3]Hayden!G54:G54),"")</f>
        <v>425</v>
      </c>
      <c r="H61" s="182">
        <f>IF(SUM([3]Hayden!H54:H54)&gt;0,SUM([3]Hayden!H54:H54),"")</f>
        <v>635.5</v>
      </c>
      <c r="I61" s="182" t="str">
        <f>IF(SUM([3]Hayden!I54:I54)&gt;0,SUM([3]Hayden!I54:I54),"")</f>
        <v/>
      </c>
      <c r="J61" s="184">
        <f>IF(SUM([3]Hayden!J54:J54)&gt;0,SUM([3]Hayden!J54:J54),"")</f>
        <v>77.13</v>
      </c>
      <c r="K61" s="171"/>
      <c r="L61" s="60"/>
      <c r="M61" s="38"/>
    </row>
    <row r="62" spans="1:14" ht="24.95" customHeight="1" x14ac:dyDescent="0.25">
      <c r="A62" s="176" t="s">
        <v>106</v>
      </c>
      <c r="B62" s="177">
        <v>358</v>
      </c>
      <c r="C62" s="178" t="s">
        <v>189</v>
      </c>
      <c r="D62" s="151" t="str">
        <f t="shared" si="1"/>
        <v/>
      </c>
      <c r="E62" s="171"/>
      <c r="F62" s="171"/>
      <c r="G62" s="171"/>
      <c r="H62" s="171"/>
      <c r="I62" s="171"/>
      <c r="J62" s="171"/>
      <c r="K62" s="171"/>
      <c r="L62" s="60"/>
    </row>
    <row r="63" spans="1:14" ht="24.95" customHeight="1" x14ac:dyDescent="0.25">
      <c r="A63" s="176" t="s">
        <v>91</v>
      </c>
      <c r="B63" s="177">
        <v>348</v>
      </c>
      <c r="C63" s="178" t="s">
        <v>92</v>
      </c>
      <c r="D63" s="151" t="str">
        <f t="shared" si="1"/>
        <v/>
      </c>
      <c r="E63" s="171"/>
      <c r="F63" s="171"/>
      <c r="G63" s="171"/>
      <c r="H63" s="171"/>
      <c r="I63" s="171"/>
      <c r="J63" s="171"/>
      <c r="K63" s="171"/>
      <c r="L63" s="60"/>
    </row>
    <row r="64" spans="1:14" ht="24.95" customHeight="1" x14ac:dyDescent="0.25">
      <c r="A64" s="176" t="s">
        <v>93</v>
      </c>
      <c r="B64" s="177">
        <v>349</v>
      </c>
      <c r="C64" s="178" t="s">
        <v>94</v>
      </c>
      <c r="D64" s="151" t="str">
        <f t="shared" si="1"/>
        <v/>
      </c>
      <c r="E64" s="171"/>
      <c r="F64" s="171"/>
      <c r="G64" s="171"/>
      <c r="H64" s="171"/>
      <c r="I64" s="171"/>
      <c r="J64" s="171"/>
      <c r="K64" s="171"/>
      <c r="L64" s="60"/>
    </row>
    <row r="65" spans="1:12" ht="24.95" customHeight="1" x14ac:dyDescent="0.25">
      <c r="A65" s="176" t="s">
        <v>77</v>
      </c>
      <c r="B65" s="177">
        <v>338</v>
      </c>
      <c r="C65" s="178" t="s">
        <v>190</v>
      </c>
      <c r="D65" s="151" t="str">
        <f t="shared" si="1"/>
        <v/>
      </c>
      <c r="E65" s="171"/>
      <c r="F65" s="171"/>
      <c r="G65" s="171"/>
      <c r="H65" s="171"/>
      <c r="I65" s="171"/>
      <c r="J65" s="171"/>
      <c r="K65" s="171"/>
      <c r="L65" s="60"/>
    </row>
    <row r="66" spans="1:12" ht="24.95" customHeight="1" x14ac:dyDescent="0.25">
      <c r="A66" s="176" t="s">
        <v>95</v>
      </c>
      <c r="B66" s="177">
        <v>351</v>
      </c>
      <c r="C66" s="178" t="s">
        <v>191</v>
      </c>
      <c r="D66" s="151" t="str">
        <f t="shared" si="1"/>
        <v/>
      </c>
      <c r="E66" s="171"/>
      <c r="F66" s="171"/>
      <c r="G66" s="171"/>
      <c r="H66" s="171"/>
      <c r="I66" s="171"/>
      <c r="J66" s="171"/>
      <c r="K66" s="171"/>
      <c r="L66" s="60"/>
    </row>
    <row r="67" spans="1:12" ht="24.95" customHeight="1" x14ac:dyDescent="0.25">
      <c r="A67" s="176" t="s">
        <v>96</v>
      </c>
      <c r="B67" s="177">
        <v>352</v>
      </c>
      <c r="C67" s="178" t="s">
        <v>213</v>
      </c>
      <c r="D67" s="151" t="str">
        <f t="shared" si="1"/>
        <v/>
      </c>
      <c r="E67" s="171"/>
      <c r="F67" s="171"/>
      <c r="G67" s="171"/>
      <c r="H67" s="171"/>
      <c r="I67" s="171"/>
      <c r="J67" s="171"/>
      <c r="K67" s="171"/>
      <c r="L67" s="60"/>
    </row>
    <row r="68" spans="1:12" ht="24.95" customHeight="1" x14ac:dyDescent="0.25">
      <c r="A68" s="176" t="s">
        <v>97</v>
      </c>
      <c r="B68" s="177">
        <v>353</v>
      </c>
      <c r="C68" s="178" t="s">
        <v>201</v>
      </c>
      <c r="D68" s="151" t="str">
        <f t="shared" si="1"/>
        <v/>
      </c>
      <c r="E68" s="171"/>
      <c r="F68" s="171"/>
      <c r="G68" s="171"/>
      <c r="H68" s="171"/>
      <c r="I68" s="171"/>
      <c r="J68" s="171"/>
      <c r="K68" s="171"/>
      <c r="L68" s="60"/>
    </row>
    <row r="69" spans="1:12" ht="24.95" customHeight="1" x14ac:dyDescent="0.25">
      <c r="A69" s="176" t="s">
        <v>98</v>
      </c>
      <c r="B69" s="177">
        <v>354</v>
      </c>
      <c r="C69" s="178" t="s">
        <v>99</v>
      </c>
      <c r="D69" s="151" t="str">
        <f t="shared" si="1"/>
        <v/>
      </c>
      <c r="E69" s="171"/>
      <c r="F69" s="171"/>
      <c r="G69" s="171"/>
      <c r="H69" s="171"/>
      <c r="I69" s="171"/>
      <c r="J69" s="171"/>
      <c r="K69" s="171"/>
      <c r="L69" s="60"/>
    </row>
    <row r="70" spans="1:12" ht="24.95" customHeight="1" x14ac:dyDescent="0.25">
      <c r="A70" s="176" t="s">
        <v>100</v>
      </c>
      <c r="B70" s="177">
        <v>355</v>
      </c>
      <c r="C70" s="178" t="s">
        <v>101</v>
      </c>
      <c r="D70" s="151" t="str">
        <f t="shared" si="1"/>
        <v/>
      </c>
      <c r="E70" s="171"/>
      <c r="F70" s="171"/>
      <c r="G70" s="171"/>
      <c r="H70" s="171"/>
      <c r="I70" s="171"/>
      <c r="J70" s="171"/>
      <c r="K70" s="171"/>
      <c r="L70" s="60"/>
    </row>
    <row r="71" spans="1:12" ht="24.95" customHeight="1" x14ac:dyDescent="0.25">
      <c r="A71" s="176" t="s">
        <v>102</v>
      </c>
      <c r="B71" s="177">
        <v>356</v>
      </c>
      <c r="C71" s="178" t="s">
        <v>103</v>
      </c>
      <c r="D71" s="151" t="str">
        <f t="shared" si="1"/>
        <v/>
      </c>
      <c r="E71" s="171"/>
      <c r="F71" s="171"/>
      <c r="G71" s="171"/>
      <c r="H71" s="171"/>
      <c r="I71" s="171"/>
      <c r="J71" s="171"/>
      <c r="K71" s="171"/>
      <c r="L71" s="60"/>
    </row>
    <row r="72" spans="1:12" ht="24.95" customHeight="1" x14ac:dyDescent="0.25">
      <c r="A72" s="176" t="s">
        <v>202</v>
      </c>
      <c r="B72" s="177">
        <v>374</v>
      </c>
      <c r="C72" s="178" t="s">
        <v>203</v>
      </c>
      <c r="D72" s="151" t="str">
        <f t="shared" si="1"/>
        <v/>
      </c>
      <c r="E72" s="171"/>
      <c r="F72" s="171"/>
      <c r="G72" s="171"/>
      <c r="H72" s="171"/>
      <c r="I72" s="171"/>
      <c r="J72" s="171"/>
      <c r="K72" s="171"/>
      <c r="L72" s="60"/>
    </row>
    <row r="73" spans="1:12" ht="24.95" customHeight="1" x14ac:dyDescent="0.25">
      <c r="A73" s="176" t="s">
        <v>104</v>
      </c>
      <c r="B73" s="177">
        <v>357</v>
      </c>
      <c r="C73" s="178" t="s">
        <v>105</v>
      </c>
      <c r="D73" s="151" t="str">
        <f t="shared" si="1"/>
        <v/>
      </c>
      <c r="E73" s="171"/>
      <c r="F73" s="171"/>
      <c r="G73" s="171"/>
      <c r="H73" s="171"/>
      <c r="I73" s="171"/>
      <c r="J73" s="171"/>
      <c r="K73" s="171"/>
      <c r="L73" s="60"/>
    </row>
    <row r="74" spans="1:12" ht="24.95" customHeight="1" x14ac:dyDescent="0.25">
      <c r="A74" s="176" t="s">
        <v>108</v>
      </c>
      <c r="B74" s="177">
        <v>361</v>
      </c>
      <c r="C74" s="178" t="s">
        <v>192</v>
      </c>
      <c r="D74" s="151" t="str">
        <f t="shared" si="1"/>
        <v/>
      </c>
      <c r="E74" s="171"/>
      <c r="F74" s="171"/>
      <c r="G74" s="171"/>
      <c r="H74" s="171"/>
      <c r="I74" s="171"/>
      <c r="J74" s="171"/>
      <c r="K74" s="171"/>
      <c r="L74" s="60"/>
    </row>
    <row r="75" spans="1:12" ht="24.95" customHeight="1" x14ac:dyDescent="0.25">
      <c r="A75" s="176" t="s">
        <v>109</v>
      </c>
      <c r="B75" s="177">
        <v>362</v>
      </c>
      <c r="C75" s="178" t="s">
        <v>204</v>
      </c>
      <c r="D75" s="151" t="str">
        <f t="shared" si="1"/>
        <v/>
      </c>
      <c r="E75" s="171"/>
      <c r="F75" s="171"/>
      <c r="G75" s="171"/>
      <c r="H75" s="171"/>
      <c r="I75" s="171"/>
      <c r="J75" s="171"/>
      <c r="K75" s="171"/>
      <c r="L75" s="60"/>
    </row>
    <row r="76" spans="1:12" ht="24.95" customHeight="1" x14ac:dyDescent="0.25">
      <c r="A76" s="176" t="s">
        <v>110</v>
      </c>
      <c r="B76" s="177">
        <v>364</v>
      </c>
      <c r="C76" s="178" t="s">
        <v>193</v>
      </c>
      <c r="D76" s="151" t="str">
        <f t="shared" si="1"/>
        <v/>
      </c>
      <c r="E76" s="171"/>
      <c r="F76" s="171"/>
      <c r="G76" s="171"/>
      <c r="H76" s="171"/>
      <c r="I76" s="171"/>
      <c r="J76" s="171"/>
      <c r="K76" s="171"/>
      <c r="L76" s="60"/>
    </row>
    <row r="77" spans="1:12" ht="24.95" customHeight="1" x14ac:dyDescent="0.25">
      <c r="A77" s="176" t="s">
        <v>111</v>
      </c>
      <c r="B77" s="177">
        <v>365</v>
      </c>
      <c r="C77" s="178" t="s">
        <v>112</v>
      </c>
      <c r="D77" s="151" t="str">
        <f t="shared" si="1"/>
        <v/>
      </c>
      <c r="E77" s="171"/>
      <c r="F77" s="171"/>
      <c r="G77" s="171"/>
      <c r="H77" s="171"/>
      <c r="I77" s="171"/>
      <c r="J77" s="171"/>
      <c r="K77" s="171"/>
      <c r="L77" s="60"/>
    </row>
    <row r="78" spans="1:12" ht="24.95" customHeight="1" x14ac:dyDescent="0.25">
      <c r="A78" s="176" t="s">
        <v>113</v>
      </c>
      <c r="B78" s="177">
        <v>366</v>
      </c>
      <c r="C78" s="178" t="s">
        <v>205</v>
      </c>
      <c r="D78" s="151" t="str">
        <f t="shared" si="1"/>
        <v/>
      </c>
      <c r="E78" s="171"/>
      <c r="F78" s="171"/>
      <c r="G78" s="171"/>
      <c r="H78" s="171"/>
      <c r="I78" s="171"/>
      <c r="J78" s="171"/>
      <c r="K78" s="171"/>
      <c r="L78" s="60"/>
    </row>
    <row r="79" spans="1:12" ht="24.95" customHeight="1" x14ac:dyDescent="0.25">
      <c r="A79" s="176" t="s">
        <v>114</v>
      </c>
      <c r="B79" s="177">
        <v>368</v>
      </c>
      <c r="C79" s="178" t="s">
        <v>115</v>
      </c>
      <c r="D79" s="151" t="str">
        <f t="shared" si="1"/>
        <v/>
      </c>
      <c r="E79" s="171"/>
      <c r="F79" s="171"/>
      <c r="G79" s="171"/>
      <c r="H79" s="171"/>
      <c r="I79" s="171"/>
      <c r="J79" s="171"/>
      <c r="K79" s="171"/>
      <c r="L79" s="60"/>
    </row>
    <row r="80" spans="1:12" ht="41.25" customHeight="1" x14ac:dyDescent="0.25">
      <c r="A80" s="204" t="s">
        <v>165</v>
      </c>
      <c r="B80" s="205"/>
      <c r="C80" s="205"/>
      <c r="D80" s="151"/>
      <c r="E80" s="171"/>
      <c r="F80" s="171"/>
      <c r="G80" s="171"/>
      <c r="H80" s="171"/>
      <c r="I80" s="171"/>
      <c r="J80" s="171"/>
      <c r="K80" s="171"/>
      <c r="L80" s="60"/>
    </row>
    <row r="81" spans="1:12" ht="24.95" customHeight="1" x14ac:dyDescent="0.25">
      <c r="A81" s="164"/>
      <c r="B81" s="166"/>
      <c r="C81" s="165"/>
      <c r="D81" s="151" t="str">
        <f t="shared" ref="D81:D94" si="2">IF(SUM(E81:K81)&gt;0,(SUM(E81:K81)),"")</f>
        <v/>
      </c>
      <c r="E81" s="171"/>
      <c r="F81" s="171"/>
      <c r="G81" s="171"/>
      <c r="H81" s="171"/>
      <c r="I81" s="171"/>
      <c r="J81" s="171"/>
      <c r="K81" s="171"/>
      <c r="L81" s="60"/>
    </row>
    <row r="82" spans="1:12" ht="24.95" customHeight="1" x14ac:dyDescent="0.25">
      <c r="A82" s="164"/>
      <c r="B82" s="166"/>
      <c r="C82" s="165"/>
      <c r="D82" s="151" t="str">
        <f t="shared" si="2"/>
        <v/>
      </c>
      <c r="E82" s="171"/>
      <c r="F82" s="171"/>
      <c r="G82" s="171"/>
      <c r="H82" s="171"/>
      <c r="I82" s="171"/>
      <c r="J82" s="171"/>
      <c r="K82" s="171"/>
      <c r="L82" s="60"/>
    </row>
    <row r="83" spans="1:12" ht="24.95" customHeight="1" x14ac:dyDescent="0.25">
      <c r="A83" s="164"/>
      <c r="B83" s="166"/>
      <c r="C83" s="165"/>
      <c r="D83" s="151" t="str">
        <f t="shared" si="2"/>
        <v/>
      </c>
      <c r="E83" s="171"/>
      <c r="F83" s="171"/>
      <c r="G83" s="171"/>
      <c r="H83" s="171"/>
      <c r="I83" s="171"/>
      <c r="J83" s="171"/>
      <c r="K83" s="171"/>
      <c r="L83" s="60"/>
    </row>
    <row r="84" spans="1:12" ht="24.95" customHeight="1" x14ac:dyDescent="0.25">
      <c r="A84" s="164"/>
      <c r="B84" s="166"/>
      <c r="C84" s="165"/>
      <c r="D84" s="151" t="str">
        <f t="shared" si="2"/>
        <v/>
      </c>
      <c r="E84" s="171"/>
      <c r="F84" s="171"/>
      <c r="G84" s="171"/>
      <c r="H84" s="171"/>
      <c r="I84" s="171"/>
      <c r="J84" s="171"/>
      <c r="K84" s="171"/>
      <c r="L84" s="60"/>
    </row>
    <row r="85" spans="1:12" ht="46.5" customHeight="1" x14ac:dyDescent="0.25">
      <c r="A85" s="164"/>
      <c r="B85" s="166"/>
      <c r="C85" s="165"/>
      <c r="D85" s="151" t="str">
        <f t="shared" si="2"/>
        <v/>
      </c>
      <c r="E85" s="171"/>
      <c r="F85" s="171"/>
      <c r="G85" s="171"/>
      <c r="H85" s="171"/>
      <c r="I85" s="171"/>
      <c r="J85" s="171"/>
      <c r="K85" s="171"/>
      <c r="L85" s="60"/>
    </row>
    <row r="86" spans="1:12" ht="24.95" customHeight="1" x14ac:dyDescent="0.25">
      <c r="A86" s="164"/>
      <c r="B86" s="166"/>
      <c r="C86" s="165"/>
      <c r="D86" s="151" t="str">
        <f t="shared" si="2"/>
        <v/>
      </c>
      <c r="E86" s="171"/>
      <c r="F86" s="171"/>
      <c r="G86" s="171"/>
      <c r="H86" s="171"/>
      <c r="I86" s="171"/>
      <c r="J86" s="171"/>
      <c r="K86" s="171"/>
      <c r="L86" s="60"/>
    </row>
    <row r="87" spans="1:12" ht="24.95" customHeight="1" x14ac:dyDescent="0.25">
      <c r="A87" s="164"/>
      <c r="B87" s="166"/>
      <c r="C87" s="165"/>
      <c r="D87" s="151" t="str">
        <f t="shared" si="2"/>
        <v/>
      </c>
      <c r="E87" s="171"/>
      <c r="F87" s="171"/>
      <c r="G87" s="171"/>
      <c r="H87" s="171"/>
      <c r="I87" s="171"/>
      <c r="J87" s="171"/>
      <c r="K87" s="171"/>
      <c r="L87" s="60"/>
    </row>
    <row r="88" spans="1:12" ht="24.95" customHeight="1" x14ac:dyDescent="0.25">
      <c r="A88" s="164"/>
      <c r="B88" s="166"/>
      <c r="C88" s="165"/>
      <c r="D88" s="151" t="str">
        <f t="shared" si="2"/>
        <v/>
      </c>
      <c r="E88" s="171"/>
      <c r="F88" s="171"/>
      <c r="G88" s="171"/>
      <c r="H88" s="171"/>
      <c r="I88" s="171"/>
      <c r="J88" s="171"/>
      <c r="K88" s="171"/>
      <c r="L88" s="60"/>
    </row>
    <row r="89" spans="1:12" ht="24.95" customHeight="1" x14ac:dyDescent="0.25">
      <c r="A89" s="164"/>
      <c r="B89" s="166"/>
      <c r="C89" s="165"/>
      <c r="D89" s="151" t="str">
        <f t="shared" si="2"/>
        <v/>
      </c>
      <c r="E89" s="171"/>
      <c r="F89" s="171"/>
      <c r="G89" s="171"/>
      <c r="H89" s="171"/>
      <c r="I89" s="171"/>
      <c r="J89" s="171"/>
      <c r="K89" s="171"/>
      <c r="L89" s="60"/>
    </row>
    <row r="90" spans="1:12" ht="24.95" customHeight="1" x14ac:dyDescent="0.25">
      <c r="A90" s="164"/>
      <c r="B90" s="166"/>
      <c r="C90" s="165"/>
      <c r="D90" s="151" t="str">
        <f t="shared" si="2"/>
        <v/>
      </c>
      <c r="E90" s="171"/>
      <c r="F90" s="171"/>
      <c r="G90" s="171"/>
      <c r="H90" s="171"/>
      <c r="I90" s="171"/>
      <c r="J90" s="171"/>
      <c r="K90" s="171"/>
      <c r="L90" s="60"/>
    </row>
    <row r="91" spans="1:12" ht="24.95" customHeight="1" x14ac:dyDescent="0.25">
      <c r="A91" s="164"/>
      <c r="B91" s="166"/>
      <c r="C91" s="165"/>
      <c r="D91" s="151" t="str">
        <f t="shared" si="2"/>
        <v/>
      </c>
      <c r="E91" s="171"/>
      <c r="F91" s="171"/>
      <c r="G91" s="171"/>
      <c r="H91" s="171"/>
      <c r="I91" s="171"/>
      <c r="J91" s="171"/>
      <c r="K91" s="171"/>
      <c r="L91" s="60"/>
    </row>
    <row r="92" spans="1:12" ht="24.95" customHeight="1" x14ac:dyDescent="0.25">
      <c r="A92" s="164"/>
      <c r="B92" s="166"/>
      <c r="C92" s="165"/>
      <c r="D92" s="151" t="str">
        <f t="shared" si="2"/>
        <v/>
      </c>
      <c r="E92" s="171"/>
      <c r="F92" s="171"/>
      <c r="G92" s="171"/>
      <c r="H92" s="171"/>
      <c r="I92" s="171"/>
      <c r="J92" s="171"/>
      <c r="K92" s="171"/>
      <c r="L92" s="60"/>
    </row>
    <row r="93" spans="1:12" ht="24.95" customHeight="1" x14ac:dyDescent="0.25">
      <c r="A93" s="164"/>
      <c r="B93" s="166"/>
      <c r="C93" s="165"/>
      <c r="D93" s="151" t="str">
        <f t="shared" si="2"/>
        <v/>
      </c>
      <c r="E93" s="171"/>
      <c r="F93" s="171"/>
      <c r="G93" s="171"/>
      <c r="H93" s="171"/>
      <c r="I93" s="171"/>
      <c r="J93" s="171"/>
      <c r="K93" s="171"/>
      <c r="L93" s="60"/>
    </row>
    <row r="94" spans="1:12" ht="24.95" customHeight="1" thickBot="1" x14ac:dyDescent="0.3">
      <c r="A94" s="167"/>
      <c r="B94" s="168"/>
      <c r="C94" s="169"/>
      <c r="D94" s="152" t="str">
        <f t="shared" si="2"/>
        <v/>
      </c>
      <c r="E94" s="172"/>
      <c r="F94" s="172"/>
      <c r="G94" s="172"/>
      <c r="H94" s="172"/>
      <c r="I94" s="172"/>
      <c r="J94" s="172"/>
      <c r="K94" s="172"/>
      <c r="L94" s="60"/>
    </row>
    <row r="95" spans="1:12" ht="24.95" customHeight="1" thickBot="1" x14ac:dyDescent="0.3">
      <c r="A95" s="246" t="s">
        <v>206</v>
      </c>
      <c r="B95" s="247"/>
      <c r="C95" s="247"/>
      <c r="D95" s="153">
        <f>SUM(D17:D94)</f>
        <v>138799.99</v>
      </c>
      <c r="E95" s="99">
        <f t="shared" ref="E95:K95" si="3">SUM(E17:E94)</f>
        <v>80165.62</v>
      </c>
      <c r="F95" s="99">
        <f t="shared" si="3"/>
        <v>33958.58</v>
      </c>
      <c r="G95" s="99">
        <f t="shared" si="3"/>
        <v>1725</v>
      </c>
      <c r="H95" s="99">
        <f t="shared" si="3"/>
        <v>6213.65</v>
      </c>
      <c r="I95" s="99">
        <f t="shared" si="3"/>
        <v>16460.009999999998</v>
      </c>
      <c r="J95" s="99">
        <f t="shared" si="3"/>
        <v>277.13</v>
      </c>
      <c r="K95" s="99">
        <f t="shared" si="3"/>
        <v>0</v>
      </c>
      <c r="L95" s="60"/>
    </row>
    <row r="96" spans="1:12" ht="24.95" customHeight="1" x14ac:dyDescent="0.25">
      <c r="A96" s="71"/>
      <c r="B96" s="71"/>
      <c r="E96" s="71"/>
      <c r="F96" s="71"/>
      <c r="G96" s="71"/>
      <c r="H96" s="71"/>
      <c r="I96" s="71"/>
      <c r="J96" s="71"/>
      <c r="L96" s="60"/>
    </row>
    <row r="97" spans="1:14" ht="24.95" customHeight="1" x14ac:dyDescent="0.25">
      <c r="A97" s="71"/>
      <c r="B97" s="39"/>
      <c r="C97" s="40"/>
      <c r="E97" s="71"/>
      <c r="F97" s="71"/>
      <c r="G97" s="71"/>
      <c r="H97" s="71"/>
      <c r="I97" s="71"/>
      <c r="J97" s="71"/>
      <c r="L97" s="60"/>
    </row>
    <row r="98" spans="1:14" ht="24.95" customHeight="1" x14ac:dyDescent="0.25">
      <c r="A98" s="71"/>
      <c r="B98" s="89"/>
      <c r="C98" s="89"/>
      <c r="E98" s="71"/>
      <c r="F98" s="71"/>
      <c r="G98" s="71"/>
      <c r="H98" s="71"/>
      <c r="I98" s="71"/>
      <c r="J98" s="71"/>
      <c r="L98" s="60"/>
    </row>
    <row r="99" spans="1:14" ht="24.95" customHeight="1" x14ac:dyDescent="0.25">
      <c r="A99" s="71"/>
      <c r="B99" s="39"/>
      <c r="C99" s="140"/>
      <c r="E99" s="71"/>
      <c r="F99" s="71"/>
      <c r="G99" s="71"/>
      <c r="H99" s="71"/>
      <c r="I99" s="71"/>
      <c r="J99" s="71"/>
      <c r="L99" s="60"/>
    </row>
    <row r="100" spans="1:14" ht="24.95" customHeight="1" x14ac:dyDescent="0.25">
      <c r="A100" s="71"/>
      <c r="B100" s="71"/>
      <c r="C100" s="87"/>
      <c r="D100" s="42"/>
      <c r="E100" s="34"/>
      <c r="F100" s="34"/>
      <c r="G100" s="71"/>
      <c r="H100" s="71"/>
      <c r="I100" s="71"/>
      <c r="J100" s="71"/>
      <c r="L100" s="60"/>
    </row>
    <row r="101" spans="1:14" ht="24.95" customHeight="1" x14ac:dyDescent="0.25">
      <c r="A101" s="71"/>
      <c r="B101" s="71"/>
      <c r="C101" s="88"/>
      <c r="D101" s="34"/>
      <c r="E101" s="34"/>
      <c r="F101" s="34"/>
      <c r="G101" s="71"/>
      <c r="H101" s="71"/>
      <c r="I101" s="71"/>
      <c r="J101" s="71"/>
      <c r="L101" s="60"/>
    </row>
    <row r="102" spans="1:14" s="85" customFormat="1" ht="24.95" customHeight="1" x14ac:dyDescent="0.25">
      <c r="A102" s="71"/>
      <c r="B102" s="71"/>
      <c r="C102" s="88"/>
      <c r="D102" s="34"/>
      <c r="E102" s="34"/>
      <c r="F102" s="34"/>
      <c r="G102" s="71"/>
      <c r="H102" s="71"/>
      <c r="I102" s="71"/>
      <c r="J102" s="71"/>
      <c r="K102" s="80"/>
      <c r="M102" s="71"/>
      <c r="N102" s="38"/>
    </row>
    <row r="103" spans="1:14" ht="24.95" customHeight="1" x14ac:dyDescent="0.25">
      <c r="A103" s="71"/>
      <c r="B103" s="71"/>
      <c r="C103" s="88"/>
      <c r="D103" s="34"/>
      <c r="E103" s="34"/>
      <c r="F103" s="34"/>
      <c r="G103" s="71"/>
      <c r="H103" s="71"/>
      <c r="I103" s="71"/>
      <c r="J103" s="71"/>
      <c r="M103" s="38"/>
    </row>
    <row r="104" spans="1:14" ht="24.95" customHeight="1" x14ac:dyDescent="0.25">
      <c r="C104" s="88"/>
      <c r="D104" s="34"/>
      <c r="E104" s="42"/>
      <c r="F104" s="42"/>
    </row>
    <row r="105" spans="1:14" ht="24.95" customHeight="1" x14ac:dyDescent="0.25">
      <c r="C105" s="88"/>
      <c r="D105" s="34"/>
      <c r="E105" s="42"/>
      <c r="F105" s="42"/>
    </row>
    <row r="106" spans="1:14" ht="24.95" customHeight="1" x14ac:dyDescent="0.25">
      <c r="C106" s="88"/>
      <c r="D106" s="34"/>
      <c r="E106" s="42"/>
      <c r="F106" s="42"/>
    </row>
    <row r="107" spans="1:14" ht="24.95" customHeight="1" x14ac:dyDescent="0.25">
      <c r="C107" s="88"/>
      <c r="D107" s="34"/>
      <c r="E107" s="42"/>
      <c r="F107" s="42"/>
    </row>
    <row r="108" spans="1:14" ht="24.95" customHeight="1" x14ac:dyDescent="0.25">
      <c r="C108" s="88"/>
      <c r="D108" s="34"/>
      <c r="E108" s="42"/>
      <c r="F108" s="42"/>
    </row>
    <row r="109" spans="1:14" ht="24.95" customHeight="1" x14ac:dyDescent="0.25">
      <c r="C109" s="88"/>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89"/>
    </row>
  </sheetData>
  <sheetProtection sheet="1" selectLockedCells="1"/>
  <mergeCells count="37">
    <mergeCell ref="N46:N47"/>
    <mergeCell ref="A80:C80"/>
    <mergeCell ref="A95:C95"/>
    <mergeCell ref="N25:N26"/>
    <mergeCell ref="N27:N29"/>
    <mergeCell ref="M30:N38"/>
    <mergeCell ref="N40:N41"/>
    <mergeCell ref="N42:N43"/>
    <mergeCell ref="N44:N45"/>
    <mergeCell ref="N23:N24"/>
    <mergeCell ref="A9:A10"/>
    <mergeCell ref="B9:C10"/>
    <mergeCell ref="D9:D10"/>
    <mergeCell ref="M9:N9"/>
    <mergeCell ref="M10:N13"/>
    <mergeCell ref="B11:C11"/>
    <mergeCell ref="B12:C12"/>
    <mergeCell ref="E14:K14"/>
    <mergeCell ref="M14:N16"/>
    <mergeCell ref="E15:J15"/>
    <mergeCell ref="K15:K16"/>
    <mergeCell ref="N20:N22"/>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4AB95CE-3738-418C-9782-2CCF87E4DAD9}">
  <sheetPr>
    <tabColor rgb="FF92D050"/>
    <pageSetUpPr fitToPage="1"/>
  </sheetPr>
  <dimension ref="A1:Y113"/>
  <sheetViews>
    <sheetView showGridLines="0" zoomScale="65" zoomScaleNormal="65" zoomScaleSheetLayoutView="100" workbookViewId="0">
      <selection activeCell="B11" sqref="B11:C11"/>
    </sheetView>
  </sheetViews>
  <sheetFormatPr defaultColWidth="9.140625" defaultRowHeight="24.95" customHeight="1" x14ac:dyDescent="0.25"/>
  <cols>
    <col min="1" max="1" width="18.7109375" style="33" customWidth="1"/>
    <col min="2" max="2" width="21.140625" style="33" customWidth="1"/>
    <col min="3" max="3" width="64.28515625" style="71" customWidth="1"/>
    <col min="4" max="4" width="27.85546875" style="71" customWidth="1"/>
    <col min="5" max="11" width="26.7109375" style="80" customWidth="1"/>
    <col min="12" max="12" width="10.85546875" style="61" customWidth="1"/>
    <col min="13" max="13" width="11" style="71" customWidth="1"/>
    <col min="14" max="14" width="128.28515625" style="71" customWidth="1"/>
    <col min="15" max="16384" width="9.140625" style="60"/>
  </cols>
  <sheetData>
    <row r="1" spans="1:25" s="71" customFormat="1" ht="30" customHeight="1" thickBot="1" x14ac:dyDescent="0.3">
      <c r="A1" s="32" t="s">
        <v>0</v>
      </c>
      <c r="B1" s="32"/>
      <c r="C1" s="38"/>
      <c r="E1" s="80"/>
      <c r="G1" s="154" t="s">
        <v>127</v>
      </c>
      <c r="H1" s="155"/>
      <c r="I1" s="155"/>
      <c r="J1" s="155"/>
      <c r="K1" s="156"/>
      <c r="L1" s="80"/>
      <c r="M1" s="213" t="s">
        <v>133</v>
      </c>
      <c r="N1" s="213"/>
    </row>
    <row r="2" spans="1:25" ht="30" customHeight="1" x14ac:dyDescent="0.25">
      <c r="A2" s="236" t="s">
        <v>178</v>
      </c>
      <c r="B2" s="236"/>
      <c r="C2" s="236"/>
      <c r="D2" s="236"/>
      <c r="E2" s="236"/>
      <c r="F2" s="71"/>
      <c r="G2" s="255" t="s">
        <v>128</v>
      </c>
      <c r="H2" s="256"/>
      <c r="I2" s="256"/>
      <c r="J2" s="256"/>
      <c r="K2" s="157">
        <f>D95</f>
        <v>378436.8</v>
      </c>
      <c r="M2" s="200" t="s">
        <v>166</v>
      </c>
      <c r="N2" s="200"/>
    </row>
    <row r="3" spans="1:25" ht="30" customHeight="1" x14ac:dyDescent="0.25">
      <c r="A3" s="236"/>
      <c r="B3" s="236"/>
      <c r="C3" s="236"/>
      <c r="D3" s="236"/>
      <c r="E3" s="236"/>
      <c r="F3" s="71"/>
      <c r="G3" s="257" t="s">
        <v>167</v>
      </c>
      <c r="H3" s="258"/>
      <c r="I3" s="258"/>
      <c r="J3" s="258"/>
      <c r="K3" s="58">
        <v>3241.84</v>
      </c>
      <c r="M3" s="231" t="s">
        <v>117</v>
      </c>
      <c r="N3" s="231"/>
    </row>
    <row r="4" spans="1:25" ht="30" customHeight="1" x14ac:dyDescent="0.25">
      <c r="A4" s="236"/>
      <c r="B4" s="236"/>
      <c r="C4" s="236"/>
      <c r="D4" s="236"/>
      <c r="E4" s="236"/>
      <c r="F4" s="71"/>
      <c r="G4" s="253" t="s">
        <v>168</v>
      </c>
      <c r="H4" s="254"/>
      <c r="I4" s="254"/>
      <c r="J4" s="254"/>
      <c r="K4" s="58">
        <v>0</v>
      </c>
      <c r="L4" s="63"/>
      <c r="M4" s="200" t="s">
        <v>169</v>
      </c>
      <c r="N4" s="200"/>
      <c r="O4" s="59"/>
      <c r="P4" s="59"/>
      <c r="Q4" s="59"/>
      <c r="R4" s="59"/>
      <c r="S4" s="59"/>
      <c r="T4" s="59"/>
      <c r="U4" s="59"/>
      <c r="V4" s="59"/>
      <c r="W4" s="59"/>
      <c r="X4" s="59"/>
      <c r="Y4" s="59"/>
    </row>
    <row r="5" spans="1:25" ht="51" customHeight="1" x14ac:dyDescent="0.25">
      <c r="A5" s="230"/>
      <c r="B5" s="230"/>
      <c r="C5" s="230"/>
      <c r="D5" s="230"/>
      <c r="E5" s="230"/>
      <c r="F5" s="71"/>
      <c r="G5" s="253" t="s">
        <v>218</v>
      </c>
      <c r="H5" s="254"/>
      <c r="I5" s="254"/>
      <c r="J5" s="254"/>
      <c r="K5" s="58">
        <v>5735.43</v>
      </c>
      <c r="L5" s="57"/>
      <c r="M5" s="200" t="s">
        <v>219</v>
      </c>
      <c r="N5" s="200"/>
      <c r="O5" s="59"/>
      <c r="P5" s="59"/>
      <c r="Q5" s="59"/>
      <c r="R5" s="59"/>
      <c r="S5" s="59"/>
      <c r="T5" s="59"/>
      <c r="U5" s="59"/>
      <c r="V5" s="59"/>
      <c r="W5" s="59"/>
      <c r="X5" s="59"/>
      <c r="Y5" s="59"/>
    </row>
    <row r="6" spans="1:25" ht="43.5" customHeight="1" thickBot="1" x14ac:dyDescent="0.3">
      <c r="F6" s="71"/>
      <c r="G6" s="249" t="s">
        <v>129</v>
      </c>
      <c r="H6" s="250"/>
      <c r="I6" s="250"/>
      <c r="J6" s="250"/>
      <c r="K6" s="158">
        <f>SUM(K2:K5)</f>
        <v>387414.07</v>
      </c>
      <c r="L6" s="57"/>
      <c r="M6" s="200" t="s">
        <v>132</v>
      </c>
      <c r="N6" s="200"/>
      <c r="O6" s="64"/>
      <c r="P6" s="64"/>
      <c r="Q6" s="64"/>
      <c r="R6" s="64"/>
      <c r="S6" s="64"/>
      <c r="T6" s="64"/>
      <c r="U6" s="64"/>
      <c r="V6" s="64"/>
      <c r="W6" s="64"/>
      <c r="X6" s="64"/>
      <c r="Y6" s="64"/>
    </row>
    <row r="7" spans="1:25" ht="66" customHeight="1" thickBot="1" x14ac:dyDescent="0.3">
      <c r="A7" s="71"/>
      <c r="B7" s="71"/>
      <c r="D7" s="71" t="s">
        <v>207</v>
      </c>
      <c r="F7" s="71"/>
      <c r="G7" s="249" t="s">
        <v>130</v>
      </c>
      <c r="H7" s="250"/>
      <c r="I7" s="250"/>
      <c r="J7" s="250"/>
      <c r="K7" s="159">
        <v>387414.07</v>
      </c>
      <c r="M7" s="200" t="s">
        <v>220</v>
      </c>
      <c r="N7" s="200"/>
      <c r="O7" s="65"/>
      <c r="P7" s="65"/>
      <c r="Q7" s="65"/>
      <c r="R7" s="65"/>
      <c r="S7" s="65"/>
      <c r="T7" s="65"/>
      <c r="U7" s="65"/>
      <c r="V7" s="65"/>
      <c r="W7" s="65"/>
      <c r="X7" s="65"/>
      <c r="Y7" s="65"/>
    </row>
    <row r="8" spans="1:25" ht="15" customHeight="1" thickBot="1" x14ac:dyDescent="0.3">
      <c r="M8" s="147"/>
      <c r="N8" s="45"/>
      <c r="O8" s="66"/>
      <c r="P8" s="66"/>
      <c r="Q8" s="66"/>
      <c r="R8" s="66"/>
      <c r="S8" s="66"/>
      <c r="T8" s="66"/>
      <c r="U8" s="66"/>
      <c r="V8" s="66"/>
      <c r="W8" s="66"/>
      <c r="X8" s="66"/>
      <c r="Y8" s="66"/>
    </row>
    <row r="9" spans="1:25" s="71" customFormat="1" ht="24.95" customHeight="1" x14ac:dyDescent="0.25">
      <c r="A9" s="251"/>
      <c r="B9" s="217" t="s">
        <v>134</v>
      </c>
      <c r="C9" s="218"/>
      <c r="D9" s="223" t="s">
        <v>5</v>
      </c>
      <c r="E9" s="67" t="s">
        <v>6</v>
      </c>
      <c r="F9" s="68"/>
      <c r="G9" s="68"/>
      <c r="H9" s="68"/>
      <c r="I9" s="68"/>
      <c r="J9" s="68"/>
      <c r="K9" s="69"/>
      <c r="L9" s="70"/>
      <c r="M9" s="213" t="s">
        <v>120</v>
      </c>
      <c r="N9" s="213"/>
      <c r="O9" s="65"/>
      <c r="P9" s="65"/>
      <c r="Q9" s="65"/>
      <c r="R9" s="65"/>
      <c r="S9" s="65"/>
      <c r="T9" s="65"/>
      <c r="U9" s="65"/>
      <c r="V9" s="65"/>
      <c r="W9" s="65"/>
      <c r="X9" s="65"/>
      <c r="Y9" s="65"/>
    </row>
    <row r="10" spans="1:25" s="71" customFormat="1" ht="24.95" customHeight="1" thickBot="1" x14ac:dyDescent="0.3">
      <c r="A10" s="252"/>
      <c r="B10" s="219"/>
      <c r="C10" s="220"/>
      <c r="D10" s="224"/>
      <c r="E10" s="72" t="s">
        <v>214</v>
      </c>
      <c r="F10" s="73"/>
      <c r="G10" s="73"/>
      <c r="H10" s="73"/>
      <c r="I10" s="73"/>
      <c r="J10" s="73"/>
      <c r="K10" s="74"/>
      <c r="L10" s="70"/>
      <c r="M10" s="226" t="s">
        <v>221</v>
      </c>
      <c r="N10" s="227"/>
      <c r="O10" s="75"/>
      <c r="P10" s="75"/>
      <c r="Q10" s="75"/>
      <c r="R10" s="75"/>
      <c r="S10" s="75"/>
      <c r="T10" s="75"/>
      <c r="U10" s="75"/>
      <c r="V10" s="75"/>
      <c r="W10" s="75"/>
      <c r="X10" s="75"/>
      <c r="Y10" s="75"/>
    </row>
    <row r="11" spans="1:25" s="71" customFormat="1" ht="30.75" customHeight="1" thickBot="1" x14ac:dyDescent="0.3">
      <c r="A11" s="101" t="s">
        <v>136</v>
      </c>
      <c r="B11" s="228" t="s">
        <v>229</v>
      </c>
      <c r="C11" s="229"/>
      <c r="D11" s="263" t="s">
        <v>230</v>
      </c>
      <c r="E11" s="72" t="s">
        <v>152</v>
      </c>
      <c r="F11" s="73"/>
      <c r="G11" s="73"/>
      <c r="H11" s="73"/>
      <c r="I11" s="73"/>
      <c r="J11" s="73"/>
      <c r="K11" s="74"/>
      <c r="L11" s="76"/>
      <c r="M11" s="227"/>
      <c r="N11" s="227"/>
      <c r="O11" s="75"/>
      <c r="P11" s="75"/>
      <c r="Q11" s="75"/>
      <c r="R11" s="75"/>
      <c r="S11" s="75"/>
      <c r="T11" s="75"/>
      <c r="U11" s="75"/>
      <c r="V11" s="75"/>
      <c r="W11" s="75"/>
      <c r="X11" s="75"/>
      <c r="Y11" s="75"/>
    </row>
    <row r="12" spans="1:25" s="71" customFormat="1" ht="35.1" customHeight="1" thickBot="1" x14ac:dyDescent="0.3">
      <c r="A12" s="101" t="s">
        <v>153</v>
      </c>
      <c r="B12" s="228" t="str">
        <f>'Central-EAC Pueblo'!B12</f>
        <v>CVIT- Cobre Valley Institute of Technology</v>
      </c>
      <c r="C12" s="229"/>
      <c r="D12" s="190">
        <f>'Central-EAC Pueblo'!D12</f>
        <v>110802</v>
      </c>
      <c r="E12" s="160" t="s">
        <v>152</v>
      </c>
      <c r="F12" s="78"/>
      <c r="G12" s="78"/>
      <c r="H12" s="78"/>
      <c r="I12" s="78"/>
      <c r="J12" s="78"/>
      <c r="K12" s="79"/>
      <c r="L12" s="80"/>
      <c r="M12" s="227"/>
      <c r="N12" s="227"/>
      <c r="O12" s="75"/>
      <c r="P12" s="75"/>
      <c r="Q12" s="75"/>
      <c r="R12" s="75"/>
      <c r="S12" s="75"/>
      <c r="T12" s="75"/>
      <c r="U12" s="75"/>
      <c r="V12" s="75"/>
      <c r="W12" s="75"/>
      <c r="X12" s="75"/>
      <c r="Y12" s="75"/>
    </row>
    <row r="13" spans="1:25" s="71" customFormat="1" ht="16.5" customHeight="1" thickBot="1" x14ac:dyDescent="0.3">
      <c r="A13" s="47"/>
      <c r="B13" s="47"/>
      <c r="C13" s="47"/>
      <c r="D13" s="81"/>
      <c r="F13" s="82"/>
      <c r="G13" s="83"/>
      <c r="H13" s="83"/>
      <c r="I13" s="76"/>
      <c r="J13" s="83"/>
      <c r="K13" s="83"/>
      <c r="L13" s="83"/>
      <c r="M13" s="227"/>
      <c r="N13" s="227"/>
    </row>
    <row r="14" spans="1:25" ht="35.1" customHeight="1" thickBot="1" x14ac:dyDescent="0.3">
      <c r="A14" s="148"/>
      <c r="B14" s="103"/>
      <c r="C14" s="148"/>
      <c r="D14" s="104"/>
      <c r="E14" s="206" t="s">
        <v>8</v>
      </c>
      <c r="F14" s="207"/>
      <c r="G14" s="207"/>
      <c r="H14" s="207"/>
      <c r="I14" s="207"/>
      <c r="J14" s="207"/>
      <c r="K14" s="208"/>
      <c r="M14" s="227" t="s">
        <v>171</v>
      </c>
      <c r="N14" s="227"/>
      <c r="O14" s="84"/>
      <c r="P14" s="84"/>
      <c r="Q14" s="84"/>
      <c r="R14" s="84"/>
      <c r="S14" s="84"/>
      <c r="T14" s="84"/>
      <c r="U14" s="84"/>
      <c r="V14" s="84"/>
      <c r="W14" s="84"/>
      <c r="X14" s="84"/>
      <c r="Y14" s="84"/>
    </row>
    <row r="15" spans="1:25" ht="29.25" customHeight="1" thickBot="1" x14ac:dyDescent="0.3">
      <c r="A15" s="149"/>
      <c r="B15" s="106"/>
      <c r="C15" s="149"/>
      <c r="D15" s="107"/>
      <c r="E15" s="206" t="s">
        <v>9</v>
      </c>
      <c r="F15" s="209"/>
      <c r="G15" s="209"/>
      <c r="H15" s="209"/>
      <c r="I15" s="209"/>
      <c r="J15" s="210"/>
      <c r="K15" s="211" t="s">
        <v>10</v>
      </c>
      <c r="M15" s="227"/>
      <c r="N15" s="227"/>
    </row>
    <row r="16" spans="1:25" s="85" customFormat="1" ht="120.75" customHeight="1" thickBot="1" x14ac:dyDescent="0.3">
      <c r="A16" s="108" t="s">
        <v>135</v>
      </c>
      <c r="B16" s="96" t="s">
        <v>122</v>
      </c>
      <c r="C16" s="98" t="s">
        <v>11</v>
      </c>
      <c r="D16" s="163" t="s">
        <v>12</v>
      </c>
      <c r="E16" s="35" t="s">
        <v>13</v>
      </c>
      <c r="F16" s="36" t="s">
        <v>14</v>
      </c>
      <c r="G16" s="36" t="s">
        <v>123</v>
      </c>
      <c r="H16" s="36" t="s">
        <v>124</v>
      </c>
      <c r="I16" s="36" t="s">
        <v>126</v>
      </c>
      <c r="J16" s="37" t="s">
        <v>125</v>
      </c>
      <c r="K16" s="212"/>
      <c r="M16" s="227"/>
      <c r="N16" s="227"/>
    </row>
    <row r="17" spans="1:14" s="86" customFormat="1" ht="24.95" customHeight="1" x14ac:dyDescent="0.25">
      <c r="A17" s="173" t="s">
        <v>15</v>
      </c>
      <c r="B17" s="174">
        <v>301</v>
      </c>
      <c r="C17" s="175" t="s">
        <v>194</v>
      </c>
      <c r="D17" s="150" t="str">
        <f t="shared" ref="D17:D79" si="0">IF(SUM(E17:K17)&gt;0,(SUM(E17:K17)),"")</f>
        <v/>
      </c>
      <c r="E17" s="170"/>
      <c r="F17" s="170"/>
      <c r="G17" s="170"/>
      <c r="H17" s="170"/>
      <c r="I17" s="170"/>
      <c r="J17" s="170"/>
      <c r="K17" s="170"/>
      <c r="M17" s="89"/>
      <c r="N17" s="146" t="s">
        <v>154</v>
      </c>
    </row>
    <row r="18" spans="1:14" s="86" customFormat="1" ht="24.95" customHeight="1" x14ac:dyDescent="0.25">
      <c r="A18" s="176" t="s">
        <v>16</v>
      </c>
      <c r="B18" s="177">
        <v>302</v>
      </c>
      <c r="C18" s="178" t="s">
        <v>17</v>
      </c>
      <c r="D18" s="151" t="str">
        <f t="shared" si="0"/>
        <v/>
      </c>
      <c r="E18" s="171"/>
      <c r="F18" s="171"/>
      <c r="G18" s="171"/>
      <c r="H18" s="171"/>
      <c r="I18" s="171"/>
      <c r="J18" s="171"/>
      <c r="K18" s="171"/>
      <c r="M18" s="145"/>
      <c r="N18" s="146" t="s">
        <v>155</v>
      </c>
    </row>
    <row r="19" spans="1:14" s="86" customFormat="1" ht="24.95" customHeight="1" x14ac:dyDescent="0.25">
      <c r="A19" s="176" t="s">
        <v>182</v>
      </c>
      <c r="B19" s="177">
        <v>376</v>
      </c>
      <c r="C19" s="178" t="s">
        <v>183</v>
      </c>
      <c r="D19" s="151">
        <f t="shared" si="0"/>
        <v>69745.340000000011</v>
      </c>
      <c r="E19" s="182">
        <f>IF(SUM('[4]Miami HS'!E19:E19)&gt;0,SUM('[4]Miami HS'!E19:E19),"")</f>
        <v>37723.040000000001</v>
      </c>
      <c r="F19" s="182">
        <f>IF(SUM('[4]Miami HS'!F19:F19)&gt;0,SUM('[4]Miami HS'!F19:F19),"")</f>
        <v>12655.98</v>
      </c>
      <c r="G19" s="182">
        <f>IF(SUM('[4]Miami HS'!G19:G19)&gt;0,SUM('[4]Miami HS'!G19:G19),"")</f>
        <v>5914.7</v>
      </c>
      <c r="H19" s="182">
        <f>IF(SUM('[4]Miami HS'!H19:H19)&gt;0,SUM('[4]Miami HS'!H19:H19),"")</f>
        <v>12123.04</v>
      </c>
      <c r="I19" s="182" t="str">
        <f>IF(SUM('[4]Miami HS'!I19:I19)&gt;0,SUM('[4]Miami HS'!I19:I19),"")</f>
        <v/>
      </c>
      <c r="J19" s="184">
        <f>IF(SUM('[4]Miami HS'!J19:J19)&gt;0,SUM('[4]Miami HS'!J19:J19),"")</f>
        <v>1300</v>
      </c>
      <c r="K19" s="185">
        <f>IF(SUM('[4]Miami HS'!K19:K19)&gt;0,SUM('[4]Miami HS'!K19:K19),"")</f>
        <v>28.58</v>
      </c>
      <c r="M19" s="145"/>
      <c r="N19" s="146"/>
    </row>
    <row r="20" spans="1:14" s="86" customFormat="1" ht="24.95" customHeight="1" x14ac:dyDescent="0.25">
      <c r="A20" s="176" t="s">
        <v>18</v>
      </c>
      <c r="B20" s="177">
        <v>303</v>
      </c>
      <c r="C20" s="178" t="s">
        <v>19</v>
      </c>
      <c r="D20" s="151" t="str">
        <f t="shared" si="0"/>
        <v/>
      </c>
      <c r="E20" s="182" t="str">
        <f>IF(SUM('[4]Miami HS'!E20:E20)&gt;0,SUM('[4]Miami HS'!E20:E20),"")</f>
        <v/>
      </c>
      <c r="F20" s="182" t="str">
        <f>IF(SUM('[4]Miami HS'!F20:F20)&gt;0,SUM('[4]Miami HS'!F20:F20),"")</f>
        <v/>
      </c>
      <c r="G20" s="182" t="str">
        <f>IF(SUM('[4]Miami HS'!G20:G20)&gt;0,SUM('[4]Miami HS'!G20:G20),"")</f>
        <v/>
      </c>
      <c r="H20" s="182" t="str">
        <f>IF(SUM('[4]Miami HS'!H20:H20)&gt;0,SUM('[4]Miami HS'!H20:H20),"")</f>
        <v/>
      </c>
      <c r="I20" s="182" t="str">
        <f>IF(SUM('[4]Miami HS'!I20:I20)&gt;0,SUM('[4]Miami HS'!I20:I20),"")</f>
        <v/>
      </c>
      <c r="J20" s="184" t="str">
        <f>IF(SUM('[4]Miami HS'!J20:J20)&gt;0,SUM('[4]Miami HS'!J20:J20),"")</f>
        <v/>
      </c>
      <c r="K20" s="185" t="str">
        <f>IF(SUM('[4]Miami HS'!K20:K20)&gt;0,SUM('[4]Miami HS'!K20:K20),"")</f>
        <v/>
      </c>
      <c r="M20" s="89"/>
      <c r="N20" s="200" t="s">
        <v>156</v>
      </c>
    </row>
    <row r="21" spans="1:14" s="86" customFormat="1" ht="24.95" customHeight="1" x14ac:dyDescent="0.25">
      <c r="A21" s="176" t="s">
        <v>20</v>
      </c>
      <c r="B21" s="177">
        <v>304</v>
      </c>
      <c r="C21" s="178" t="s">
        <v>21</v>
      </c>
      <c r="D21" s="151" t="str">
        <f t="shared" si="0"/>
        <v/>
      </c>
      <c r="E21" s="182" t="str">
        <f>IF(SUM('[4]Miami HS'!E21:E21)&gt;0,SUM('[4]Miami HS'!E21:E21),"")</f>
        <v/>
      </c>
      <c r="F21" s="182" t="str">
        <f>IF(SUM('[4]Miami HS'!F21:F21)&gt;0,SUM('[4]Miami HS'!F21:F21),"")</f>
        <v/>
      </c>
      <c r="G21" s="182" t="str">
        <f>IF(SUM('[4]Miami HS'!G21:G21)&gt;0,SUM('[4]Miami HS'!G21:G21),"")</f>
        <v/>
      </c>
      <c r="H21" s="182" t="str">
        <f>IF(SUM('[4]Miami HS'!H21:H21)&gt;0,SUM('[4]Miami HS'!H21:H21),"")</f>
        <v/>
      </c>
      <c r="I21" s="182" t="str">
        <f>IF(SUM('[4]Miami HS'!I21:I21)&gt;0,SUM('[4]Miami HS'!I21:I21),"")</f>
        <v/>
      </c>
      <c r="J21" s="184" t="str">
        <f>IF(SUM('[4]Miami HS'!J21:J21)&gt;0,SUM('[4]Miami HS'!J21:J21),"")</f>
        <v/>
      </c>
      <c r="K21" s="185" t="str">
        <f>IF(SUM('[4]Miami HS'!K21:K21)&gt;0,SUM('[4]Miami HS'!K21:K21),"")</f>
        <v/>
      </c>
      <c r="M21" s="89"/>
      <c r="N21" s="200"/>
    </row>
    <row r="22" spans="1:14" s="86" customFormat="1" ht="24.95" customHeight="1" x14ac:dyDescent="0.25">
      <c r="A22" s="176" t="s">
        <v>22</v>
      </c>
      <c r="B22" s="177">
        <v>305</v>
      </c>
      <c r="C22" s="178" t="s">
        <v>23</v>
      </c>
      <c r="D22" s="151" t="str">
        <f t="shared" si="0"/>
        <v/>
      </c>
      <c r="E22" s="182" t="str">
        <f>IF(SUM('[4]Miami HS'!E22:E22)&gt;0,SUM('[4]Miami HS'!E22:E22),"")</f>
        <v/>
      </c>
      <c r="F22" s="182" t="str">
        <f>IF(SUM('[4]Miami HS'!F22:F22)&gt;0,SUM('[4]Miami HS'!F22:F22),"")</f>
        <v/>
      </c>
      <c r="G22" s="182" t="str">
        <f>IF(SUM('[4]Miami HS'!G22:G22)&gt;0,SUM('[4]Miami HS'!G22:G22),"")</f>
        <v/>
      </c>
      <c r="H22" s="182" t="str">
        <f>IF(SUM('[4]Miami HS'!H22:H22)&gt;0,SUM('[4]Miami HS'!H22:H22),"")</f>
        <v/>
      </c>
      <c r="I22" s="182" t="str">
        <f>IF(SUM('[4]Miami HS'!I22:I22)&gt;0,SUM('[4]Miami HS'!I22:I22),"")</f>
        <v/>
      </c>
      <c r="J22" s="184" t="str">
        <f>IF(SUM('[4]Miami HS'!J22:J22)&gt;0,SUM('[4]Miami HS'!J22:J22),"")</f>
        <v/>
      </c>
      <c r="K22" s="185" t="str">
        <f>IF(SUM('[4]Miami HS'!K22:K22)&gt;0,SUM('[4]Miami HS'!K22:K22),"")</f>
        <v/>
      </c>
      <c r="M22" s="89"/>
      <c r="N22" s="200"/>
    </row>
    <row r="23" spans="1:14" s="86" customFormat="1" ht="24.95" customHeight="1" x14ac:dyDescent="0.25">
      <c r="A23" s="176" t="s">
        <v>24</v>
      </c>
      <c r="B23" s="177">
        <v>306</v>
      </c>
      <c r="C23" s="178" t="s">
        <v>25</v>
      </c>
      <c r="D23" s="151" t="str">
        <f t="shared" si="0"/>
        <v/>
      </c>
      <c r="E23" s="182" t="str">
        <f>IF(SUM('[4]Miami HS'!E23:E23)&gt;0,SUM('[4]Miami HS'!E23:E23),"")</f>
        <v/>
      </c>
      <c r="F23" s="182" t="str">
        <f>IF(SUM('[4]Miami HS'!F23:F23)&gt;0,SUM('[4]Miami HS'!F23:F23),"")</f>
        <v/>
      </c>
      <c r="G23" s="182" t="str">
        <f>IF(SUM('[4]Miami HS'!G23:G23)&gt;0,SUM('[4]Miami HS'!G23:G23),"")</f>
        <v/>
      </c>
      <c r="H23" s="182" t="str">
        <f>IF(SUM('[4]Miami HS'!H23:H23)&gt;0,SUM('[4]Miami HS'!H23:H23),"")</f>
        <v/>
      </c>
      <c r="I23" s="182" t="str">
        <f>IF(SUM('[4]Miami HS'!I23:I23)&gt;0,SUM('[4]Miami HS'!I23:I23),"")</f>
        <v/>
      </c>
      <c r="J23" s="184" t="str">
        <f>IF(SUM('[4]Miami HS'!J23:J23)&gt;0,SUM('[4]Miami HS'!J23:J23),"")</f>
        <v/>
      </c>
      <c r="K23" s="185" t="str">
        <f>IF(SUM('[4]Miami HS'!K23:K23)&gt;0,SUM('[4]Miami HS'!K23:K23),"")</f>
        <v/>
      </c>
      <c r="M23" s="89"/>
      <c r="N23" s="200" t="s">
        <v>157</v>
      </c>
    </row>
    <row r="24" spans="1:14" s="86" customFormat="1" ht="24.95" customHeight="1" x14ac:dyDescent="0.25">
      <c r="A24" s="176" t="s">
        <v>26</v>
      </c>
      <c r="B24" s="177">
        <v>307</v>
      </c>
      <c r="C24" s="178" t="s">
        <v>27</v>
      </c>
      <c r="D24" s="151" t="str">
        <f t="shared" si="0"/>
        <v/>
      </c>
      <c r="E24" s="182" t="str">
        <f>IF(SUM('[4]Miami HS'!E24:E24)&gt;0,SUM('[4]Miami HS'!E24:E24),"")</f>
        <v/>
      </c>
      <c r="F24" s="182" t="str">
        <f>IF(SUM('[4]Miami HS'!F24:F24)&gt;0,SUM('[4]Miami HS'!F24:F24),"")</f>
        <v/>
      </c>
      <c r="G24" s="182" t="str">
        <f>IF(SUM('[4]Miami HS'!G24:G24)&gt;0,SUM('[4]Miami HS'!G24:G24),"")</f>
        <v/>
      </c>
      <c r="H24" s="182" t="str">
        <f>IF(SUM('[4]Miami HS'!H24:H24)&gt;0,SUM('[4]Miami HS'!H24:H24),"")</f>
        <v/>
      </c>
      <c r="I24" s="182" t="str">
        <f>IF(SUM('[4]Miami HS'!I24:I24)&gt;0,SUM('[4]Miami HS'!I24:I24),"")</f>
        <v/>
      </c>
      <c r="J24" s="184" t="str">
        <f>IF(SUM('[4]Miami HS'!J24:J24)&gt;0,SUM('[4]Miami HS'!J24:J24),"")</f>
        <v/>
      </c>
      <c r="K24" s="185" t="str">
        <f>IF(SUM('[4]Miami HS'!K24:K24)&gt;0,SUM('[4]Miami HS'!K24:K24),"")</f>
        <v/>
      </c>
      <c r="M24" s="89"/>
      <c r="N24" s="200"/>
    </row>
    <row r="25" spans="1:14" s="86" customFormat="1" ht="24.95" customHeight="1" x14ac:dyDescent="0.25">
      <c r="A25" s="176" t="s">
        <v>28</v>
      </c>
      <c r="B25" s="177">
        <v>309</v>
      </c>
      <c r="C25" s="178" t="s">
        <v>197</v>
      </c>
      <c r="D25" s="151" t="str">
        <f t="shared" si="0"/>
        <v/>
      </c>
      <c r="E25" s="182" t="str">
        <f>IF(SUM('[4]Miami HS'!E25:E25)&gt;0,SUM('[4]Miami HS'!E25:E25),"")</f>
        <v/>
      </c>
      <c r="F25" s="182" t="str">
        <f>IF(SUM('[4]Miami HS'!F25:F25)&gt;0,SUM('[4]Miami HS'!F25:F25),"")</f>
        <v/>
      </c>
      <c r="G25" s="182" t="str">
        <f>IF(SUM('[4]Miami HS'!G25:G25)&gt;0,SUM('[4]Miami HS'!G25:G25),"")</f>
        <v/>
      </c>
      <c r="H25" s="182" t="str">
        <f>IF(SUM('[4]Miami HS'!H25:H25)&gt;0,SUM('[4]Miami HS'!H25:H25),"")</f>
        <v/>
      </c>
      <c r="I25" s="182" t="str">
        <f>IF(SUM('[4]Miami HS'!I25:I25)&gt;0,SUM('[4]Miami HS'!I25:I25),"")</f>
        <v/>
      </c>
      <c r="J25" s="184" t="str">
        <f>IF(SUM('[4]Miami HS'!J25:J25)&gt;0,SUM('[4]Miami HS'!J25:J25),"")</f>
        <v/>
      </c>
      <c r="K25" s="185" t="str">
        <f>IF(SUM('[4]Miami HS'!K25:K25)&gt;0,SUM('[4]Miami HS'!K25:K25),"")</f>
        <v/>
      </c>
      <c r="M25" s="89"/>
      <c r="N25" s="200" t="s">
        <v>158</v>
      </c>
    </row>
    <row r="26" spans="1:14" s="86" customFormat="1" ht="24.95" customHeight="1" x14ac:dyDescent="0.25">
      <c r="A26" s="176" t="s">
        <v>29</v>
      </c>
      <c r="B26" s="177">
        <v>310</v>
      </c>
      <c r="C26" s="178" t="s">
        <v>30</v>
      </c>
      <c r="D26" s="151" t="str">
        <f t="shared" si="0"/>
        <v/>
      </c>
      <c r="E26" s="182" t="str">
        <f>IF(SUM('[4]Miami HS'!E26:E26)&gt;0,SUM('[4]Miami HS'!E26:E26),"")</f>
        <v/>
      </c>
      <c r="F26" s="182" t="str">
        <f>IF(SUM('[4]Miami HS'!F26:F26)&gt;0,SUM('[4]Miami HS'!F26:F26),"")</f>
        <v/>
      </c>
      <c r="G26" s="182" t="str">
        <f>IF(SUM('[4]Miami HS'!G26:G26)&gt;0,SUM('[4]Miami HS'!G26:G26),"")</f>
        <v/>
      </c>
      <c r="H26" s="182" t="str">
        <f>IF(SUM('[4]Miami HS'!H26:H26)&gt;0,SUM('[4]Miami HS'!H26:H26),"")</f>
        <v/>
      </c>
      <c r="I26" s="182" t="str">
        <f>IF(SUM('[4]Miami HS'!I26:I26)&gt;0,SUM('[4]Miami HS'!I26:I26),"")</f>
        <v/>
      </c>
      <c r="J26" s="184" t="str">
        <f>IF(SUM('[4]Miami HS'!J26:J26)&gt;0,SUM('[4]Miami HS'!J26:J26),"")</f>
        <v/>
      </c>
      <c r="K26" s="185" t="str">
        <f>IF(SUM('[4]Miami HS'!K26:K26)&gt;0,SUM('[4]Miami HS'!K26:K26),"")</f>
        <v/>
      </c>
      <c r="M26" s="89"/>
      <c r="N26" s="200"/>
    </row>
    <row r="27" spans="1:14" s="86" customFormat="1" ht="24.95" customHeight="1" x14ac:dyDescent="0.25">
      <c r="A27" s="176" t="s">
        <v>31</v>
      </c>
      <c r="B27" s="177">
        <v>311</v>
      </c>
      <c r="C27" s="178" t="s">
        <v>32</v>
      </c>
      <c r="D27" s="151" t="str">
        <f t="shared" si="0"/>
        <v/>
      </c>
      <c r="E27" s="182" t="str">
        <f>IF(SUM('[4]Miami HS'!E27:E27)&gt;0,SUM('[4]Miami HS'!E27:E27),"")</f>
        <v/>
      </c>
      <c r="F27" s="182" t="str">
        <f>IF(SUM('[4]Miami HS'!F27:F27)&gt;0,SUM('[4]Miami HS'!F27:F27),"")</f>
        <v/>
      </c>
      <c r="G27" s="182" t="str">
        <f>IF(SUM('[4]Miami HS'!G27:G27)&gt;0,SUM('[4]Miami HS'!G27:G27),"")</f>
        <v/>
      </c>
      <c r="H27" s="182" t="str">
        <f>IF(SUM('[4]Miami HS'!H27:H27)&gt;0,SUM('[4]Miami HS'!H27:H27),"")</f>
        <v/>
      </c>
      <c r="I27" s="182" t="str">
        <f>IF(SUM('[4]Miami HS'!I27:I27)&gt;0,SUM('[4]Miami HS'!I27:I27),"")</f>
        <v/>
      </c>
      <c r="J27" s="184" t="str">
        <f>IF(SUM('[4]Miami HS'!J27:J27)&gt;0,SUM('[4]Miami HS'!J27:J27),"")</f>
        <v/>
      </c>
      <c r="K27" s="185" t="str">
        <f>IF(SUM('[4]Miami HS'!K27:K27)&gt;0,SUM('[4]Miami HS'!K27:K27),"")</f>
        <v/>
      </c>
      <c r="M27" s="89"/>
      <c r="N27" s="200" t="s">
        <v>159</v>
      </c>
    </row>
    <row r="28" spans="1:14" s="86" customFormat="1" ht="24.95" customHeight="1" x14ac:dyDescent="0.25">
      <c r="A28" s="176" t="s">
        <v>33</v>
      </c>
      <c r="B28" s="177">
        <v>312</v>
      </c>
      <c r="C28" s="178" t="s">
        <v>34</v>
      </c>
      <c r="D28" s="151" t="str">
        <f t="shared" si="0"/>
        <v/>
      </c>
      <c r="E28" s="182" t="str">
        <f>IF(SUM('[4]Miami HS'!E28:E28)&gt;0,SUM('[4]Miami HS'!E28:E28),"")</f>
        <v/>
      </c>
      <c r="F28" s="182" t="str">
        <f>IF(SUM('[4]Miami HS'!F28:F28)&gt;0,SUM('[4]Miami HS'!F28:F28),"")</f>
        <v/>
      </c>
      <c r="G28" s="182" t="str">
        <f>IF(SUM('[4]Miami HS'!G28:G28)&gt;0,SUM('[4]Miami HS'!G28:G28),"")</f>
        <v/>
      </c>
      <c r="H28" s="182" t="str">
        <f>IF(SUM('[4]Miami HS'!H28:H28)&gt;0,SUM('[4]Miami HS'!H28:H28),"")</f>
        <v/>
      </c>
      <c r="I28" s="182" t="str">
        <f>IF(SUM('[4]Miami HS'!I28:I28)&gt;0,SUM('[4]Miami HS'!I28:I28),"")</f>
        <v/>
      </c>
      <c r="J28" s="184" t="str">
        <f>IF(SUM('[4]Miami HS'!J28:J28)&gt;0,SUM('[4]Miami HS'!J28:J28),"")</f>
        <v/>
      </c>
      <c r="K28" s="185" t="str">
        <f>IF(SUM('[4]Miami HS'!K28:K28)&gt;0,SUM('[4]Miami HS'!K28:K28),"")</f>
        <v/>
      </c>
      <c r="M28" s="89"/>
      <c r="N28" s="200"/>
    </row>
    <row r="29" spans="1:14" s="86" customFormat="1" ht="24.95" customHeight="1" x14ac:dyDescent="0.25">
      <c r="A29" s="176" t="s">
        <v>35</v>
      </c>
      <c r="B29" s="177">
        <v>313</v>
      </c>
      <c r="C29" s="178" t="s">
        <v>184</v>
      </c>
      <c r="D29" s="151" t="str">
        <f t="shared" si="0"/>
        <v/>
      </c>
      <c r="E29" s="182" t="str">
        <f>IF(SUM('[4]Miami HS'!E29:E29)&gt;0,SUM('[4]Miami HS'!E29:E29),"")</f>
        <v/>
      </c>
      <c r="F29" s="182" t="str">
        <f>IF(SUM('[4]Miami HS'!F29:F29)&gt;0,SUM('[4]Miami HS'!F29:F29),"")</f>
        <v/>
      </c>
      <c r="G29" s="182" t="str">
        <f>IF(SUM('[4]Miami HS'!G29:G29)&gt;0,SUM('[4]Miami HS'!G29:G29),"")</f>
        <v/>
      </c>
      <c r="H29" s="182" t="str">
        <f>IF(SUM('[4]Miami HS'!H29:H29)&gt;0,SUM('[4]Miami HS'!H29:H29),"")</f>
        <v/>
      </c>
      <c r="I29" s="182" t="str">
        <f>IF(SUM('[4]Miami HS'!I29:I29)&gt;0,SUM('[4]Miami HS'!I29:I29),"")</f>
        <v/>
      </c>
      <c r="J29" s="184" t="str">
        <f>IF(SUM('[4]Miami HS'!J29:J29)&gt;0,SUM('[4]Miami HS'!J29:J29),"")</f>
        <v/>
      </c>
      <c r="K29" s="185" t="str">
        <f>IF(SUM('[4]Miami HS'!K29:K29)&gt;0,SUM('[4]Miami HS'!K29:K29),"")</f>
        <v/>
      </c>
      <c r="M29" s="89"/>
      <c r="N29" s="200"/>
    </row>
    <row r="30" spans="1:14" s="86" customFormat="1" ht="24.95" customHeight="1" x14ac:dyDescent="0.25">
      <c r="A30" s="176" t="s">
        <v>36</v>
      </c>
      <c r="B30" s="177">
        <v>314</v>
      </c>
      <c r="C30" s="178" t="s">
        <v>185</v>
      </c>
      <c r="D30" s="151" t="str">
        <f t="shared" si="0"/>
        <v/>
      </c>
      <c r="E30" s="182" t="str">
        <f>IF(SUM('[4]Miami HS'!E30:E30)&gt;0,SUM('[4]Miami HS'!E30:E30),"")</f>
        <v/>
      </c>
      <c r="F30" s="182" t="str">
        <f>IF(SUM('[4]Miami HS'!F30:F30)&gt;0,SUM('[4]Miami HS'!F30:F30),"")</f>
        <v/>
      </c>
      <c r="G30" s="182" t="str">
        <f>IF(SUM('[4]Miami HS'!G30:G30)&gt;0,SUM('[4]Miami HS'!G30:G30),"")</f>
        <v/>
      </c>
      <c r="H30" s="182" t="str">
        <f>IF(SUM('[4]Miami HS'!H30:H30)&gt;0,SUM('[4]Miami HS'!H30:H30),"")</f>
        <v/>
      </c>
      <c r="I30" s="182" t="str">
        <f>IF(SUM('[4]Miami HS'!I30:I30)&gt;0,SUM('[4]Miami HS'!I30:I30),"")</f>
        <v/>
      </c>
      <c r="J30" s="184" t="str">
        <f>IF(SUM('[4]Miami HS'!J30:J30)&gt;0,SUM('[4]Miami HS'!J30:J30),"")</f>
        <v/>
      </c>
      <c r="K30" s="185" t="str">
        <f>IF(SUM('[4]Miami HS'!K30:K30)&gt;0,SUM('[4]Miami HS'!K30:K30),"")</f>
        <v/>
      </c>
      <c r="M30" s="200" t="s">
        <v>222</v>
      </c>
      <c r="N30" s="200"/>
    </row>
    <row r="31" spans="1:14" s="86" customFormat="1" ht="24.95" customHeight="1" x14ac:dyDescent="0.25">
      <c r="A31" s="176" t="s">
        <v>37</v>
      </c>
      <c r="B31" s="177">
        <v>315</v>
      </c>
      <c r="C31" s="178" t="s">
        <v>38</v>
      </c>
      <c r="D31" s="151" t="str">
        <f t="shared" si="0"/>
        <v/>
      </c>
      <c r="E31" s="182" t="str">
        <f>IF(SUM('[4]Miami HS'!E31:E31)&gt;0,SUM('[4]Miami HS'!E31:E31),"")</f>
        <v/>
      </c>
      <c r="F31" s="182" t="str">
        <f>IF(SUM('[4]Miami HS'!F31:F31)&gt;0,SUM('[4]Miami HS'!F31:F31),"")</f>
        <v/>
      </c>
      <c r="G31" s="182" t="str">
        <f>IF(SUM('[4]Miami HS'!G31:G31)&gt;0,SUM('[4]Miami HS'!G31:G31),"")</f>
        <v/>
      </c>
      <c r="H31" s="182" t="str">
        <f>IF(SUM('[4]Miami HS'!H31:H31)&gt;0,SUM('[4]Miami HS'!H31:H31),"")</f>
        <v/>
      </c>
      <c r="I31" s="182" t="str">
        <f>IF(SUM('[4]Miami HS'!I31:I31)&gt;0,SUM('[4]Miami HS'!I31:I31),"")</f>
        <v/>
      </c>
      <c r="J31" s="184" t="str">
        <f>IF(SUM('[4]Miami HS'!J31:J31)&gt;0,SUM('[4]Miami HS'!J31:J31),"")</f>
        <v/>
      </c>
      <c r="K31" s="185" t="str">
        <f>IF(SUM('[4]Miami HS'!K31:K31)&gt;0,SUM('[4]Miami HS'!K31:K31),"")</f>
        <v/>
      </c>
      <c r="M31" s="200"/>
      <c r="N31" s="200"/>
    </row>
    <row r="32" spans="1:14" s="86" customFormat="1" ht="24.95" customHeight="1" x14ac:dyDescent="0.25">
      <c r="A32" s="176" t="s">
        <v>39</v>
      </c>
      <c r="B32" s="177">
        <v>316</v>
      </c>
      <c r="C32" s="178" t="s">
        <v>40</v>
      </c>
      <c r="D32" s="151" t="str">
        <f t="shared" si="0"/>
        <v/>
      </c>
      <c r="E32" s="182" t="str">
        <f>IF(SUM('[4]Miami HS'!E32:E32)&gt;0,SUM('[4]Miami HS'!E32:E32),"")</f>
        <v/>
      </c>
      <c r="F32" s="182" t="str">
        <f>IF(SUM('[4]Miami HS'!F32:F32)&gt;0,SUM('[4]Miami HS'!F32:F32),"")</f>
        <v/>
      </c>
      <c r="G32" s="182" t="str">
        <f>IF(SUM('[4]Miami HS'!G32:G32)&gt;0,SUM('[4]Miami HS'!G32:G32),"")</f>
        <v/>
      </c>
      <c r="H32" s="182" t="str">
        <f>IF(SUM('[4]Miami HS'!H32:H32)&gt;0,SUM('[4]Miami HS'!H32:H32),"")</f>
        <v/>
      </c>
      <c r="I32" s="182" t="str">
        <f>IF(SUM('[4]Miami HS'!I32:I32)&gt;0,SUM('[4]Miami HS'!I32:I32),"")</f>
        <v/>
      </c>
      <c r="J32" s="184" t="str">
        <f>IF(SUM('[4]Miami HS'!J32:J32)&gt;0,SUM('[4]Miami HS'!J32:J32),"")</f>
        <v/>
      </c>
      <c r="K32" s="185" t="str">
        <f>IF(SUM('[4]Miami HS'!K32:K32)&gt;0,SUM('[4]Miami HS'!K32:K32),"")</f>
        <v/>
      </c>
      <c r="M32" s="200"/>
      <c r="N32" s="200"/>
    </row>
    <row r="33" spans="1:23" s="86" customFormat="1" ht="24.95" customHeight="1" x14ac:dyDescent="0.25">
      <c r="A33" s="176" t="s">
        <v>41</v>
      </c>
      <c r="B33" s="177">
        <v>317</v>
      </c>
      <c r="C33" s="178" t="s">
        <v>42</v>
      </c>
      <c r="D33" s="151" t="str">
        <f t="shared" si="0"/>
        <v/>
      </c>
      <c r="E33" s="182" t="str">
        <f>IF(SUM('[4]Miami HS'!E33:E33)&gt;0,SUM('[4]Miami HS'!E33:E33),"")</f>
        <v/>
      </c>
      <c r="F33" s="182" t="str">
        <f>IF(SUM('[4]Miami HS'!F33:F33)&gt;0,SUM('[4]Miami HS'!F33:F33),"")</f>
        <v/>
      </c>
      <c r="G33" s="182" t="str">
        <f>IF(SUM('[4]Miami HS'!G33:G33)&gt;0,SUM('[4]Miami HS'!G33:G33),"")</f>
        <v/>
      </c>
      <c r="H33" s="182" t="str">
        <f>IF(SUM('[4]Miami HS'!H33:H33)&gt;0,SUM('[4]Miami HS'!H33:H33),"")</f>
        <v/>
      </c>
      <c r="I33" s="182" t="str">
        <f>IF(SUM('[4]Miami HS'!I33:I33)&gt;0,SUM('[4]Miami HS'!I33:I33),"")</f>
        <v/>
      </c>
      <c r="J33" s="184" t="str">
        <f>IF(SUM('[4]Miami HS'!J33:J33)&gt;0,SUM('[4]Miami HS'!J33:J33),"")</f>
        <v/>
      </c>
      <c r="K33" s="185" t="str">
        <f>IF(SUM('[4]Miami HS'!K33:K33)&gt;0,SUM('[4]Miami HS'!K33:K33),"")</f>
        <v/>
      </c>
      <c r="M33" s="200"/>
      <c r="N33" s="200"/>
    </row>
    <row r="34" spans="1:23" s="86" customFormat="1" ht="24.95" customHeight="1" x14ac:dyDescent="0.25">
      <c r="A34" s="176" t="s">
        <v>43</v>
      </c>
      <c r="B34" s="177">
        <v>318</v>
      </c>
      <c r="C34" s="178" t="s">
        <v>44</v>
      </c>
      <c r="D34" s="151">
        <f t="shared" si="0"/>
        <v>80880.37000000001</v>
      </c>
      <c r="E34" s="182">
        <f>IF(SUM('[4]Miami HS'!E34:E34)&gt;0,SUM('[4]Miami HS'!E34:E34),"")</f>
        <v>54941.43</v>
      </c>
      <c r="F34" s="182">
        <f>IF(SUM('[4]Miami HS'!F34:F34)&gt;0,SUM('[4]Miami HS'!F34:F34),"")</f>
        <v>18127.23</v>
      </c>
      <c r="G34" s="182">
        <f>IF(SUM('[4]Miami HS'!G34:G34)&gt;0,SUM('[4]Miami HS'!G34:G34),"")</f>
        <v>2914</v>
      </c>
      <c r="H34" s="182">
        <f>IF(SUM('[4]Miami HS'!H34:H34)&gt;0,SUM('[4]Miami HS'!H34:H34),"")</f>
        <v>4869.1400000000003</v>
      </c>
      <c r="I34" s="182" t="str">
        <f>IF(SUM('[4]Miami HS'!I34:I34)&gt;0,SUM('[4]Miami HS'!I34:I34),"")</f>
        <v/>
      </c>
      <c r="J34" s="184" t="str">
        <f>IF(SUM('[4]Miami HS'!J34:J34)&gt;0,SUM('[4]Miami HS'!J34:J34),"")</f>
        <v/>
      </c>
      <c r="K34" s="185">
        <f>IF(SUM('[4]Miami HS'!K34:K34)&gt;0,SUM('[4]Miami HS'!K34:K34),"")</f>
        <v>28.57</v>
      </c>
      <c r="M34" s="200"/>
      <c r="N34" s="200"/>
    </row>
    <row r="35" spans="1:23" s="86" customFormat="1" ht="24.95" customHeight="1" x14ac:dyDescent="0.25">
      <c r="A35" s="176" t="s">
        <v>45</v>
      </c>
      <c r="B35" s="177">
        <v>319</v>
      </c>
      <c r="C35" s="178" t="s">
        <v>196</v>
      </c>
      <c r="D35" s="151" t="str">
        <f t="shared" si="0"/>
        <v/>
      </c>
      <c r="E35" s="182" t="str">
        <f>IF(SUM('[4]Miami HS'!E35:E35)&gt;0,SUM('[4]Miami HS'!E35:E35),"")</f>
        <v/>
      </c>
      <c r="F35" s="182" t="str">
        <f>IF(SUM('[4]Miami HS'!F35:F35)&gt;0,SUM('[4]Miami HS'!F35:F35),"")</f>
        <v/>
      </c>
      <c r="G35" s="182" t="str">
        <f>IF(SUM('[4]Miami HS'!G35:G35)&gt;0,SUM('[4]Miami HS'!G35:G35),"")</f>
        <v/>
      </c>
      <c r="H35" s="182" t="str">
        <f>IF(SUM('[4]Miami HS'!H35:H35)&gt;0,SUM('[4]Miami HS'!H35:H35),"")</f>
        <v/>
      </c>
      <c r="I35" s="182" t="str">
        <f>IF(SUM('[4]Miami HS'!I35:I35)&gt;0,SUM('[4]Miami HS'!I35:I35),"")</f>
        <v/>
      </c>
      <c r="J35" s="184" t="str">
        <f>IF(SUM('[4]Miami HS'!J35:J35)&gt;0,SUM('[4]Miami HS'!J35:J35),"")</f>
        <v/>
      </c>
      <c r="K35" s="185" t="str">
        <f>IF(SUM('[4]Miami HS'!K35:K35)&gt;0,SUM('[4]Miami HS'!K35:K35),"")</f>
        <v/>
      </c>
      <c r="M35" s="200"/>
      <c r="N35" s="200"/>
    </row>
    <row r="36" spans="1:23" s="86" customFormat="1" ht="24.95" customHeight="1" x14ac:dyDescent="0.25">
      <c r="A36" s="176" t="s">
        <v>46</v>
      </c>
      <c r="B36" s="177">
        <v>320</v>
      </c>
      <c r="C36" s="178" t="s">
        <v>47</v>
      </c>
      <c r="D36" s="151">
        <f t="shared" si="0"/>
        <v>48622.97</v>
      </c>
      <c r="E36" s="182">
        <f>IF(SUM('[4]Miami HS'!E36:E36)&gt;0,SUM('[4]Miami HS'!E36:E36),"")</f>
        <v>23324.7</v>
      </c>
      <c r="F36" s="182">
        <f>IF(SUM('[4]Miami HS'!F36:F36)&gt;0,SUM('[4]Miami HS'!F36:F36),"")</f>
        <v>6923.55</v>
      </c>
      <c r="G36" s="182">
        <f>IF(SUM('[4]Miami HS'!G36:G36)&gt;0,SUM('[4]Miami HS'!G36:G36),"")</f>
        <v>2914</v>
      </c>
      <c r="H36" s="182">
        <f>IF(SUM('[4]Miami HS'!H36:H36)&gt;0,SUM('[4]Miami HS'!H36:H36),"")</f>
        <v>11822.69</v>
      </c>
      <c r="I36" s="182">
        <f>IF(SUM('[4]Miami HS'!I36:I36)&gt;0,SUM('[4]Miami HS'!I36:I36),"")</f>
        <v>2905.46</v>
      </c>
      <c r="J36" s="184">
        <f>IF(SUM('[4]Miami HS'!J36:J36)&gt;0,SUM('[4]Miami HS'!J36:J36),"")</f>
        <v>704</v>
      </c>
      <c r="K36" s="185">
        <f>IF(SUM('[4]Miami HS'!K36:K36)&gt;0,SUM('[4]Miami HS'!K36:K36),"")</f>
        <v>28.57</v>
      </c>
      <c r="M36" s="200"/>
      <c r="N36" s="200"/>
      <c r="O36" s="84"/>
      <c r="P36" s="84"/>
      <c r="Q36" s="84"/>
      <c r="R36" s="84"/>
      <c r="S36" s="84"/>
      <c r="T36" s="84"/>
      <c r="U36" s="84"/>
      <c r="V36" s="84"/>
      <c r="W36" s="84"/>
    </row>
    <row r="37" spans="1:23" s="86" customFormat="1" ht="24.95" customHeight="1" x14ac:dyDescent="0.25">
      <c r="A37" s="176" t="s">
        <v>48</v>
      </c>
      <c r="B37" s="177">
        <v>321</v>
      </c>
      <c r="C37" s="178" t="s">
        <v>49</v>
      </c>
      <c r="D37" s="151" t="str">
        <f t="shared" si="0"/>
        <v/>
      </c>
      <c r="E37" s="182" t="str">
        <f>IF(SUM('[4]Miami HS'!E37:E37)&gt;0,SUM('[4]Miami HS'!E37:E37),"")</f>
        <v/>
      </c>
      <c r="F37" s="182" t="str">
        <f>IF(SUM('[4]Miami HS'!F37:F37)&gt;0,SUM('[4]Miami HS'!F37:F37),"")</f>
        <v/>
      </c>
      <c r="G37" s="182" t="str">
        <f>IF(SUM('[4]Miami HS'!G37:G37)&gt;0,SUM('[4]Miami HS'!G37:G37),"")</f>
        <v/>
      </c>
      <c r="H37" s="182" t="str">
        <f>IF(SUM('[4]Miami HS'!H37:H37)&gt;0,SUM('[4]Miami HS'!H37:H37),"")</f>
        <v/>
      </c>
      <c r="I37" s="182" t="str">
        <f>IF(SUM('[4]Miami HS'!I37:I37)&gt;0,SUM('[4]Miami HS'!I37:I37),"")</f>
        <v/>
      </c>
      <c r="J37" s="184" t="str">
        <f>IF(SUM('[4]Miami HS'!J37:J37)&gt;0,SUM('[4]Miami HS'!J37:J37),"")</f>
        <v/>
      </c>
      <c r="K37" s="185" t="str">
        <f>IF(SUM('[4]Miami HS'!K37:K37)&gt;0,SUM('[4]Miami HS'!K37:K37),"")</f>
        <v/>
      </c>
      <c r="M37" s="200"/>
      <c r="N37" s="200"/>
    </row>
    <row r="38" spans="1:23" s="86" customFormat="1" ht="24.95" customHeight="1" x14ac:dyDescent="0.25">
      <c r="A38" s="176" t="s">
        <v>50</v>
      </c>
      <c r="B38" s="177">
        <v>322</v>
      </c>
      <c r="C38" s="178" t="s">
        <v>51</v>
      </c>
      <c r="D38" s="151" t="str">
        <f t="shared" si="0"/>
        <v/>
      </c>
      <c r="E38" s="182" t="str">
        <f>IF(SUM('[4]Miami HS'!E38:E38)&gt;0,SUM('[4]Miami HS'!E38:E38),"")</f>
        <v/>
      </c>
      <c r="F38" s="182" t="str">
        <f>IF(SUM('[4]Miami HS'!F38:F38)&gt;0,SUM('[4]Miami HS'!F38:F38),"")</f>
        <v/>
      </c>
      <c r="G38" s="182" t="str">
        <f>IF(SUM('[4]Miami HS'!G38:G38)&gt;0,SUM('[4]Miami HS'!G38:G38),"")</f>
        <v/>
      </c>
      <c r="H38" s="182" t="str">
        <f>IF(SUM('[4]Miami HS'!H38:H38)&gt;0,SUM('[4]Miami HS'!H38:H38),"")</f>
        <v/>
      </c>
      <c r="I38" s="182" t="str">
        <f>IF(SUM('[4]Miami HS'!I38:I38)&gt;0,SUM('[4]Miami HS'!I38:I38),"")</f>
        <v/>
      </c>
      <c r="J38" s="184" t="str">
        <f>IF(SUM('[4]Miami HS'!J38:J38)&gt;0,SUM('[4]Miami HS'!J38:J38),"")</f>
        <v/>
      </c>
      <c r="K38" s="185" t="str">
        <f>IF(SUM('[4]Miami HS'!K38:K38)&gt;0,SUM('[4]Miami HS'!K38:K38),"")</f>
        <v/>
      </c>
      <c r="M38" s="200"/>
      <c r="N38" s="200"/>
    </row>
    <row r="39" spans="1:23" s="86" customFormat="1" ht="24.95" customHeight="1" x14ac:dyDescent="0.25">
      <c r="A39" s="176" t="s">
        <v>52</v>
      </c>
      <c r="B39" s="177">
        <v>345</v>
      </c>
      <c r="C39" s="178" t="s">
        <v>53</v>
      </c>
      <c r="D39" s="151">
        <f t="shared" si="0"/>
        <v>23633.68</v>
      </c>
      <c r="E39" s="182">
        <f>IF(SUM('[4]Miami HS'!E39:E39)&gt;0,SUM('[4]Miami HS'!E39:E39),"")</f>
        <v>15333.01</v>
      </c>
      <c r="F39" s="182">
        <f>IF(SUM('[4]Miami HS'!F39:F39)&gt;0,SUM('[4]Miami HS'!F39:F39),"")</f>
        <v>4294.3900000000003</v>
      </c>
      <c r="G39" s="182">
        <f>IF(SUM('[4]Miami HS'!G39:G39)&gt;0,SUM('[4]Miami HS'!G39:G39),"")</f>
        <v>2914</v>
      </c>
      <c r="H39" s="182">
        <f>IF(SUM('[4]Miami HS'!H39:H39)&gt;0,SUM('[4]Miami HS'!H39:H39),"")</f>
        <v>1063.71</v>
      </c>
      <c r="I39" s="182" t="str">
        <f>IF(SUM('[4]Miami HS'!I39:I39)&gt;0,SUM('[4]Miami HS'!I39:I39),"")</f>
        <v/>
      </c>
      <c r="J39" s="184" t="str">
        <f>IF(SUM('[4]Miami HS'!J39:J39)&gt;0,SUM('[4]Miami HS'!J39:J39),"")</f>
        <v/>
      </c>
      <c r="K39" s="185">
        <f>IF(SUM('[4]Miami HS'!K39:K39)&gt;0,SUM('[4]Miami HS'!K39:K39),"")</f>
        <v>28.57</v>
      </c>
      <c r="M39" s="90"/>
      <c r="N39" s="90"/>
    </row>
    <row r="40" spans="1:23" s="86" customFormat="1" ht="24.95" customHeight="1" x14ac:dyDescent="0.25">
      <c r="A40" s="176" t="s">
        <v>54</v>
      </c>
      <c r="B40" s="177">
        <v>323</v>
      </c>
      <c r="C40" s="178" t="s">
        <v>55</v>
      </c>
      <c r="D40" s="151" t="str">
        <f t="shared" si="0"/>
        <v/>
      </c>
      <c r="E40" s="182" t="str">
        <f>IF(SUM('[4]Miami HS'!E40:E40)&gt;0,SUM('[4]Miami HS'!E40:E40),"")</f>
        <v/>
      </c>
      <c r="F40" s="182" t="str">
        <f>IF(SUM('[4]Miami HS'!F40:F40)&gt;0,SUM('[4]Miami HS'!F40:F40),"")</f>
        <v/>
      </c>
      <c r="G40" s="182" t="str">
        <f>IF(SUM('[4]Miami HS'!G40:G40)&gt;0,SUM('[4]Miami HS'!G40:G40),"")</f>
        <v/>
      </c>
      <c r="H40" s="182" t="str">
        <f>IF(SUM('[4]Miami HS'!H40:H40)&gt;0,SUM('[4]Miami HS'!H40:H40),"")</f>
        <v/>
      </c>
      <c r="I40" s="182" t="str">
        <f>IF(SUM('[4]Miami HS'!I40:I40)&gt;0,SUM('[4]Miami HS'!I40:I40),"")</f>
        <v/>
      </c>
      <c r="J40" s="184" t="str">
        <f>IF(SUM('[4]Miami HS'!J40:J40)&gt;0,SUM('[4]Miami HS'!J40:J40),"")</f>
        <v/>
      </c>
      <c r="K40" s="185" t="str">
        <f>IF(SUM('[4]Miami HS'!K40:K40)&gt;0,SUM('[4]Miami HS'!K40:K40),"")</f>
        <v/>
      </c>
      <c r="M40" s="89"/>
      <c r="N40" s="200" t="s">
        <v>161</v>
      </c>
    </row>
    <row r="41" spans="1:23" s="86" customFormat="1" ht="24.95" customHeight="1" x14ac:dyDescent="0.25">
      <c r="A41" s="176" t="s">
        <v>56</v>
      </c>
      <c r="B41" s="177">
        <v>324</v>
      </c>
      <c r="C41" s="178" t="s">
        <v>57</v>
      </c>
      <c r="D41" s="151" t="str">
        <f t="shared" si="0"/>
        <v/>
      </c>
      <c r="E41" s="182" t="str">
        <f>IF(SUM('[4]Miami HS'!E41:E41)&gt;0,SUM('[4]Miami HS'!E41:E41),"")</f>
        <v/>
      </c>
      <c r="F41" s="182" t="str">
        <f>IF(SUM('[4]Miami HS'!F41:F41)&gt;0,SUM('[4]Miami HS'!F41:F41),"")</f>
        <v/>
      </c>
      <c r="G41" s="182" t="str">
        <f>IF(SUM('[4]Miami HS'!G41:G41)&gt;0,SUM('[4]Miami HS'!G41:G41),"")</f>
        <v/>
      </c>
      <c r="H41" s="182" t="str">
        <f>IF(SUM('[4]Miami HS'!H41:H41)&gt;0,SUM('[4]Miami HS'!H41:H41),"")</f>
        <v/>
      </c>
      <c r="I41" s="182" t="str">
        <f>IF(SUM('[4]Miami HS'!I41:I41)&gt;0,SUM('[4]Miami HS'!I41:I41),"")</f>
        <v/>
      </c>
      <c r="J41" s="184" t="str">
        <f>IF(SUM('[4]Miami HS'!J41:J41)&gt;0,SUM('[4]Miami HS'!J41:J41),"")</f>
        <v/>
      </c>
      <c r="K41" s="185" t="str">
        <f>IF(SUM('[4]Miami HS'!K41:K41)&gt;0,SUM('[4]Miami HS'!K41:K41),"")</f>
        <v/>
      </c>
      <c r="M41" s="89"/>
      <c r="N41" s="200"/>
    </row>
    <row r="42" spans="1:23" s="86" customFormat="1" ht="24.95" customHeight="1" x14ac:dyDescent="0.25">
      <c r="A42" s="176" t="s">
        <v>58</v>
      </c>
      <c r="B42" s="177">
        <v>325</v>
      </c>
      <c r="C42" s="178" t="s">
        <v>59</v>
      </c>
      <c r="D42" s="151" t="str">
        <f t="shared" si="0"/>
        <v/>
      </c>
      <c r="E42" s="182" t="str">
        <f>IF(SUM('[4]Miami HS'!E42:E42)&gt;0,SUM('[4]Miami HS'!E42:E42),"")</f>
        <v/>
      </c>
      <c r="F42" s="182" t="str">
        <f>IF(SUM('[4]Miami HS'!F42:F42)&gt;0,SUM('[4]Miami HS'!F42:F42),"")</f>
        <v/>
      </c>
      <c r="G42" s="182" t="str">
        <f>IF(SUM('[4]Miami HS'!G42:G42)&gt;0,SUM('[4]Miami HS'!G42:G42),"")</f>
        <v/>
      </c>
      <c r="H42" s="182" t="str">
        <f>IF(SUM('[4]Miami HS'!H42:H42)&gt;0,SUM('[4]Miami HS'!H42:H42),"")</f>
        <v/>
      </c>
      <c r="I42" s="182" t="str">
        <f>IF(SUM('[4]Miami HS'!I42:I42)&gt;0,SUM('[4]Miami HS'!I42:I42),"")</f>
        <v/>
      </c>
      <c r="J42" s="184" t="str">
        <f>IF(SUM('[4]Miami HS'!J42:J42)&gt;0,SUM('[4]Miami HS'!J42:J42),"")</f>
        <v/>
      </c>
      <c r="K42" s="185" t="str">
        <f>IF(SUM('[4]Miami HS'!K42:K42)&gt;0,SUM('[4]Miami HS'!K42:K42),"")</f>
        <v/>
      </c>
      <c r="M42" s="89"/>
      <c r="N42" s="200" t="s">
        <v>162</v>
      </c>
    </row>
    <row r="43" spans="1:23" s="86" customFormat="1" ht="24.95" customHeight="1" x14ac:dyDescent="0.25">
      <c r="A43" s="176" t="s">
        <v>60</v>
      </c>
      <c r="B43" s="177">
        <v>326</v>
      </c>
      <c r="C43" s="178" t="s">
        <v>61</v>
      </c>
      <c r="D43" s="151">
        <f t="shared" si="0"/>
        <v>35775.14</v>
      </c>
      <c r="E43" s="182">
        <f>IF(SUM('[4]Miami HS'!E43:E43)&gt;0,SUM('[4]Miami HS'!E43:E43),"")</f>
        <v>22101.350000000002</v>
      </c>
      <c r="F43" s="182">
        <f>IF(SUM('[4]Miami HS'!F43:F43)&gt;0,SUM('[4]Miami HS'!F43:F43),"")</f>
        <v>6744.91</v>
      </c>
      <c r="G43" s="182">
        <f>IF(SUM('[4]Miami HS'!G43:G43)&gt;0,SUM('[4]Miami HS'!G43:G43),"")</f>
        <v>2914</v>
      </c>
      <c r="H43" s="182">
        <f>IF(SUM('[4]Miami HS'!H43:H43)&gt;0,SUM('[4]Miami HS'!H43:H43),"")</f>
        <v>1206.1099999999999</v>
      </c>
      <c r="I43" s="182">
        <f>IF(SUM('[4]Miami HS'!I43:I43)&gt;0,SUM('[4]Miami HS'!I43:I43),"")</f>
        <v>1350.2</v>
      </c>
      <c r="J43" s="184">
        <f>IF(SUM('[4]Miami HS'!J43:J43)&gt;0,SUM('[4]Miami HS'!J43:J43),"")</f>
        <v>1430</v>
      </c>
      <c r="K43" s="185">
        <f>IF(SUM('[4]Miami HS'!K43:K43)&gt;0,SUM('[4]Miami HS'!K43:K43),"")</f>
        <v>28.57</v>
      </c>
      <c r="M43" s="89"/>
      <c r="N43" s="200"/>
    </row>
    <row r="44" spans="1:23" s="86" customFormat="1" ht="33" customHeight="1" x14ac:dyDescent="0.25">
      <c r="A44" s="176" t="s">
        <v>107</v>
      </c>
      <c r="B44" s="177">
        <v>359</v>
      </c>
      <c r="C44" s="178" t="s">
        <v>212</v>
      </c>
      <c r="D44" s="151" t="str">
        <f t="shared" si="0"/>
        <v/>
      </c>
      <c r="E44" s="182" t="str">
        <f>IF(SUM('[4]Miami HS'!E44:E44)&gt;0,SUM('[4]Miami HS'!E44:E44),"")</f>
        <v/>
      </c>
      <c r="F44" s="182" t="str">
        <f>IF(SUM('[4]Miami HS'!F44:F44)&gt;0,SUM('[4]Miami HS'!F44:F44),"")</f>
        <v/>
      </c>
      <c r="G44" s="182" t="str">
        <f>IF(SUM('[4]Miami HS'!G44:G44)&gt;0,SUM('[4]Miami HS'!G44:G44),"")</f>
        <v/>
      </c>
      <c r="H44" s="182" t="str">
        <f>IF(SUM('[4]Miami HS'!H44:H44)&gt;0,SUM('[4]Miami HS'!H44:H44),"")</f>
        <v/>
      </c>
      <c r="I44" s="182" t="str">
        <f>IF(SUM('[4]Miami HS'!I44:I44)&gt;0,SUM('[4]Miami HS'!I44:I44),"")</f>
        <v/>
      </c>
      <c r="J44" s="184" t="str">
        <f>IF(SUM('[4]Miami HS'!J44:J44)&gt;0,SUM('[4]Miami HS'!J44:J44),"")</f>
        <v/>
      </c>
      <c r="K44" s="185" t="str">
        <f>IF(SUM('[4]Miami HS'!K44:K44)&gt;0,SUM('[4]Miami HS'!K44:K44),"")</f>
        <v/>
      </c>
      <c r="M44" s="89"/>
      <c r="N44" s="200" t="s">
        <v>163</v>
      </c>
    </row>
    <row r="45" spans="1:23" s="86" customFormat="1" ht="24.95" customHeight="1" x14ac:dyDescent="0.25">
      <c r="A45" s="176" t="s">
        <v>62</v>
      </c>
      <c r="B45" s="177">
        <v>327</v>
      </c>
      <c r="C45" s="178" t="s">
        <v>63</v>
      </c>
      <c r="D45" s="151" t="str">
        <f t="shared" si="0"/>
        <v/>
      </c>
      <c r="E45" s="182" t="str">
        <f>IF(SUM('[4]Miami HS'!E45:E45)&gt;0,SUM('[4]Miami HS'!E45:E45),"")</f>
        <v/>
      </c>
      <c r="F45" s="182" t="str">
        <f>IF(SUM('[4]Miami HS'!F45:F45)&gt;0,SUM('[4]Miami HS'!F45:F45),"")</f>
        <v/>
      </c>
      <c r="G45" s="182" t="str">
        <f>IF(SUM('[4]Miami HS'!G45:G45)&gt;0,SUM('[4]Miami HS'!G45:G45),"")</f>
        <v/>
      </c>
      <c r="H45" s="182" t="str">
        <f>IF(SUM('[4]Miami HS'!H45:H45)&gt;0,SUM('[4]Miami HS'!H45:H45),"")</f>
        <v/>
      </c>
      <c r="I45" s="182" t="str">
        <f>IF(SUM('[4]Miami HS'!I45:I45)&gt;0,SUM('[4]Miami HS'!I45:I45),"")</f>
        <v/>
      </c>
      <c r="J45" s="184" t="str">
        <f>IF(SUM('[4]Miami HS'!J45:J45)&gt;0,SUM('[4]Miami HS'!J45:J45),"")</f>
        <v/>
      </c>
      <c r="K45" s="185" t="str">
        <f>IF(SUM('[4]Miami HS'!K45:K45)&gt;0,SUM('[4]Miami HS'!K45:K45),"")</f>
        <v/>
      </c>
      <c r="M45" s="89"/>
      <c r="N45" s="200"/>
    </row>
    <row r="46" spans="1:23" s="86" customFormat="1" ht="24.95" customHeight="1" x14ac:dyDescent="0.25">
      <c r="A46" s="176" t="s">
        <v>64</v>
      </c>
      <c r="B46" s="177">
        <v>328</v>
      </c>
      <c r="C46" s="178" t="s">
        <v>65</v>
      </c>
      <c r="D46" s="151" t="str">
        <f t="shared" si="0"/>
        <v/>
      </c>
      <c r="E46" s="182" t="str">
        <f>IF(SUM('[4]Miami HS'!E46:E46)&gt;0,SUM('[4]Miami HS'!E46:E46),"")</f>
        <v/>
      </c>
      <c r="F46" s="182" t="str">
        <f>IF(SUM('[4]Miami HS'!F46:F46)&gt;0,SUM('[4]Miami HS'!F46:F46),"")</f>
        <v/>
      </c>
      <c r="G46" s="182" t="str">
        <f>IF(SUM('[4]Miami HS'!G46:G46)&gt;0,SUM('[4]Miami HS'!G46:G46),"")</f>
        <v/>
      </c>
      <c r="H46" s="182" t="str">
        <f>IF(SUM('[4]Miami HS'!H46:H46)&gt;0,SUM('[4]Miami HS'!H46:H46),"")</f>
        <v/>
      </c>
      <c r="I46" s="182" t="str">
        <f>IF(SUM('[4]Miami HS'!I46:I46)&gt;0,SUM('[4]Miami HS'!I46:I46),"")</f>
        <v/>
      </c>
      <c r="J46" s="184" t="str">
        <f>IF(SUM('[4]Miami HS'!J46:J46)&gt;0,SUM('[4]Miami HS'!J46:J46),"")</f>
        <v/>
      </c>
      <c r="K46" s="185" t="str">
        <f>IF(SUM('[4]Miami HS'!K46:K46)&gt;0,SUM('[4]Miami HS'!K46:K46),"")</f>
        <v/>
      </c>
      <c r="M46" s="89"/>
      <c r="N46" s="200" t="s">
        <v>164</v>
      </c>
    </row>
    <row r="47" spans="1:23" s="86" customFormat="1" ht="24.95" customHeight="1" x14ac:dyDescent="0.25">
      <c r="A47" s="176" t="s">
        <v>66</v>
      </c>
      <c r="B47" s="177">
        <v>329</v>
      </c>
      <c r="C47" s="178" t="s">
        <v>67</v>
      </c>
      <c r="D47" s="151" t="str">
        <f t="shared" si="0"/>
        <v/>
      </c>
      <c r="E47" s="182" t="str">
        <f>IF(SUM('[4]Miami HS'!E47:E47)&gt;0,SUM('[4]Miami HS'!E47:E47),"")</f>
        <v/>
      </c>
      <c r="F47" s="182" t="str">
        <f>IF(SUM('[4]Miami HS'!F47:F47)&gt;0,SUM('[4]Miami HS'!F47:F47),"")</f>
        <v/>
      </c>
      <c r="G47" s="182" t="str">
        <f>IF(SUM('[4]Miami HS'!G47:G47)&gt;0,SUM('[4]Miami HS'!G47:G47),"")</f>
        <v/>
      </c>
      <c r="H47" s="182" t="str">
        <f>IF(SUM('[4]Miami HS'!H47:H47)&gt;0,SUM('[4]Miami HS'!H47:H47),"")</f>
        <v/>
      </c>
      <c r="I47" s="182" t="str">
        <f>IF(SUM('[4]Miami HS'!I47:I47)&gt;0,SUM('[4]Miami HS'!I47:I47),"")</f>
        <v/>
      </c>
      <c r="J47" s="184" t="str">
        <f>IF(SUM('[4]Miami HS'!J47:J47)&gt;0,SUM('[4]Miami HS'!J47:J47),"")</f>
        <v/>
      </c>
      <c r="K47" s="185" t="str">
        <f>IF(SUM('[4]Miami HS'!K47:K47)&gt;0,SUM('[4]Miami HS'!K47:K47),"")</f>
        <v/>
      </c>
      <c r="M47" s="89"/>
      <c r="N47" s="200"/>
    </row>
    <row r="48" spans="1:23" s="86" customFormat="1" ht="24.95" customHeight="1" x14ac:dyDescent="0.25">
      <c r="A48" s="176" t="s">
        <v>68</v>
      </c>
      <c r="B48" s="177">
        <v>330</v>
      </c>
      <c r="C48" s="178" t="s">
        <v>198</v>
      </c>
      <c r="D48" s="151" t="str">
        <f t="shared" si="0"/>
        <v/>
      </c>
      <c r="E48" s="182" t="str">
        <f>IF(SUM('[4]Miami HS'!E48:E48)&gt;0,SUM('[4]Miami HS'!E48:E48),"")</f>
        <v/>
      </c>
      <c r="F48" s="182" t="str">
        <f>IF(SUM('[4]Miami HS'!F48:F48)&gt;0,SUM('[4]Miami HS'!F48:F48),"")</f>
        <v/>
      </c>
      <c r="G48" s="182" t="str">
        <f>IF(SUM('[4]Miami HS'!G48:G48)&gt;0,SUM('[4]Miami HS'!G48:G48),"")</f>
        <v/>
      </c>
      <c r="H48" s="182" t="str">
        <f>IF(SUM('[4]Miami HS'!H48:H48)&gt;0,SUM('[4]Miami HS'!H48:H48),"")</f>
        <v/>
      </c>
      <c r="I48" s="182" t="str">
        <f>IF(SUM('[4]Miami HS'!I48:I48)&gt;0,SUM('[4]Miami HS'!I48:I48),"")</f>
        <v/>
      </c>
      <c r="J48" s="184" t="str">
        <f>IF(SUM('[4]Miami HS'!J48:J48)&gt;0,SUM('[4]Miami HS'!J48:J48),"")</f>
        <v/>
      </c>
      <c r="K48" s="185" t="str">
        <f>IF(SUM('[4]Miami HS'!K48:K48)&gt;0,SUM('[4]Miami HS'!K48:K48),"")</f>
        <v/>
      </c>
      <c r="M48" s="89"/>
      <c r="N48" s="145"/>
    </row>
    <row r="49" spans="1:14" s="86" customFormat="1" ht="24.95" customHeight="1" x14ac:dyDescent="0.25">
      <c r="A49" s="176" t="s">
        <v>69</v>
      </c>
      <c r="B49" s="177">
        <v>333</v>
      </c>
      <c r="C49" s="178" t="s">
        <v>70</v>
      </c>
      <c r="D49" s="151" t="str">
        <f t="shared" si="0"/>
        <v/>
      </c>
      <c r="E49" s="182" t="str">
        <f>IF(SUM('[4]Miami HS'!E49:E49)&gt;0,SUM('[4]Miami HS'!E49:E49),"")</f>
        <v/>
      </c>
      <c r="F49" s="182" t="str">
        <f>IF(SUM('[4]Miami HS'!F49:F49)&gt;0,SUM('[4]Miami HS'!F49:F49),"")</f>
        <v/>
      </c>
      <c r="G49" s="182" t="str">
        <f>IF(SUM('[4]Miami HS'!G49:G49)&gt;0,SUM('[4]Miami HS'!G49:G49),"")</f>
        <v/>
      </c>
      <c r="H49" s="182" t="str">
        <f>IF(SUM('[4]Miami HS'!H49:H49)&gt;0,SUM('[4]Miami HS'!H49:H49),"")</f>
        <v/>
      </c>
      <c r="I49" s="182" t="str">
        <f>IF(SUM('[4]Miami HS'!I49:I49)&gt;0,SUM('[4]Miami HS'!I49:I49),"")</f>
        <v/>
      </c>
      <c r="J49" s="184" t="str">
        <f>IF(SUM('[4]Miami HS'!J49:J49)&gt;0,SUM('[4]Miami HS'!J49:J49),"")</f>
        <v/>
      </c>
      <c r="K49" s="185" t="str">
        <f>IF(SUM('[4]Miami HS'!K49:K49)&gt;0,SUM('[4]Miami HS'!K49:K49),"")</f>
        <v/>
      </c>
      <c r="M49" s="89"/>
      <c r="N49" s="146" t="s">
        <v>121</v>
      </c>
    </row>
    <row r="50" spans="1:14" s="86" customFormat="1" ht="24.95" customHeight="1" x14ac:dyDescent="0.25">
      <c r="A50" s="176" t="s">
        <v>71</v>
      </c>
      <c r="B50" s="177">
        <v>334</v>
      </c>
      <c r="C50" s="178" t="s">
        <v>195</v>
      </c>
      <c r="D50" s="151" t="str">
        <f t="shared" si="0"/>
        <v/>
      </c>
      <c r="E50" s="182" t="str">
        <f>IF(SUM('[4]Miami HS'!E50:E50)&gt;0,SUM('[4]Miami HS'!E50:E50),"")</f>
        <v/>
      </c>
      <c r="F50" s="182" t="str">
        <f>IF(SUM('[4]Miami HS'!F50:F50)&gt;0,SUM('[4]Miami HS'!F50:F50),"")</f>
        <v/>
      </c>
      <c r="G50" s="182" t="str">
        <f>IF(SUM('[4]Miami HS'!G50:G50)&gt;0,SUM('[4]Miami HS'!G50:G50),"")</f>
        <v/>
      </c>
      <c r="H50" s="182" t="str">
        <f>IF(SUM('[4]Miami HS'!H50:H50)&gt;0,SUM('[4]Miami HS'!H50:H50),"")</f>
        <v/>
      </c>
      <c r="I50" s="182" t="str">
        <f>IF(SUM('[4]Miami HS'!I50:I50)&gt;0,SUM('[4]Miami HS'!I50:I50),"")</f>
        <v/>
      </c>
      <c r="J50" s="184" t="str">
        <f>IF(SUM('[4]Miami HS'!J50:J50)&gt;0,SUM('[4]Miami HS'!J50:J50),"")</f>
        <v/>
      </c>
      <c r="K50" s="185" t="str">
        <f>IF(SUM('[4]Miami HS'!K50:K50)&gt;0,SUM('[4]Miami HS'!K50:K50),"")</f>
        <v/>
      </c>
      <c r="M50" s="89"/>
      <c r="N50" s="145"/>
    </row>
    <row r="51" spans="1:14" s="86" customFormat="1" ht="24.95" customHeight="1" x14ac:dyDescent="0.25">
      <c r="A51" s="176" t="s">
        <v>72</v>
      </c>
      <c r="B51" s="177">
        <v>335</v>
      </c>
      <c r="C51" s="178" t="s">
        <v>186</v>
      </c>
      <c r="D51" s="151" t="str">
        <f t="shared" si="0"/>
        <v/>
      </c>
      <c r="E51" s="182" t="str">
        <f>IF(SUM('[4]Miami HS'!E51:E51)&gt;0,SUM('[4]Miami HS'!E51:E51),"")</f>
        <v/>
      </c>
      <c r="F51" s="182" t="str">
        <f>IF(SUM('[4]Miami HS'!F51:F51)&gt;0,SUM('[4]Miami HS'!F51:F51),"")</f>
        <v/>
      </c>
      <c r="G51" s="182" t="str">
        <f>IF(SUM('[4]Miami HS'!G51:G51)&gt;0,SUM('[4]Miami HS'!G51:G51),"")</f>
        <v/>
      </c>
      <c r="H51" s="182" t="str">
        <f>IF(SUM('[4]Miami HS'!H51:H51)&gt;0,SUM('[4]Miami HS'!H51:H51),"")</f>
        <v/>
      </c>
      <c r="I51" s="182" t="str">
        <f>IF(SUM('[4]Miami HS'!I51:I51)&gt;0,SUM('[4]Miami HS'!I51:I51),"")</f>
        <v/>
      </c>
      <c r="J51" s="184" t="str">
        <f>IF(SUM('[4]Miami HS'!J51:J51)&gt;0,SUM('[4]Miami HS'!J51:J51),"")</f>
        <v/>
      </c>
      <c r="K51" s="185" t="str">
        <f>IF(SUM('[4]Miami HS'!K51:K51)&gt;0,SUM('[4]Miami HS'!K51:K51),"")</f>
        <v/>
      </c>
      <c r="M51" s="146" t="s">
        <v>75</v>
      </c>
      <c r="N51" s="89"/>
    </row>
    <row r="52" spans="1:14" s="86" customFormat="1" ht="24.95" customHeight="1" x14ac:dyDescent="0.25">
      <c r="A52" s="176" t="s">
        <v>73</v>
      </c>
      <c r="B52" s="177">
        <v>336</v>
      </c>
      <c r="C52" s="178" t="s">
        <v>74</v>
      </c>
      <c r="D52" s="151" t="str">
        <f t="shared" si="0"/>
        <v/>
      </c>
      <c r="E52" s="182" t="str">
        <f>IF(SUM('[4]Miami HS'!E52:E52)&gt;0,SUM('[4]Miami HS'!E52:E52),"")</f>
        <v/>
      </c>
      <c r="F52" s="182" t="str">
        <f>IF(SUM('[4]Miami HS'!F52:F52)&gt;0,SUM('[4]Miami HS'!F52:F52),"")</f>
        <v/>
      </c>
      <c r="G52" s="182" t="str">
        <f>IF(SUM('[4]Miami HS'!G52:G52)&gt;0,SUM('[4]Miami HS'!G52:G52),"")</f>
        <v/>
      </c>
      <c r="H52" s="182" t="str">
        <f>IF(SUM('[4]Miami HS'!H52:H52)&gt;0,SUM('[4]Miami HS'!H52:H52),"")</f>
        <v/>
      </c>
      <c r="I52" s="182" t="str">
        <f>IF(SUM('[4]Miami HS'!I52:I52)&gt;0,SUM('[4]Miami HS'!I52:I52),"")</f>
        <v/>
      </c>
      <c r="J52" s="184" t="str">
        <f>IF(SUM('[4]Miami HS'!J52:J52)&gt;0,SUM('[4]Miami HS'!J52:J52),"")</f>
        <v/>
      </c>
      <c r="K52" s="185" t="str">
        <f>IF(SUM('[4]Miami HS'!K52:K52)&gt;0,SUM('[4]Miami HS'!K52:K52),"")</f>
        <v/>
      </c>
      <c r="M52" s="146"/>
      <c r="N52" s="89"/>
    </row>
    <row r="53" spans="1:14" s="86" customFormat="1" ht="24.95" customHeight="1" x14ac:dyDescent="0.25">
      <c r="A53" s="176" t="s">
        <v>76</v>
      </c>
      <c r="B53" s="177">
        <v>337</v>
      </c>
      <c r="C53" s="178" t="s">
        <v>199</v>
      </c>
      <c r="D53" s="151">
        <f t="shared" si="0"/>
        <v>110278.76000000001</v>
      </c>
      <c r="E53" s="182">
        <f>IF(SUM('[4]Miami HS'!E53:E53)&gt;0,SUM('[4]Miami HS'!E53:E53),"")</f>
        <v>56621.43</v>
      </c>
      <c r="F53" s="182">
        <f>IF(SUM('[4]Miami HS'!F53:F53)&gt;0,SUM('[4]Miami HS'!F53:F53),"")</f>
        <v>18484.34</v>
      </c>
      <c r="G53" s="182">
        <f>IF(SUM('[4]Miami HS'!G53:G53)&gt;0,SUM('[4]Miami HS'!G53:G53),"")</f>
        <v>2964</v>
      </c>
      <c r="H53" s="182">
        <f>IF(SUM('[4]Miami HS'!H53:H53)&gt;0,SUM('[4]Miami HS'!H53:H53),"")</f>
        <v>8279.76</v>
      </c>
      <c r="I53" s="182">
        <f>IF(SUM('[4]Miami HS'!I53:I53)&gt;0,SUM('[4]Miami HS'!I53:I53),"")</f>
        <v>23820.66</v>
      </c>
      <c r="J53" s="184">
        <f>IF(SUM('[4]Miami HS'!J53:J53)&gt;0,SUM('[4]Miami HS'!J53:J53),"")</f>
        <v>80</v>
      </c>
      <c r="K53" s="185">
        <f>IF(SUM('[4]Miami HS'!K53:K53)&gt;0,SUM('[4]Miami HS'!K53:K53),"")</f>
        <v>28.57</v>
      </c>
      <c r="M53" s="89"/>
      <c r="N53" s="89"/>
    </row>
    <row r="54" spans="1:14" s="86" customFormat="1" ht="24.95" customHeight="1" x14ac:dyDescent="0.25">
      <c r="A54" s="176" t="s">
        <v>78</v>
      </c>
      <c r="B54" s="177">
        <v>339</v>
      </c>
      <c r="C54" s="178" t="s">
        <v>79</v>
      </c>
      <c r="D54" s="151" t="str">
        <f t="shared" si="0"/>
        <v/>
      </c>
      <c r="E54" s="182" t="str">
        <f>IF(SUM('[4]Miami HS'!E54:E54)&gt;0,SUM('[4]Miami HS'!E54:E54),"")</f>
        <v/>
      </c>
      <c r="F54" s="182" t="str">
        <f>IF(SUM('[4]Miami HS'!F54:F54)&gt;0,SUM('[4]Miami HS'!F54:F54),"")</f>
        <v/>
      </c>
      <c r="G54" s="182" t="str">
        <f>IF(SUM('[4]Miami HS'!G54:G54)&gt;0,SUM('[4]Miami HS'!G54:G54),"")</f>
        <v/>
      </c>
      <c r="H54" s="182" t="str">
        <f>IF(SUM('[4]Miami HS'!H54:H54)&gt;0,SUM('[4]Miami HS'!H54:H54),"")</f>
        <v/>
      </c>
      <c r="I54" s="182" t="str">
        <f>IF(SUM('[4]Miami HS'!I54:I54)&gt;0,SUM('[4]Miami HS'!I54:I54),"")</f>
        <v/>
      </c>
      <c r="J54" s="184" t="str">
        <f>IF(SUM('[4]Miami HS'!J54:J54)&gt;0,SUM('[4]Miami HS'!J54:J54),"")</f>
        <v/>
      </c>
      <c r="K54" s="185" t="str">
        <f>IF(SUM('[4]Miami HS'!K54:K54)&gt;0,SUM('[4]Miami HS'!K54:K54),"")</f>
        <v/>
      </c>
      <c r="M54" s="89"/>
      <c r="N54" s="89"/>
    </row>
    <row r="55" spans="1:14" s="86" customFormat="1" ht="24.95" customHeight="1" x14ac:dyDescent="0.25">
      <c r="A55" s="176" t="s">
        <v>80</v>
      </c>
      <c r="B55" s="177">
        <v>340</v>
      </c>
      <c r="C55" s="178" t="s">
        <v>81</v>
      </c>
      <c r="D55" s="151" t="str">
        <f t="shared" si="0"/>
        <v/>
      </c>
      <c r="E55" s="182" t="str">
        <f>IF(SUM('[4]Miami HS'!E55:E55)&gt;0,SUM('[4]Miami HS'!E55:E55),"")</f>
        <v/>
      </c>
      <c r="F55" s="182" t="str">
        <f>IF(SUM('[4]Miami HS'!F55:F55)&gt;0,SUM('[4]Miami HS'!F55:F55),"")</f>
        <v/>
      </c>
      <c r="G55" s="182" t="str">
        <f>IF(SUM('[4]Miami HS'!G55:G55)&gt;0,SUM('[4]Miami HS'!G55:G55),"")</f>
        <v/>
      </c>
      <c r="H55" s="182" t="str">
        <f>IF(SUM('[4]Miami HS'!H55:H55)&gt;0,SUM('[4]Miami HS'!H55:H55),"")</f>
        <v/>
      </c>
      <c r="I55" s="182" t="str">
        <f>IF(SUM('[4]Miami HS'!I55:I55)&gt;0,SUM('[4]Miami HS'!I55:I55),"")</f>
        <v/>
      </c>
      <c r="J55" s="184" t="str">
        <f>IF(SUM('[4]Miami HS'!J55:J55)&gt;0,SUM('[4]Miami HS'!J55:J55),"")</f>
        <v/>
      </c>
      <c r="K55" s="185" t="str">
        <f>IF(SUM('[4]Miami HS'!K55:K55)&gt;0,SUM('[4]Miami HS'!K55:K55),"")</f>
        <v/>
      </c>
      <c r="M55" s="89"/>
      <c r="N55" s="89"/>
    </row>
    <row r="56" spans="1:14" s="86" customFormat="1" ht="24.95" customHeight="1" x14ac:dyDescent="0.25">
      <c r="A56" s="176" t="s">
        <v>187</v>
      </c>
      <c r="B56" s="177">
        <v>373</v>
      </c>
      <c r="C56" s="178" t="s">
        <v>188</v>
      </c>
      <c r="D56" s="151" t="str">
        <f t="shared" si="0"/>
        <v/>
      </c>
      <c r="E56" s="182" t="str">
        <f>IF(SUM('[4]Miami HS'!E56:E56)&gt;0,SUM('[4]Miami HS'!E56:E56),"")</f>
        <v/>
      </c>
      <c r="F56" s="182" t="str">
        <f>IF(SUM('[4]Miami HS'!F56:F56)&gt;0,SUM('[4]Miami HS'!F56:F56),"")</f>
        <v/>
      </c>
      <c r="G56" s="182" t="str">
        <f>IF(SUM('[4]Miami HS'!G56:G56)&gt;0,SUM('[4]Miami HS'!G56:G56),"")</f>
        <v/>
      </c>
      <c r="H56" s="182" t="str">
        <f>IF(SUM('[4]Miami HS'!H56:H56)&gt;0,SUM('[4]Miami HS'!H56:H56),"")</f>
        <v/>
      </c>
      <c r="I56" s="182" t="str">
        <f>IF(SUM('[4]Miami HS'!I56:I56)&gt;0,SUM('[4]Miami HS'!I56:I56),"")</f>
        <v/>
      </c>
      <c r="J56" s="184" t="str">
        <f>IF(SUM('[4]Miami HS'!J56:J56)&gt;0,SUM('[4]Miami HS'!J56:J56),"")</f>
        <v/>
      </c>
      <c r="K56" s="185" t="str">
        <f>IF(SUM('[4]Miami HS'!K56:K56)&gt;0,SUM('[4]Miami HS'!K56:K56),"")</f>
        <v/>
      </c>
      <c r="M56" s="89"/>
      <c r="N56" s="89"/>
    </row>
    <row r="57" spans="1:14" s="86" customFormat="1" ht="24.95" customHeight="1" x14ac:dyDescent="0.25">
      <c r="A57" s="176" t="s">
        <v>82</v>
      </c>
      <c r="B57" s="177">
        <v>342</v>
      </c>
      <c r="C57" s="178" t="s">
        <v>83</v>
      </c>
      <c r="D57" s="151" t="str">
        <f t="shared" si="0"/>
        <v/>
      </c>
      <c r="E57" s="182" t="str">
        <f>IF(SUM('[4]Miami HS'!E57:E57)&gt;0,SUM('[4]Miami HS'!E57:E57),"")</f>
        <v/>
      </c>
      <c r="F57" s="182" t="str">
        <f>IF(SUM('[4]Miami HS'!F57:F57)&gt;0,SUM('[4]Miami HS'!F57:F57),"")</f>
        <v/>
      </c>
      <c r="G57" s="182" t="str">
        <f>IF(SUM('[4]Miami HS'!G57:G57)&gt;0,SUM('[4]Miami HS'!G57:G57),"")</f>
        <v/>
      </c>
      <c r="H57" s="182" t="str">
        <f>IF(SUM('[4]Miami HS'!H57:H57)&gt;0,SUM('[4]Miami HS'!H57:H57),"")</f>
        <v/>
      </c>
      <c r="I57" s="182" t="str">
        <f>IF(SUM('[4]Miami HS'!I57:I57)&gt;0,SUM('[4]Miami HS'!I57:I57),"")</f>
        <v/>
      </c>
      <c r="J57" s="184" t="str">
        <f>IF(SUM('[4]Miami HS'!J57:J57)&gt;0,SUM('[4]Miami HS'!J57:J57),"")</f>
        <v/>
      </c>
      <c r="K57" s="185" t="str">
        <f>IF(SUM('[4]Miami HS'!K57:K57)&gt;0,SUM('[4]Miami HS'!K57:K57),"")</f>
        <v/>
      </c>
      <c r="M57" s="89"/>
      <c r="N57" s="89"/>
    </row>
    <row r="58" spans="1:14" s="86" customFormat="1" ht="24.95" customHeight="1" x14ac:dyDescent="0.25">
      <c r="A58" s="176" t="s">
        <v>84</v>
      </c>
      <c r="B58" s="177">
        <v>343</v>
      </c>
      <c r="C58" s="178" t="s">
        <v>85</v>
      </c>
      <c r="D58" s="151" t="str">
        <f t="shared" si="0"/>
        <v/>
      </c>
      <c r="E58" s="182" t="str">
        <f>IF(SUM('[4]Miami HS'!E58:E58)&gt;0,SUM('[4]Miami HS'!E58:E58),"")</f>
        <v/>
      </c>
      <c r="F58" s="182" t="str">
        <f>IF(SUM('[4]Miami HS'!F58:F58)&gt;0,SUM('[4]Miami HS'!F58:F58),"")</f>
        <v/>
      </c>
      <c r="G58" s="182" t="str">
        <f>IF(SUM('[4]Miami HS'!G58:G58)&gt;0,SUM('[4]Miami HS'!G58:G58),"")</f>
        <v/>
      </c>
      <c r="H58" s="182" t="str">
        <f>IF(SUM('[4]Miami HS'!H58:H58)&gt;0,SUM('[4]Miami HS'!H58:H58),"")</f>
        <v/>
      </c>
      <c r="I58" s="182" t="str">
        <f>IF(SUM('[4]Miami HS'!I58:I58)&gt;0,SUM('[4]Miami HS'!I58:I58),"")</f>
        <v/>
      </c>
      <c r="J58" s="184" t="str">
        <f>IF(SUM('[4]Miami HS'!J58:J58)&gt;0,SUM('[4]Miami HS'!J58:J58),"")</f>
        <v/>
      </c>
      <c r="K58" s="185" t="str">
        <f>IF(SUM('[4]Miami HS'!K58:K58)&gt;0,SUM('[4]Miami HS'!K58:K58),"")</f>
        <v/>
      </c>
      <c r="M58" s="89"/>
      <c r="N58" s="89"/>
    </row>
    <row r="59" spans="1:14" s="86" customFormat="1" ht="24.95" customHeight="1" x14ac:dyDescent="0.25">
      <c r="A59" s="176" t="s">
        <v>86</v>
      </c>
      <c r="B59" s="177">
        <v>344</v>
      </c>
      <c r="C59" s="178" t="s">
        <v>87</v>
      </c>
      <c r="D59" s="151" t="str">
        <f t="shared" si="0"/>
        <v/>
      </c>
      <c r="E59" s="182" t="str">
        <f>IF(SUM('[4]Miami HS'!E59:E59)&gt;0,SUM('[4]Miami HS'!E59:E59),"")</f>
        <v/>
      </c>
      <c r="F59" s="182" t="str">
        <f>IF(SUM('[4]Miami HS'!F59:F59)&gt;0,SUM('[4]Miami HS'!F59:F59),"")</f>
        <v/>
      </c>
      <c r="G59" s="182" t="str">
        <f>IF(SUM('[4]Miami HS'!G59:G59)&gt;0,SUM('[4]Miami HS'!G59:G59),"")</f>
        <v/>
      </c>
      <c r="H59" s="182" t="str">
        <f>IF(SUM('[4]Miami HS'!H59:H59)&gt;0,SUM('[4]Miami HS'!H59:H59),"")</f>
        <v/>
      </c>
      <c r="I59" s="182" t="str">
        <f>IF(SUM('[4]Miami HS'!I59:I59)&gt;0,SUM('[4]Miami HS'!I59:I59),"")</f>
        <v/>
      </c>
      <c r="J59" s="184" t="str">
        <f>IF(SUM('[4]Miami HS'!J59:J59)&gt;0,SUM('[4]Miami HS'!J59:J59),"")</f>
        <v/>
      </c>
      <c r="K59" s="185" t="str">
        <f>IF(SUM('[4]Miami HS'!K59:K59)&gt;0,SUM('[4]Miami HS'!K59:K59),"")</f>
        <v/>
      </c>
      <c r="M59" s="89"/>
      <c r="N59" s="89"/>
    </row>
    <row r="60" spans="1:14" s="85" customFormat="1" ht="24.95" customHeight="1" x14ac:dyDescent="0.25">
      <c r="A60" s="176" t="s">
        <v>88</v>
      </c>
      <c r="B60" s="177">
        <v>346</v>
      </c>
      <c r="C60" s="178" t="s">
        <v>89</v>
      </c>
      <c r="D60" s="151" t="str">
        <f t="shared" si="0"/>
        <v/>
      </c>
      <c r="E60" s="182" t="str">
        <f>IF(SUM('[4]Miami HS'!E60:E60)&gt;0,SUM('[4]Miami HS'!E60:E60),"")</f>
        <v/>
      </c>
      <c r="F60" s="182" t="str">
        <f>IF(SUM('[4]Miami HS'!F60:F60)&gt;0,SUM('[4]Miami HS'!F60:F60),"")</f>
        <v/>
      </c>
      <c r="G60" s="182" t="str">
        <f>IF(SUM('[4]Miami HS'!G60:G60)&gt;0,SUM('[4]Miami HS'!G60:G60),"")</f>
        <v/>
      </c>
      <c r="H60" s="182" t="str">
        <f>IF(SUM('[4]Miami HS'!H60:H60)&gt;0,SUM('[4]Miami HS'!H60:H60),"")</f>
        <v/>
      </c>
      <c r="I60" s="182" t="str">
        <f>IF(SUM('[4]Miami HS'!I60:I60)&gt;0,SUM('[4]Miami HS'!I60:I60),"")</f>
        <v/>
      </c>
      <c r="J60" s="184" t="str">
        <f>IF(SUM('[4]Miami HS'!J60:J60)&gt;0,SUM('[4]Miami HS'!J60:J60),"")</f>
        <v/>
      </c>
      <c r="K60" s="185" t="str">
        <f>IF(SUM('[4]Miami HS'!K60:K60)&gt;0,SUM('[4]Miami HS'!K60:K60),"")</f>
        <v/>
      </c>
      <c r="M60" s="89"/>
      <c r="N60" s="38"/>
    </row>
    <row r="61" spans="1:14" ht="24.95" customHeight="1" x14ac:dyDescent="0.25">
      <c r="A61" s="176" t="s">
        <v>90</v>
      </c>
      <c r="B61" s="177">
        <v>347</v>
      </c>
      <c r="C61" s="178" t="s">
        <v>200</v>
      </c>
      <c r="D61" s="151" t="str">
        <f t="shared" si="0"/>
        <v/>
      </c>
      <c r="E61" s="182" t="str">
        <f>IF(SUM('[4]Miami HS'!E61:E61)&gt;0,SUM('[4]Miami HS'!E61:E61),"")</f>
        <v/>
      </c>
      <c r="F61" s="182" t="str">
        <f>IF(SUM('[4]Miami HS'!F61:F61)&gt;0,SUM('[4]Miami HS'!F61:F61),"")</f>
        <v/>
      </c>
      <c r="G61" s="182" t="str">
        <f>IF(SUM('[4]Miami HS'!G61:G61)&gt;0,SUM('[4]Miami HS'!G61:G61),"")</f>
        <v/>
      </c>
      <c r="H61" s="182" t="str">
        <f>IF(SUM('[4]Miami HS'!H61:H61)&gt;0,SUM('[4]Miami HS'!H61:H61),"")</f>
        <v/>
      </c>
      <c r="I61" s="182" t="str">
        <f>IF(SUM('[4]Miami HS'!I61:I61)&gt;0,SUM('[4]Miami HS'!I61:I61),"")</f>
        <v/>
      </c>
      <c r="J61" s="184" t="str">
        <f>IF(SUM('[4]Miami HS'!J61:J61)&gt;0,SUM('[4]Miami HS'!J61:J61),"")</f>
        <v/>
      </c>
      <c r="K61" s="185" t="str">
        <f>IF(SUM('[4]Miami HS'!K61:K61)&gt;0,SUM('[4]Miami HS'!K61:K61),"")</f>
        <v/>
      </c>
      <c r="L61" s="60"/>
      <c r="M61" s="38"/>
    </row>
    <row r="62" spans="1:14" ht="24.95" customHeight="1" x14ac:dyDescent="0.25">
      <c r="A62" s="176" t="s">
        <v>106</v>
      </c>
      <c r="B62" s="177">
        <v>358</v>
      </c>
      <c r="C62" s="178" t="s">
        <v>189</v>
      </c>
      <c r="D62" s="151" t="str">
        <f t="shared" si="0"/>
        <v/>
      </c>
      <c r="E62" s="182" t="str">
        <f>IF(SUM('[4]Miami HS'!E62:E62)&gt;0,SUM('[4]Miami HS'!E62:E62),"")</f>
        <v/>
      </c>
      <c r="F62" s="182" t="str">
        <f>IF(SUM('[4]Miami HS'!F62:F62)&gt;0,SUM('[4]Miami HS'!F62:F62),"")</f>
        <v/>
      </c>
      <c r="G62" s="182" t="str">
        <f>IF(SUM('[4]Miami HS'!G62:G62)&gt;0,SUM('[4]Miami HS'!G62:G62),"")</f>
        <v/>
      </c>
      <c r="H62" s="182" t="str">
        <f>IF(SUM('[4]Miami HS'!H62:H62)&gt;0,SUM('[4]Miami HS'!H62:H62),"")</f>
        <v/>
      </c>
      <c r="I62" s="182" t="str">
        <f>IF(SUM('[4]Miami HS'!I62:I62)&gt;0,SUM('[4]Miami HS'!I62:I62),"")</f>
        <v/>
      </c>
      <c r="J62" s="184" t="str">
        <f>IF(SUM('[4]Miami HS'!J62:J62)&gt;0,SUM('[4]Miami HS'!J62:J62),"")</f>
        <v/>
      </c>
      <c r="K62" s="185" t="str">
        <f>IF(SUM('[4]Miami HS'!K62:K62)&gt;0,SUM('[4]Miami HS'!K62:K62),"")</f>
        <v/>
      </c>
      <c r="L62" s="60"/>
    </row>
    <row r="63" spans="1:14" ht="24.95" customHeight="1" x14ac:dyDescent="0.25">
      <c r="A63" s="176" t="s">
        <v>91</v>
      </c>
      <c r="B63" s="177">
        <v>348</v>
      </c>
      <c r="C63" s="178" t="s">
        <v>92</v>
      </c>
      <c r="D63" s="151" t="str">
        <f t="shared" si="0"/>
        <v/>
      </c>
      <c r="E63" s="182" t="str">
        <f>IF(SUM('[4]Miami HS'!E63:E63)&gt;0,SUM('[4]Miami HS'!E63:E63),"")</f>
        <v/>
      </c>
      <c r="F63" s="182" t="str">
        <f>IF(SUM('[4]Miami HS'!F63:F63)&gt;0,SUM('[4]Miami HS'!F63:F63),"")</f>
        <v/>
      </c>
      <c r="G63" s="182" t="str">
        <f>IF(SUM('[4]Miami HS'!G63:G63)&gt;0,SUM('[4]Miami HS'!G63:G63),"")</f>
        <v/>
      </c>
      <c r="H63" s="182" t="str">
        <f>IF(SUM('[4]Miami HS'!H63:H63)&gt;0,SUM('[4]Miami HS'!H63:H63),"")</f>
        <v/>
      </c>
      <c r="I63" s="182" t="str">
        <f>IF(SUM('[4]Miami HS'!I63:I63)&gt;0,SUM('[4]Miami HS'!I63:I63),"")</f>
        <v/>
      </c>
      <c r="J63" s="184" t="str">
        <f>IF(SUM('[4]Miami HS'!J63:J63)&gt;0,SUM('[4]Miami HS'!J63:J63),"")</f>
        <v/>
      </c>
      <c r="K63" s="185" t="str">
        <f>IF(SUM('[4]Miami HS'!K63:K63)&gt;0,SUM('[4]Miami HS'!K63:K63),"")</f>
        <v/>
      </c>
      <c r="L63" s="60"/>
    </row>
    <row r="64" spans="1:14" ht="24.95" customHeight="1" x14ac:dyDescent="0.25">
      <c r="A64" s="176" t="s">
        <v>93</v>
      </c>
      <c r="B64" s="177">
        <v>349</v>
      </c>
      <c r="C64" s="178" t="s">
        <v>94</v>
      </c>
      <c r="D64" s="151" t="str">
        <f t="shared" si="0"/>
        <v/>
      </c>
      <c r="E64" s="182" t="str">
        <f>IF(SUM('[4]Miami HS'!E64:E64)&gt;0,SUM('[4]Miami HS'!E64:E64),"")</f>
        <v/>
      </c>
      <c r="F64" s="182" t="str">
        <f>IF(SUM('[4]Miami HS'!F64:F64)&gt;0,SUM('[4]Miami HS'!F64:F64),"")</f>
        <v/>
      </c>
      <c r="G64" s="182" t="str">
        <f>IF(SUM('[4]Miami HS'!G64:G64)&gt;0,SUM('[4]Miami HS'!G64:G64),"")</f>
        <v/>
      </c>
      <c r="H64" s="182" t="str">
        <f>IF(SUM('[4]Miami HS'!H64:H64)&gt;0,SUM('[4]Miami HS'!H64:H64),"")</f>
        <v/>
      </c>
      <c r="I64" s="182" t="str">
        <f>IF(SUM('[4]Miami HS'!I64:I64)&gt;0,SUM('[4]Miami HS'!I64:I64),"")</f>
        <v/>
      </c>
      <c r="J64" s="184" t="str">
        <f>IF(SUM('[4]Miami HS'!J64:J64)&gt;0,SUM('[4]Miami HS'!J64:J64),"")</f>
        <v/>
      </c>
      <c r="K64" s="185" t="str">
        <f>IF(SUM('[4]Miami HS'!K64:K64)&gt;0,SUM('[4]Miami HS'!K64:K64),"")</f>
        <v/>
      </c>
      <c r="L64" s="60"/>
    </row>
    <row r="65" spans="1:12" ht="24.95" customHeight="1" x14ac:dyDescent="0.25">
      <c r="A65" s="176" t="s">
        <v>77</v>
      </c>
      <c r="B65" s="177">
        <v>338</v>
      </c>
      <c r="C65" s="178" t="s">
        <v>190</v>
      </c>
      <c r="D65" s="151" t="str">
        <f t="shared" si="0"/>
        <v/>
      </c>
      <c r="E65" s="182" t="str">
        <f>IF(SUM('[4]Miami HS'!E65:E65)&gt;0,SUM('[4]Miami HS'!E65:E65),"")</f>
        <v/>
      </c>
      <c r="F65" s="182" t="str">
        <f>IF(SUM('[4]Miami HS'!F65:F65)&gt;0,SUM('[4]Miami HS'!F65:F65),"")</f>
        <v/>
      </c>
      <c r="G65" s="182" t="str">
        <f>IF(SUM('[4]Miami HS'!G65:G65)&gt;0,SUM('[4]Miami HS'!G65:G65),"")</f>
        <v/>
      </c>
      <c r="H65" s="182" t="str">
        <f>IF(SUM('[4]Miami HS'!H65:H65)&gt;0,SUM('[4]Miami HS'!H65:H65),"")</f>
        <v/>
      </c>
      <c r="I65" s="182" t="str">
        <f>IF(SUM('[4]Miami HS'!I65:I65)&gt;0,SUM('[4]Miami HS'!I65:I65),"")</f>
        <v/>
      </c>
      <c r="J65" s="184" t="str">
        <f>IF(SUM('[4]Miami HS'!J65:J65)&gt;0,SUM('[4]Miami HS'!J65:J65),"")</f>
        <v/>
      </c>
      <c r="K65" s="185" t="str">
        <f>IF(SUM('[4]Miami HS'!K65:K65)&gt;0,SUM('[4]Miami HS'!K65:K65),"")</f>
        <v/>
      </c>
      <c r="L65" s="60"/>
    </row>
    <row r="66" spans="1:12" ht="24.95" customHeight="1" x14ac:dyDescent="0.25">
      <c r="A66" s="176" t="s">
        <v>95</v>
      </c>
      <c r="B66" s="177">
        <v>351</v>
      </c>
      <c r="C66" s="178" t="s">
        <v>191</v>
      </c>
      <c r="D66" s="151" t="str">
        <f t="shared" si="0"/>
        <v/>
      </c>
      <c r="E66" s="182" t="str">
        <f>IF(SUM('[4]Miami HS'!E66:E66)&gt;0,SUM('[4]Miami HS'!E66:E66),"")</f>
        <v/>
      </c>
      <c r="F66" s="182" t="str">
        <f>IF(SUM('[4]Miami HS'!F66:F66)&gt;0,SUM('[4]Miami HS'!F66:F66),"")</f>
        <v/>
      </c>
      <c r="G66" s="182" t="str">
        <f>IF(SUM('[4]Miami HS'!G66:G66)&gt;0,SUM('[4]Miami HS'!G66:G66),"")</f>
        <v/>
      </c>
      <c r="H66" s="182" t="str">
        <f>IF(SUM('[4]Miami HS'!H66:H66)&gt;0,SUM('[4]Miami HS'!H66:H66),"")</f>
        <v/>
      </c>
      <c r="I66" s="182" t="str">
        <f>IF(SUM('[4]Miami HS'!I66:I66)&gt;0,SUM('[4]Miami HS'!I66:I66),"")</f>
        <v/>
      </c>
      <c r="J66" s="184" t="str">
        <f>IF(SUM('[4]Miami HS'!J66:J66)&gt;0,SUM('[4]Miami HS'!J66:J66),"")</f>
        <v/>
      </c>
      <c r="K66" s="185" t="str">
        <f>IF(SUM('[4]Miami HS'!K66:K66)&gt;0,SUM('[4]Miami HS'!K66:K66),"")</f>
        <v/>
      </c>
      <c r="L66" s="60"/>
    </row>
    <row r="67" spans="1:12" ht="24.95" customHeight="1" x14ac:dyDescent="0.25">
      <c r="A67" s="176" t="s">
        <v>96</v>
      </c>
      <c r="B67" s="177">
        <v>352</v>
      </c>
      <c r="C67" s="178" t="s">
        <v>213</v>
      </c>
      <c r="D67" s="151" t="str">
        <f t="shared" si="0"/>
        <v/>
      </c>
      <c r="E67" s="182" t="str">
        <f>IF(SUM('[4]Miami HS'!E67:E67)&gt;0,SUM('[4]Miami HS'!E67:E67),"")</f>
        <v/>
      </c>
      <c r="F67" s="182" t="str">
        <f>IF(SUM('[4]Miami HS'!F67:F67)&gt;0,SUM('[4]Miami HS'!F67:F67),"")</f>
        <v/>
      </c>
      <c r="G67" s="182" t="str">
        <f>IF(SUM('[4]Miami HS'!G67:G67)&gt;0,SUM('[4]Miami HS'!G67:G67),"")</f>
        <v/>
      </c>
      <c r="H67" s="182" t="str">
        <f>IF(SUM('[4]Miami HS'!H67:H67)&gt;0,SUM('[4]Miami HS'!H67:H67),"")</f>
        <v/>
      </c>
      <c r="I67" s="182" t="str">
        <f>IF(SUM('[4]Miami HS'!I67:I67)&gt;0,SUM('[4]Miami HS'!I67:I67),"")</f>
        <v/>
      </c>
      <c r="J67" s="184" t="str">
        <f>IF(SUM('[4]Miami HS'!J67:J67)&gt;0,SUM('[4]Miami HS'!J67:J67),"")</f>
        <v/>
      </c>
      <c r="K67" s="185" t="str">
        <f>IF(SUM('[4]Miami HS'!K67:K67)&gt;0,SUM('[4]Miami HS'!K67:K67),"")</f>
        <v/>
      </c>
      <c r="L67" s="60"/>
    </row>
    <row r="68" spans="1:12" ht="24.95" customHeight="1" x14ac:dyDescent="0.25">
      <c r="A68" s="176" t="s">
        <v>97</v>
      </c>
      <c r="B68" s="177">
        <v>353</v>
      </c>
      <c r="C68" s="178" t="s">
        <v>201</v>
      </c>
      <c r="D68" s="151" t="str">
        <f t="shared" si="0"/>
        <v/>
      </c>
      <c r="E68" s="182" t="str">
        <f>IF(SUM('[4]Miami HS'!E68:E68)&gt;0,SUM('[4]Miami HS'!E68:E68),"")</f>
        <v/>
      </c>
      <c r="F68" s="182" t="str">
        <f>IF(SUM('[4]Miami HS'!F68:F68)&gt;0,SUM('[4]Miami HS'!F68:F68),"")</f>
        <v/>
      </c>
      <c r="G68" s="182" t="str">
        <f>IF(SUM('[4]Miami HS'!G68:G68)&gt;0,SUM('[4]Miami HS'!G68:G68),"")</f>
        <v/>
      </c>
      <c r="H68" s="182" t="str">
        <f>IF(SUM('[4]Miami HS'!H68:H68)&gt;0,SUM('[4]Miami HS'!H68:H68),"")</f>
        <v/>
      </c>
      <c r="I68" s="182" t="str">
        <f>IF(SUM('[4]Miami HS'!I68:I68)&gt;0,SUM('[4]Miami HS'!I68:I68),"")</f>
        <v/>
      </c>
      <c r="J68" s="184" t="str">
        <f>IF(SUM('[4]Miami HS'!J68:J68)&gt;0,SUM('[4]Miami HS'!J68:J68),"")</f>
        <v/>
      </c>
      <c r="K68" s="185" t="str">
        <f>IF(SUM('[4]Miami HS'!K68:K68)&gt;0,SUM('[4]Miami HS'!K68:K68),"")</f>
        <v/>
      </c>
      <c r="L68" s="60"/>
    </row>
    <row r="69" spans="1:12" ht="24.95" customHeight="1" x14ac:dyDescent="0.25">
      <c r="A69" s="176" t="s">
        <v>98</v>
      </c>
      <c r="B69" s="177">
        <v>354</v>
      </c>
      <c r="C69" s="178" t="s">
        <v>99</v>
      </c>
      <c r="D69" s="151" t="str">
        <f t="shared" si="0"/>
        <v/>
      </c>
      <c r="E69" s="182" t="str">
        <f>IF(SUM('[4]Miami HS'!E69:E69)&gt;0,SUM('[4]Miami HS'!E69:E69),"")</f>
        <v/>
      </c>
      <c r="F69" s="182" t="str">
        <f>IF(SUM('[4]Miami HS'!F69:F69)&gt;0,SUM('[4]Miami HS'!F69:F69),"")</f>
        <v/>
      </c>
      <c r="G69" s="182" t="str">
        <f>IF(SUM('[4]Miami HS'!G69:G69)&gt;0,SUM('[4]Miami HS'!G69:G69),"")</f>
        <v/>
      </c>
      <c r="H69" s="182" t="str">
        <f>IF(SUM('[4]Miami HS'!H69:H69)&gt;0,SUM('[4]Miami HS'!H69:H69),"")</f>
        <v/>
      </c>
      <c r="I69" s="182" t="str">
        <f>IF(SUM('[4]Miami HS'!I69:I69)&gt;0,SUM('[4]Miami HS'!I69:I69),"")</f>
        <v/>
      </c>
      <c r="J69" s="184" t="str">
        <f>IF(SUM('[4]Miami HS'!J69:J69)&gt;0,SUM('[4]Miami HS'!J69:J69),"")</f>
        <v/>
      </c>
      <c r="K69" s="185" t="str">
        <f>IF(SUM('[4]Miami HS'!K69:K69)&gt;0,SUM('[4]Miami HS'!K69:K69),"")</f>
        <v/>
      </c>
      <c r="L69" s="60"/>
    </row>
    <row r="70" spans="1:12" ht="24.95" customHeight="1" x14ac:dyDescent="0.25">
      <c r="A70" s="176" t="s">
        <v>100</v>
      </c>
      <c r="B70" s="177">
        <v>355</v>
      </c>
      <c r="C70" s="178" t="s">
        <v>101</v>
      </c>
      <c r="D70" s="151" t="str">
        <f t="shared" si="0"/>
        <v/>
      </c>
      <c r="E70" s="182" t="str">
        <f>IF(SUM('[4]Miami HS'!E70:E70)&gt;0,SUM('[4]Miami HS'!E70:E70),"")</f>
        <v/>
      </c>
      <c r="F70" s="182" t="str">
        <f>IF(SUM('[4]Miami HS'!F70:F70)&gt;0,SUM('[4]Miami HS'!F70:F70),"")</f>
        <v/>
      </c>
      <c r="G70" s="182" t="str">
        <f>IF(SUM('[4]Miami HS'!G70:G70)&gt;0,SUM('[4]Miami HS'!G70:G70),"")</f>
        <v/>
      </c>
      <c r="H70" s="182" t="str">
        <f>IF(SUM('[4]Miami HS'!H70:H70)&gt;0,SUM('[4]Miami HS'!H70:H70),"")</f>
        <v/>
      </c>
      <c r="I70" s="182" t="str">
        <f>IF(SUM('[4]Miami HS'!I70:I70)&gt;0,SUM('[4]Miami HS'!I70:I70),"")</f>
        <v/>
      </c>
      <c r="J70" s="184" t="str">
        <f>IF(SUM('[4]Miami HS'!J70:J70)&gt;0,SUM('[4]Miami HS'!J70:J70),"")</f>
        <v/>
      </c>
      <c r="K70" s="185" t="str">
        <f>IF(SUM('[4]Miami HS'!K70:K70)&gt;0,SUM('[4]Miami HS'!K70:K70),"")</f>
        <v/>
      </c>
      <c r="L70" s="60"/>
    </row>
    <row r="71" spans="1:12" ht="24.95" customHeight="1" x14ac:dyDescent="0.25">
      <c r="A71" s="176" t="s">
        <v>102</v>
      </c>
      <c r="B71" s="177">
        <v>356</v>
      </c>
      <c r="C71" s="178" t="s">
        <v>103</v>
      </c>
      <c r="D71" s="151" t="str">
        <f t="shared" si="0"/>
        <v/>
      </c>
      <c r="E71" s="182" t="str">
        <f>IF(SUM('[4]Miami HS'!E71:E71)&gt;0,SUM('[4]Miami HS'!E71:E71),"")</f>
        <v/>
      </c>
      <c r="F71" s="182" t="str">
        <f>IF(SUM('[4]Miami HS'!F71:F71)&gt;0,SUM('[4]Miami HS'!F71:F71),"")</f>
        <v/>
      </c>
      <c r="G71" s="182" t="str">
        <f>IF(SUM('[4]Miami HS'!G71:G71)&gt;0,SUM('[4]Miami HS'!G71:G71),"")</f>
        <v/>
      </c>
      <c r="H71" s="182" t="str">
        <f>IF(SUM('[4]Miami HS'!H71:H71)&gt;0,SUM('[4]Miami HS'!H71:H71),"")</f>
        <v/>
      </c>
      <c r="I71" s="182" t="str">
        <f>IF(SUM('[4]Miami HS'!I71:I71)&gt;0,SUM('[4]Miami HS'!I71:I71),"")</f>
        <v/>
      </c>
      <c r="J71" s="184" t="str">
        <f>IF(SUM('[4]Miami HS'!J71:J71)&gt;0,SUM('[4]Miami HS'!J71:J71),"")</f>
        <v/>
      </c>
      <c r="K71" s="185" t="str">
        <f>IF(SUM('[4]Miami HS'!K71:K71)&gt;0,SUM('[4]Miami HS'!K71:K71),"")</f>
        <v/>
      </c>
      <c r="L71" s="60"/>
    </row>
    <row r="72" spans="1:12" ht="24.95" customHeight="1" x14ac:dyDescent="0.25">
      <c r="A72" s="176" t="s">
        <v>202</v>
      </c>
      <c r="B72" s="177">
        <v>374</v>
      </c>
      <c r="C72" s="178" t="s">
        <v>203</v>
      </c>
      <c r="D72" s="151" t="str">
        <f t="shared" si="0"/>
        <v/>
      </c>
      <c r="E72" s="182" t="str">
        <f>IF(SUM('[4]Miami HS'!E72:E72)&gt;0,SUM('[4]Miami HS'!E72:E72),"")</f>
        <v/>
      </c>
      <c r="F72" s="182" t="str">
        <f>IF(SUM('[4]Miami HS'!F72:F72)&gt;0,SUM('[4]Miami HS'!F72:F72),"")</f>
        <v/>
      </c>
      <c r="G72" s="182" t="str">
        <f>IF(SUM('[4]Miami HS'!G72:G72)&gt;0,SUM('[4]Miami HS'!G72:G72),"")</f>
        <v/>
      </c>
      <c r="H72" s="182" t="str">
        <f>IF(SUM('[4]Miami HS'!H72:H72)&gt;0,SUM('[4]Miami HS'!H72:H72),"")</f>
        <v/>
      </c>
      <c r="I72" s="182" t="str">
        <f>IF(SUM('[4]Miami HS'!I72:I72)&gt;0,SUM('[4]Miami HS'!I72:I72),"")</f>
        <v/>
      </c>
      <c r="J72" s="184" t="str">
        <f>IF(SUM('[4]Miami HS'!J72:J72)&gt;0,SUM('[4]Miami HS'!J72:J72),"")</f>
        <v/>
      </c>
      <c r="K72" s="185" t="str">
        <f>IF(SUM('[4]Miami HS'!K72:K72)&gt;0,SUM('[4]Miami HS'!K72:K72),"")</f>
        <v/>
      </c>
      <c r="L72" s="60"/>
    </row>
    <row r="73" spans="1:12" ht="24.95" customHeight="1" x14ac:dyDescent="0.25">
      <c r="A73" s="176" t="s">
        <v>104</v>
      </c>
      <c r="B73" s="177">
        <v>357</v>
      </c>
      <c r="C73" s="178" t="s">
        <v>105</v>
      </c>
      <c r="D73" s="151" t="str">
        <f t="shared" si="0"/>
        <v/>
      </c>
      <c r="E73" s="182" t="str">
        <f>IF(SUM('[4]Miami HS'!E73:E73)&gt;0,SUM('[4]Miami HS'!E73:E73),"")</f>
        <v/>
      </c>
      <c r="F73" s="182" t="str">
        <f>IF(SUM('[4]Miami HS'!F73:F73)&gt;0,SUM('[4]Miami HS'!F73:F73),"")</f>
        <v/>
      </c>
      <c r="G73" s="182" t="str">
        <f>IF(SUM('[4]Miami HS'!G73:G73)&gt;0,SUM('[4]Miami HS'!G73:G73),"")</f>
        <v/>
      </c>
      <c r="H73" s="182" t="str">
        <f>IF(SUM('[4]Miami HS'!H73:H73)&gt;0,SUM('[4]Miami HS'!H73:H73),"")</f>
        <v/>
      </c>
      <c r="I73" s="182" t="str">
        <f>IF(SUM('[4]Miami HS'!I73:I73)&gt;0,SUM('[4]Miami HS'!I73:I73),"")</f>
        <v/>
      </c>
      <c r="J73" s="184" t="str">
        <f>IF(SUM('[4]Miami HS'!J73:J73)&gt;0,SUM('[4]Miami HS'!J73:J73),"")</f>
        <v/>
      </c>
      <c r="K73" s="185" t="str">
        <f>IF(SUM('[4]Miami HS'!K73:K73)&gt;0,SUM('[4]Miami HS'!K73:K73),"")</f>
        <v/>
      </c>
      <c r="L73" s="60"/>
    </row>
    <row r="74" spans="1:12" ht="24.95" customHeight="1" x14ac:dyDescent="0.25">
      <c r="A74" s="176" t="s">
        <v>108</v>
      </c>
      <c r="B74" s="177">
        <v>361</v>
      </c>
      <c r="C74" s="178" t="s">
        <v>192</v>
      </c>
      <c r="D74" s="151">
        <f t="shared" si="0"/>
        <v>9500.5399999999991</v>
      </c>
      <c r="E74" s="182">
        <f>IF(SUM('[4]Miami HS'!E74:E74)&gt;0,SUM('[4]Miami HS'!E74:E74),"")</f>
        <v>3571.42</v>
      </c>
      <c r="F74" s="182">
        <f>IF(SUM('[4]Miami HS'!F74:F74)&gt;0,SUM('[4]Miami HS'!F74:F74),"")</f>
        <v>729.69</v>
      </c>
      <c r="G74" s="182">
        <f>IF(SUM('[4]Miami HS'!G74:G74)&gt;0,SUM('[4]Miami HS'!G74:G74),"")</f>
        <v>2914</v>
      </c>
      <c r="H74" s="182">
        <f>IF(SUM('[4]Miami HS'!H74:H74)&gt;0,SUM('[4]Miami HS'!H74:H74),"")</f>
        <v>1063.71</v>
      </c>
      <c r="I74" s="182" t="str">
        <f>IF(SUM('[4]Miami HS'!I74:I74)&gt;0,SUM('[4]Miami HS'!I74:I74),"")</f>
        <v/>
      </c>
      <c r="J74" s="184">
        <f>IF(SUM('[4]Miami HS'!J74:J74)&gt;0,SUM('[4]Miami HS'!J74:J74),"")</f>
        <v>1193.1500000000001</v>
      </c>
      <c r="K74" s="185">
        <f>IF(SUM('[4]Miami HS'!K74:K74)&gt;0,SUM('[4]Miami HS'!K74:K74),"")</f>
        <v>28.57</v>
      </c>
      <c r="L74" s="60"/>
    </row>
    <row r="75" spans="1:12" ht="24.95" customHeight="1" x14ac:dyDescent="0.25">
      <c r="A75" s="176" t="s">
        <v>109</v>
      </c>
      <c r="B75" s="177">
        <v>362</v>
      </c>
      <c r="C75" s="178" t="s">
        <v>204</v>
      </c>
      <c r="D75" s="151" t="str">
        <f t="shared" si="0"/>
        <v/>
      </c>
      <c r="E75" s="171"/>
      <c r="F75" s="171"/>
      <c r="G75" s="171"/>
      <c r="H75" s="171"/>
      <c r="I75" s="171"/>
      <c r="J75" s="171"/>
      <c r="K75" s="171"/>
      <c r="L75" s="60"/>
    </row>
    <row r="76" spans="1:12" ht="24.95" customHeight="1" x14ac:dyDescent="0.25">
      <c r="A76" s="176" t="s">
        <v>110</v>
      </c>
      <c r="B76" s="177">
        <v>364</v>
      </c>
      <c r="C76" s="178" t="s">
        <v>193</v>
      </c>
      <c r="D76" s="151" t="str">
        <f t="shared" si="0"/>
        <v/>
      </c>
      <c r="E76" s="171"/>
      <c r="F76" s="171"/>
      <c r="G76" s="171"/>
      <c r="H76" s="171"/>
      <c r="I76" s="171"/>
      <c r="J76" s="171"/>
      <c r="K76" s="171"/>
      <c r="L76" s="60"/>
    </row>
    <row r="77" spans="1:12" ht="24.95" customHeight="1" x14ac:dyDescent="0.25">
      <c r="A77" s="176" t="s">
        <v>111</v>
      </c>
      <c r="B77" s="177">
        <v>365</v>
      </c>
      <c r="C77" s="178" t="s">
        <v>112</v>
      </c>
      <c r="D77" s="151" t="str">
        <f t="shared" si="0"/>
        <v/>
      </c>
      <c r="E77" s="171"/>
      <c r="F77" s="171"/>
      <c r="G77" s="171"/>
      <c r="H77" s="171"/>
      <c r="I77" s="171"/>
      <c r="J77" s="171"/>
      <c r="K77" s="171"/>
      <c r="L77" s="60"/>
    </row>
    <row r="78" spans="1:12" ht="24.95" customHeight="1" x14ac:dyDescent="0.25">
      <c r="A78" s="176" t="s">
        <v>113</v>
      </c>
      <c r="B78" s="177">
        <v>366</v>
      </c>
      <c r="C78" s="178" t="s">
        <v>205</v>
      </c>
      <c r="D78" s="151" t="str">
        <f t="shared" si="0"/>
        <v/>
      </c>
      <c r="E78" s="171"/>
      <c r="F78" s="171"/>
      <c r="G78" s="171"/>
      <c r="H78" s="171"/>
      <c r="I78" s="171"/>
      <c r="J78" s="171"/>
      <c r="K78" s="171"/>
      <c r="L78" s="60"/>
    </row>
    <row r="79" spans="1:12" ht="24.95" customHeight="1" x14ac:dyDescent="0.25">
      <c r="A79" s="176" t="s">
        <v>114</v>
      </c>
      <c r="B79" s="177">
        <v>368</v>
      </c>
      <c r="C79" s="178" t="s">
        <v>115</v>
      </c>
      <c r="D79" s="151" t="str">
        <f t="shared" si="0"/>
        <v/>
      </c>
      <c r="E79" s="171"/>
      <c r="F79" s="171"/>
      <c r="G79" s="171"/>
      <c r="H79" s="171"/>
      <c r="I79" s="171"/>
      <c r="J79" s="171"/>
      <c r="K79" s="171"/>
      <c r="L79" s="60"/>
    </row>
    <row r="80" spans="1:12" ht="41.25" customHeight="1" x14ac:dyDescent="0.25">
      <c r="A80" s="204" t="s">
        <v>165</v>
      </c>
      <c r="B80" s="205"/>
      <c r="C80" s="205"/>
      <c r="D80" s="151"/>
      <c r="E80" s="171"/>
      <c r="F80" s="171"/>
      <c r="G80" s="171"/>
      <c r="H80" s="171"/>
      <c r="I80" s="171"/>
      <c r="J80" s="171"/>
      <c r="K80" s="171"/>
      <c r="L80" s="60"/>
    </row>
    <row r="81" spans="1:12" ht="24.95" customHeight="1" x14ac:dyDescent="0.25">
      <c r="A81" s="164"/>
      <c r="B81" s="166"/>
      <c r="C81" s="165"/>
      <c r="D81" s="151" t="str">
        <f t="shared" ref="D81:D94" si="1">IF(SUM(E81:K81)&gt;0,(SUM(E81:K81)),"")</f>
        <v/>
      </c>
      <c r="E81" s="171"/>
      <c r="F81" s="171"/>
      <c r="G81" s="171"/>
      <c r="H81" s="171"/>
      <c r="I81" s="171"/>
      <c r="J81" s="171"/>
      <c r="K81" s="171"/>
      <c r="L81" s="60"/>
    </row>
    <row r="82" spans="1:12" ht="24.95" customHeight="1" x14ac:dyDescent="0.25">
      <c r="A82" s="164"/>
      <c r="B82" s="166"/>
      <c r="C82" s="165"/>
      <c r="D82" s="151" t="str">
        <f t="shared" si="1"/>
        <v/>
      </c>
      <c r="E82" s="171"/>
      <c r="F82" s="171"/>
      <c r="G82" s="171"/>
      <c r="H82" s="171"/>
      <c r="I82" s="171"/>
      <c r="J82" s="171"/>
      <c r="K82" s="171"/>
      <c r="L82" s="60"/>
    </row>
    <row r="83" spans="1:12" ht="24.95" customHeight="1" x14ac:dyDescent="0.25">
      <c r="A83" s="164"/>
      <c r="B83" s="166"/>
      <c r="C83" s="165"/>
      <c r="D83" s="151" t="str">
        <f t="shared" si="1"/>
        <v/>
      </c>
      <c r="E83" s="171"/>
      <c r="F83" s="171"/>
      <c r="G83" s="171"/>
      <c r="H83" s="171"/>
      <c r="I83" s="171"/>
      <c r="J83" s="171"/>
      <c r="K83" s="171"/>
      <c r="L83" s="60"/>
    </row>
    <row r="84" spans="1:12" ht="24.95" customHeight="1" x14ac:dyDescent="0.25">
      <c r="A84" s="164"/>
      <c r="B84" s="166"/>
      <c r="C84" s="165"/>
      <c r="D84" s="151" t="str">
        <f t="shared" si="1"/>
        <v/>
      </c>
      <c r="E84" s="171"/>
      <c r="F84" s="171"/>
      <c r="G84" s="171"/>
      <c r="H84" s="171"/>
      <c r="I84" s="171"/>
      <c r="J84" s="171"/>
      <c r="K84" s="171"/>
      <c r="L84" s="60"/>
    </row>
    <row r="85" spans="1:12" ht="46.5" customHeight="1" x14ac:dyDescent="0.25">
      <c r="A85" s="164"/>
      <c r="B85" s="166"/>
      <c r="C85" s="165"/>
      <c r="D85" s="151" t="str">
        <f t="shared" si="1"/>
        <v/>
      </c>
      <c r="E85" s="171"/>
      <c r="F85" s="171"/>
      <c r="G85" s="171"/>
      <c r="H85" s="171"/>
      <c r="I85" s="171"/>
      <c r="J85" s="171"/>
      <c r="K85" s="171"/>
      <c r="L85" s="60"/>
    </row>
    <row r="86" spans="1:12" ht="24.95" customHeight="1" x14ac:dyDescent="0.25">
      <c r="A86" s="164"/>
      <c r="B86" s="166"/>
      <c r="C86" s="165"/>
      <c r="D86" s="151" t="str">
        <f t="shared" si="1"/>
        <v/>
      </c>
      <c r="E86" s="171"/>
      <c r="F86" s="171"/>
      <c r="G86" s="171"/>
      <c r="H86" s="171"/>
      <c r="I86" s="171"/>
      <c r="J86" s="171"/>
      <c r="K86" s="171"/>
      <c r="L86" s="60"/>
    </row>
    <row r="87" spans="1:12" ht="24.95" customHeight="1" x14ac:dyDescent="0.25">
      <c r="A87" s="164"/>
      <c r="B87" s="166"/>
      <c r="C87" s="165"/>
      <c r="D87" s="151" t="str">
        <f t="shared" si="1"/>
        <v/>
      </c>
      <c r="E87" s="171"/>
      <c r="F87" s="171"/>
      <c r="G87" s="171"/>
      <c r="H87" s="171"/>
      <c r="I87" s="171"/>
      <c r="J87" s="171"/>
      <c r="K87" s="171"/>
      <c r="L87" s="60"/>
    </row>
    <row r="88" spans="1:12" ht="24.95" customHeight="1" x14ac:dyDescent="0.25">
      <c r="A88" s="164"/>
      <c r="B88" s="166"/>
      <c r="C88" s="165"/>
      <c r="D88" s="151" t="str">
        <f t="shared" si="1"/>
        <v/>
      </c>
      <c r="E88" s="171"/>
      <c r="F88" s="171"/>
      <c r="G88" s="171"/>
      <c r="H88" s="171"/>
      <c r="I88" s="171"/>
      <c r="J88" s="171"/>
      <c r="K88" s="171"/>
      <c r="L88" s="60"/>
    </row>
    <row r="89" spans="1:12" ht="24.95" customHeight="1" x14ac:dyDescent="0.25">
      <c r="A89" s="164"/>
      <c r="B89" s="166"/>
      <c r="C89" s="165"/>
      <c r="D89" s="151" t="str">
        <f t="shared" si="1"/>
        <v/>
      </c>
      <c r="E89" s="171"/>
      <c r="F89" s="171"/>
      <c r="G89" s="171"/>
      <c r="H89" s="171"/>
      <c r="I89" s="171"/>
      <c r="J89" s="171"/>
      <c r="K89" s="171"/>
      <c r="L89" s="60"/>
    </row>
    <row r="90" spans="1:12" ht="24.95" customHeight="1" x14ac:dyDescent="0.25">
      <c r="A90" s="164"/>
      <c r="B90" s="166"/>
      <c r="C90" s="165"/>
      <c r="D90" s="151" t="str">
        <f t="shared" si="1"/>
        <v/>
      </c>
      <c r="E90" s="171"/>
      <c r="F90" s="171"/>
      <c r="G90" s="171"/>
      <c r="H90" s="171"/>
      <c r="I90" s="171"/>
      <c r="J90" s="171"/>
      <c r="K90" s="171"/>
      <c r="L90" s="60"/>
    </row>
    <row r="91" spans="1:12" ht="24.95" customHeight="1" x14ac:dyDescent="0.25">
      <c r="A91" s="164"/>
      <c r="B91" s="166"/>
      <c r="C91" s="165"/>
      <c r="D91" s="151" t="str">
        <f t="shared" si="1"/>
        <v/>
      </c>
      <c r="E91" s="171"/>
      <c r="F91" s="171"/>
      <c r="G91" s="171"/>
      <c r="H91" s="171"/>
      <c r="I91" s="171"/>
      <c r="J91" s="171"/>
      <c r="K91" s="171"/>
      <c r="L91" s="60"/>
    </row>
    <row r="92" spans="1:12" ht="24.95" customHeight="1" x14ac:dyDescent="0.25">
      <c r="A92" s="164"/>
      <c r="B92" s="166"/>
      <c r="C92" s="165"/>
      <c r="D92" s="151" t="str">
        <f t="shared" si="1"/>
        <v/>
      </c>
      <c r="E92" s="171"/>
      <c r="F92" s="171"/>
      <c r="G92" s="171"/>
      <c r="H92" s="171"/>
      <c r="I92" s="171"/>
      <c r="J92" s="171"/>
      <c r="K92" s="171"/>
      <c r="L92" s="60"/>
    </row>
    <row r="93" spans="1:12" ht="24.95" customHeight="1" x14ac:dyDescent="0.25">
      <c r="A93" s="164"/>
      <c r="B93" s="166"/>
      <c r="C93" s="165"/>
      <c r="D93" s="151" t="str">
        <f t="shared" si="1"/>
        <v/>
      </c>
      <c r="E93" s="171"/>
      <c r="F93" s="171"/>
      <c r="G93" s="171"/>
      <c r="H93" s="171"/>
      <c r="I93" s="171"/>
      <c r="J93" s="171"/>
      <c r="K93" s="171"/>
      <c r="L93" s="60"/>
    </row>
    <row r="94" spans="1:12" ht="24.95" customHeight="1" thickBot="1" x14ac:dyDescent="0.3">
      <c r="A94" s="167"/>
      <c r="B94" s="168"/>
      <c r="C94" s="169"/>
      <c r="D94" s="152" t="str">
        <f t="shared" si="1"/>
        <v/>
      </c>
      <c r="E94" s="172"/>
      <c r="F94" s="172"/>
      <c r="G94" s="172"/>
      <c r="H94" s="172"/>
      <c r="I94" s="172"/>
      <c r="J94" s="172"/>
      <c r="K94" s="172"/>
      <c r="L94" s="60"/>
    </row>
    <row r="95" spans="1:12" ht="24.95" customHeight="1" thickBot="1" x14ac:dyDescent="0.3">
      <c r="A95" s="246" t="s">
        <v>206</v>
      </c>
      <c r="B95" s="247"/>
      <c r="C95" s="247"/>
      <c r="D95" s="153">
        <f>SUM(D17:D94)</f>
        <v>378436.8</v>
      </c>
      <c r="E95" s="153">
        <f t="shared" ref="E95:K95" si="2">SUM(E17:E94)</f>
        <v>213616.38</v>
      </c>
      <c r="F95" s="153">
        <f t="shared" si="2"/>
        <v>67960.09</v>
      </c>
      <c r="G95" s="153">
        <f t="shared" si="2"/>
        <v>23448.7</v>
      </c>
      <c r="H95" s="153">
        <f t="shared" si="2"/>
        <v>40428.160000000003</v>
      </c>
      <c r="I95" s="153">
        <f t="shared" si="2"/>
        <v>28076.32</v>
      </c>
      <c r="J95" s="153">
        <f t="shared" si="2"/>
        <v>4707.1499999999996</v>
      </c>
      <c r="K95" s="153">
        <f t="shared" si="2"/>
        <v>199.99999999999997</v>
      </c>
      <c r="L95" s="60"/>
    </row>
    <row r="96" spans="1:12" ht="24.95" customHeight="1" x14ac:dyDescent="0.25">
      <c r="A96" s="71"/>
      <c r="B96" s="71"/>
      <c r="E96" s="71"/>
      <c r="F96" s="71"/>
      <c r="G96" s="71"/>
      <c r="H96" s="71"/>
      <c r="I96" s="71"/>
      <c r="J96" s="71"/>
      <c r="L96" s="60"/>
    </row>
    <row r="97" spans="1:14" ht="24.95" customHeight="1" x14ac:dyDescent="0.25">
      <c r="A97" s="71"/>
      <c r="B97" s="39"/>
      <c r="C97" s="40"/>
      <c r="E97" s="71"/>
      <c r="F97" s="71"/>
      <c r="G97" s="71"/>
      <c r="H97" s="71"/>
      <c r="I97" s="71"/>
      <c r="J97" s="71"/>
      <c r="L97" s="60"/>
    </row>
    <row r="98" spans="1:14" ht="24.95" customHeight="1" x14ac:dyDescent="0.25">
      <c r="A98" s="71"/>
      <c r="B98" s="89"/>
      <c r="C98" s="89"/>
      <c r="E98" s="71"/>
      <c r="F98" s="71"/>
      <c r="G98" s="71"/>
      <c r="H98" s="71"/>
      <c r="I98" s="71"/>
      <c r="J98" s="71"/>
      <c r="L98" s="60"/>
    </row>
    <row r="99" spans="1:14" ht="24.95" customHeight="1" x14ac:dyDescent="0.25">
      <c r="A99" s="71"/>
      <c r="B99" s="39"/>
      <c r="C99" s="146"/>
      <c r="E99" s="71"/>
      <c r="F99" s="71"/>
      <c r="G99" s="71"/>
      <c r="H99" s="71"/>
      <c r="I99" s="71"/>
      <c r="J99" s="71"/>
      <c r="L99" s="60"/>
    </row>
    <row r="100" spans="1:14" ht="24.95" customHeight="1" x14ac:dyDescent="0.25">
      <c r="A100" s="71"/>
      <c r="B100" s="71"/>
      <c r="C100" s="87"/>
      <c r="D100" s="42"/>
      <c r="E100" s="34"/>
      <c r="F100" s="34"/>
      <c r="G100" s="71"/>
      <c r="H100" s="71"/>
      <c r="I100" s="71"/>
      <c r="J100" s="71"/>
      <c r="L100" s="60"/>
    </row>
    <row r="101" spans="1:14" ht="24.95" customHeight="1" x14ac:dyDescent="0.25">
      <c r="A101" s="71"/>
      <c r="B101" s="71"/>
      <c r="C101" s="88"/>
      <c r="D101" s="34"/>
      <c r="E101" s="34"/>
      <c r="F101" s="34"/>
      <c r="G101" s="71"/>
      <c r="H101" s="71"/>
      <c r="I101" s="71"/>
      <c r="J101" s="71"/>
      <c r="L101" s="60"/>
    </row>
    <row r="102" spans="1:14" s="85" customFormat="1" ht="24.95" customHeight="1" x14ac:dyDescent="0.25">
      <c r="A102" s="71"/>
      <c r="B102" s="71"/>
      <c r="C102" s="88"/>
      <c r="D102" s="34"/>
      <c r="E102" s="34"/>
      <c r="F102" s="34"/>
      <c r="G102" s="71"/>
      <c r="H102" s="71"/>
      <c r="I102" s="71"/>
      <c r="J102" s="71"/>
      <c r="K102" s="80"/>
      <c r="M102" s="71"/>
      <c r="N102" s="38"/>
    </row>
    <row r="103" spans="1:14" ht="24.95" customHeight="1" x14ac:dyDescent="0.25">
      <c r="A103" s="71"/>
      <c r="B103" s="71"/>
      <c r="C103" s="88"/>
      <c r="D103" s="34"/>
      <c r="E103" s="34"/>
      <c r="F103" s="34"/>
      <c r="G103" s="71"/>
      <c r="H103" s="71"/>
      <c r="I103" s="71"/>
      <c r="J103" s="71"/>
      <c r="M103" s="38"/>
    </row>
    <row r="104" spans="1:14" ht="24.95" customHeight="1" x14ac:dyDescent="0.25">
      <c r="C104" s="88"/>
      <c r="D104" s="34"/>
      <c r="E104" s="42"/>
      <c r="F104" s="42"/>
    </row>
    <row r="105" spans="1:14" ht="24.95" customHeight="1" x14ac:dyDescent="0.25">
      <c r="C105" s="88"/>
      <c r="D105" s="34"/>
      <c r="E105" s="42"/>
      <c r="F105" s="42"/>
    </row>
    <row r="106" spans="1:14" ht="24.95" customHeight="1" x14ac:dyDescent="0.25">
      <c r="C106" s="88"/>
      <c r="D106" s="34"/>
      <c r="E106" s="42"/>
      <c r="F106" s="42"/>
    </row>
    <row r="107" spans="1:14" ht="24.95" customHeight="1" x14ac:dyDescent="0.25">
      <c r="C107" s="88"/>
      <c r="D107" s="34"/>
      <c r="E107" s="42"/>
      <c r="F107" s="42"/>
    </row>
    <row r="108" spans="1:14" ht="24.95" customHeight="1" x14ac:dyDescent="0.25">
      <c r="C108" s="88"/>
      <c r="D108" s="34"/>
      <c r="E108" s="42"/>
      <c r="F108" s="42"/>
    </row>
    <row r="109" spans="1:14" ht="24.95" customHeight="1" x14ac:dyDescent="0.25">
      <c r="C109" s="88"/>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89"/>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AF43A1-D862-4550-8417-4609C71489FA}">
  <sheetPr>
    <tabColor rgb="FF92D050"/>
    <pageSetUpPr fitToPage="1"/>
  </sheetPr>
  <dimension ref="A1:Y113"/>
  <sheetViews>
    <sheetView showGridLines="0" zoomScale="65" zoomScaleNormal="65" zoomScaleSheetLayoutView="100" workbookViewId="0">
      <selection activeCell="K3" sqref="K3"/>
    </sheetView>
  </sheetViews>
  <sheetFormatPr defaultColWidth="9.140625" defaultRowHeight="24.95" customHeight="1" x14ac:dyDescent="0.25"/>
  <cols>
    <col min="1" max="1" width="18.7109375" style="33" customWidth="1"/>
    <col min="2" max="2" width="21.140625" style="33" customWidth="1"/>
    <col min="3" max="3" width="64.28515625" style="71" customWidth="1"/>
    <col min="4" max="4" width="27.85546875" style="71" customWidth="1"/>
    <col min="5" max="11" width="26.7109375" style="80" customWidth="1"/>
    <col min="12" max="12" width="10.85546875" style="61" customWidth="1"/>
    <col min="13" max="13" width="11" style="71" customWidth="1"/>
    <col min="14" max="14" width="128.28515625" style="71" customWidth="1"/>
    <col min="15" max="16384" width="9.140625" style="60"/>
  </cols>
  <sheetData>
    <row r="1" spans="1:25" s="71" customFormat="1" ht="30" customHeight="1" thickBot="1" x14ac:dyDescent="0.3">
      <c r="A1" s="32" t="s">
        <v>0</v>
      </c>
      <c r="B1" s="32"/>
      <c r="C1" s="38"/>
      <c r="E1" s="80"/>
      <c r="G1" s="154" t="s">
        <v>127</v>
      </c>
      <c r="H1" s="155"/>
      <c r="I1" s="155"/>
      <c r="J1" s="155"/>
      <c r="K1" s="156"/>
      <c r="L1" s="80"/>
      <c r="M1" s="213" t="s">
        <v>133</v>
      </c>
      <c r="N1" s="213"/>
    </row>
    <row r="2" spans="1:25" ht="30" customHeight="1" x14ac:dyDescent="0.25">
      <c r="A2" s="236" t="s">
        <v>178</v>
      </c>
      <c r="B2" s="236"/>
      <c r="C2" s="236"/>
      <c r="D2" s="236"/>
      <c r="E2" s="236"/>
      <c r="F2" s="71"/>
      <c r="G2" s="255" t="s">
        <v>128</v>
      </c>
      <c r="H2" s="256"/>
      <c r="I2" s="256"/>
      <c r="J2" s="256"/>
      <c r="K2" s="157">
        <f>D95</f>
        <v>479573.02000000008</v>
      </c>
      <c r="M2" s="200" t="s">
        <v>166</v>
      </c>
      <c r="N2" s="200"/>
    </row>
    <row r="3" spans="1:25" ht="30" customHeight="1" x14ac:dyDescent="0.25">
      <c r="A3" s="236"/>
      <c r="B3" s="236"/>
      <c r="C3" s="236"/>
      <c r="D3" s="236"/>
      <c r="E3" s="236"/>
      <c r="F3" s="71"/>
      <c r="G3" s="257" t="s">
        <v>167</v>
      </c>
      <c r="H3" s="258"/>
      <c r="I3" s="258"/>
      <c r="J3" s="258"/>
      <c r="K3" s="58">
        <v>0</v>
      </c>
      <c r="M3" s="231" t="s">
        <v>117</v>
      </c>
      <c r="N3" s="231"/>
    </row>
    <row r="4" spans="1:25" ht="30" customHeight="1" x14ac:dyDescent="0.25">
      <c r="A4" s="236"/>
      <c r="B4" s="236"/>
      <c r="C4" s="236"/>
      <c r="D4" s="236"/>
      <c r="E4" s="236"/>
      <c r="F4" s="71"/>
      <c r="G4" s="253" t="s">
        <v>168</v>
      </c>
      <c r="H4" s="254"/>
      <c r="I4" s="254"/>
      <c r="J4" s="254"/>
      <c r="K4" s="58">
        <v>0</v>
      </c>
      <c r="L4" s="63"/>
      <c r="M4" s="200" t="s">
        <v>169</v>
      </c>
      <c r="N4" s="200"/>
      <c r="O4" s="59"/>
      <c r="P4" s="59"/>
      <c r="Q4" s="59"/>
      <c r="R4" s="59"/>
      <c r="S4" s="59"/>
      <c r="T4" s="59"/>
      <c r="U4" s="59"/>
      <c r="V4" s="59"/>
      <c r="W4" s="59"/>
      <c r="X4" s="59"/>
      <c r="Y4" s="59"/>
    </row>
    <row r="5" spans="1:25" ht="51" customHeight="1" x14ac:dyDescent="0.25">
      <c r="A5" s="230"/>
      <c r="B5" s="230"/>
      <c r="C5" s="230"/>
      <c r="D5" s="230"/>
      <c r="E5" s="230"/>
      <c r="F5" s="71"/>
      <c r="G5" s="253" t="s">
        <v>218</v>
      </c>
      <c r="H5" s="254"/>
      <c r="I5" s="254"/>
      <c r="J5" s="254"/>
      <c r="K5" s="58">
        <v>19786.509999999998</v>
      </c>
      <c r="L5" s="57"/>
      <c r="M5" s="200" t="s">
        <v>219</v>
      </c>
      <c r="N5" s="200"/>
      <c r="O5" s="59"/>
      <c r="P5" s="59"/>
      <c r="Q5" s="59"/>
      <c r="R5" s="59"/>
      <c r="S5" s="59"/>
      <c r="T5" s="59"/>
      <c r="U5" s="59"/>
      <c r="V5" s="59"/>
      <c r="W5" s="59"/>
      <c r="X5" s="59"/>
      <c r="Y5" s="59"/>
    </row>
    <row r="6" spans="1:25" ht="43.5" customHeight="1" thickBot="1" x14ac:dyDescent="0.3">
      <c r="F6" s="71"/>
      <c r="G6" s="249" t="s">
        <v>129</v>
      </c>
      <c r="H6" s="250"/>
      <c r="I6" s="250"/>
      <c r="J6" s="250"/>
      <c r="K6" s="158">
        <f>SUM(K2:K5)</f>
        <v>499359.53000000009</v>
      </c>
      <c r="L6" s="57"/>
      <c r="M6" s="200" t="s">
        <v>132</v>
      </c>
      <c r="N6" s="200"/>
      <c r="O6" s="64"/>
      <c r="P6" s="64"/>
      <c r="Q6" s="64"/>
      <c r="R6" s="64"/>
      <c r="S6" s="64"/>
      <c r="T6" s="64"/>
      <c r="U6" s="64"/>
      <c r="V6" s="64"/>
      <c r="W6" s="64"/>
      <c r="X6" s="64"/>
      <c r="Y6" s="64"/>
    </row>
    <row r="7" spans="1:25" ht="66" customHeight="1" thickBot="1" x14ac:dyDescent="0.3">
      <c r="A7" s="71"/>
      <c r="B7" s="71"/>
      <c r="D7" s="71" t="s">
        <v>207</v>
      </c>
      <c r="F7" s="71"/>
      <c r="G7" s="249" t="s">
        <v>130</v>
      </c>
      <c r="H7" s="250"/>
      <c r="I7" s="250"/>
      <c r="J7" s="250"/>
      <c r="K7" s="159">
        <v>499359.53</v>
      </c>
      <c r="M7" s="200" t="s">
        <v>220</v>
      </c>
      <c r="N7" s="200"/>
      <c r="O7" s="65"/>
      <c r="P7" s="65"/>
      <c r="Q7" s="65"/>
      <c r="R7" s="65"/>
      <c r="S7" s="65"/>
      <c r="T7" s="65"/>
      <c r="U7" s="65"/>
      <c r="V7" s="65"/>
      <c r="W7" s="65"/>
      <c r="X7" s="65"/>
      <c r="Y7" s="65"/>
    </row>
    <row r="8" spans="1:25" ht="15" customHeight="1" thickBot="1" x14ac:dyDescent="0.3">
      <c r="M8" s="147"/>
      <c r="N8" s="45"/>
      <c r="O8" s="66"/>
      <c r="P8" s="66"/>
      <c r="Q8" s="66"/>
      <c r="R8" s="66"/>
      <c r="S8" s="66"/>
      <c r="T8" s="66"/>
      <c r="U8" s="66"/>
      <c r="V8" s="66"/>
      <c r="W8" s="66"/>
      <c r="X8" s="66"/>
      <c r="Y8" s="66"/>
    </row>
    <row r="9" spans="1:25" s="71" customFormat="1" ht="24.95" customHeight="1" x14ac:dyDescent="0.25">
      <c r="A9" s="251"/>
      <c r="B9" s="217" t="s">
        <v>134</v>
      </c>
      <c r="C9" s="218"/>
      <c r="D9" s="223" t="s">
        <v>5</v>
      </c>
      <c r="E9" s="67" t="s">
        <v>6</v>
      </c>
      <c r="F9" s="68"/>
      <c r="G9" s="68"/>
      <c r="H9" s="68"/>
      <c r="I9" s="68"/>
      <c r="J9" s="68"/>
      <c r="K9" s="69"/>
      <c r="L9" s="70"/>
      <c r="M9" s="213" t="s">
        <v>120</v>
      </c>
      <c r="N9" s="213"/>
      <c r="O9" s="65"/>
      <c r="P9" s="65"/>
      <c r="Q9" s="65"/>
      <c r="R9" s="65"/>
      <c r="S9" s="65"/>
      <c r="T9" s="65"/>
      <c r="U9" s="65"/>
      <c r="V9" s="65"/>
      <c r="W9" s="65"/>
      <c r="X9" s="65"/>
      <c r="Y9" s="65"/>
    </row>
    <row r="10" spans="1:25" s="71" customFormat="1" ht="24.95" customHeight="1" thickBot="1" x14ac:dyDescent="0.3">
      <c r="A10" s="252"/>
      <c r="B10" s="219"/>
      <c r="C10" s="220"/>
      <c r="D10" s="224"/>
      <c r="E10" s="72" t="s">
        <v>214</v>
      </c>
      <c r="F10" s="73"/>
      <c r="G10" s="73"/>
      <c r="H10" s="73"/>
      <c r="I10" s="73"/>
      <c r="J10" s="73"/>
      <c r="K10" s="74"/>
      <c r="L10" s="70"/>
      <c r="M10" s="226" t="s">
        <v>221</v>
      </c>
      <c r="N10" s="227"/>
      <c r="O10" s="75"/>
      <c r="P10" s="75"/>
      <c r="Q10" s="75"/>
      <c r="R10" s="75"/>
      <c r="S10" s="75"/>
      <c r="T10" s="75"/>
      <c r="U10" s="75"/>
      <c r="V10" s="75"/>
      <c r="W10" s="75"/>
      <c r="X10" s="75"/>
      <c r="Y10" s="75"/>
    </row>
    <row r="11" spans="1:25" s="71" customFormat="1" ht="30.75" customHeight="1" thickBot="1" x14ac:dyDescent="0.3">
      <c r="A11" s="101" t="s">
        <v>136</v>
      </c>
      <c r="B11" s="228" t="s">
        <v>215</v>
      </c>
      <c r="C11" s="229"/>
      <c r="D11" s="262" t="s">
        <v>231</v>
      </c>
      <c r="E11" s="72" t="s">
        <v>152</v>
      </c>
      <c r="F11" s="73"/>
      <c r="G11" s="73"/>
      <c r="H11" s="73"/>
      <c r="I11" s="73"/>
      <c r="J11" s="73"/>
      <c r="K11" s="74"/>
      <c r="L11" s="76"/>
      <c r="M11" s="227"/>
      <c r="N11" s="227"/>
      <c r="O11" s="75"/>
      <c r="P11" s="75"/>
      <c r="Q11" s="75"/>
      <c r="R11" s="75"/>
      <c r="S11" s="75"/>
      <c r="T11" s="75"/>
      <c r="U11" s="75"/>
      <c r="V11" s="75"/>
      <c r="W11" s="75"/>
      <c r="X11" s="75"/>
      <c r="Y11" s="75"/>
    </row>
    <row r="12" spans="1:25" s="71" customFormat="1" ht="35.1" customHeight="1" thickBot="1" x14ac:dyDescent="0.3">
      <c r="A12" s="101" t="s">
        <v>153</v>
      </c>
      <c r="B12" s="228" t="str">
        <f>'Central-EAC Pueblo'!B12</f>
        <v>CVIT- Cobre Valley Institute of Technology</v>
      </c>
      <c r="C12" s="229"/>
      <c r="D12" s="181">
        <f>'Central-EAC Pueblo'!D12</f>
        <v>110802</v>
      </c>
      <c r="E12" s="77" t="s">
        <v>131</v>
      </c>
      <c r="F12" s="78"/>
      <c r="G12" s="78"/>
      <c r="H12" s="78"/>
      <c r="I12" s="78"/>
      <c r="J12" s="78"/>
      <c r="K12" s="79"/>
      <c r="L12" s="80"/>
      <c r="M12" s="227"/>
      <c r="N12" s="227"/>
      <c r="O12" s="75"/>
      <c r="P12" s="75"/>
      <c r="Q12" s="75"/>
      <c r="R12" s="75"/>
      <c r="S12" s="75"/>
      <c r="T12" s="75"/>
      <c r="U12" s="75"/>
      <c r="V12" s="75"/>
      <c r="W12" s="75"/>
      <c r="X12" s="75"/>
      <c r="Y12" s="75"/>
    </row>
    <row r="13" spans="1:25" s="71" customFormat="1" ht="16.5" customHeight="1" thickBot="1" x14ac:dyDescent="0.3">
      <c r="A13" s="47"/>
      <c r="B13" s="47"/>
      <c r="C13" s="47"/>
      <c r="D13" s="81"/>
      <c r="F13" s="82"/>
      <c r="G13" s="83"/>
      <c r="H13" s="83"/>
      <c r="I13" s="76"/>
      <c r="J13" s="83"/>
      <c r="K13" s="83"/>
      <c r="L13" s="83"/>
      <c r="M13" s="227"/>
      <c r="N13" s="227"/>
    </row>
    <row r="14" spans="1:25" ht="35.1" customHeight="1" thickBot="1" x14ac:dyDescent="0.3">
      <c r="A14" s="148"/>
      <c r="B14" s="103"/>
      <c r="C14" s="148"/>
      <c r="D14" s="104"/>
      <c r="E14" s="206" t="s">
        <v>8</v>
      </c>
      <c r="F14" s="207"/>
      <c r="G14" s="207"/>
      <c r="H14" s="207"/>
      <c r="I14" s="207"/>
      <c r="J14" s="207"/>
      <c r="K14" s="208"/>
      <c r="M14" s="227" t="s">
        <v>171</v>
      </c>
      <c r="N14" s="227"/>
      <c r="O14" s="84"/>
      <c r="P14" s="84"/>
      <c r="Q14" s="84"/>
      <c r="R14" s="84"/>
      <c r="S14" s="84"/>
      <c r="T14" s="84"/>
      <c r="U14" s="84"/>
      <c r="V14" s="84"/>
      <c r="W14" s="84"/>
      <c r="X14" s="84"/>
      <c r="Y14" s="84"/>
    </row>
    <row r="15" spans="1:25" ht="29.25" customHeight="1" thickBot="1" x14ac:dyDescent="0.3">
      <c r="A15" s="149"/>
      <c r="B15" s="106"/>
      <c r="C15" s="149"/>
      <c r="D15" s="107"/>
      <c r="E15" s="206" t="s">
        <v>9</v>
      </c>
      <c r="F15" s="209"/>
      <c r="G15" s="209"/>
      <c r="H15" s="209"/>
      <c r="I15" s="209"/>
      <c r="J15" s="210"/>
      <c r="K15" s="211" t="s">
        <v>10</v>
      </c>
      <c r="M15" s="227"/>
      <c r="N15" s="227"/>
    </row>
    <row r="16" spans="1:25" s="85" customFormat="1" ht="122.25" customHeight="1" thickBot="1" x14ac:dyDescent="0.3">
      <c r="A16" s="108" t="s">
        <v>135</v>
      </c>
      <c r="B16" s="96" t="s">
        <v>122</v>
      </c>
      <c r="C16" s="98" t="s">
        <v>11</v>
      </c>
      <c r="D16" s="97" t="s">
        <v>12</v>
      </c>
      <c r="E16" s="35" t="s">
        <v>13</v>
      </c>
      <c r="F16" s="36" t="s">
        <v>14</v>
      </c>
      <c r="G16" s="36" t="s">
        <v>123</v>
      </c>
      <c r="H16" s="36" t="s">
        <v>124</v>
      </c>
      <c r="I16" s="36" t="s">
        <v>126</v>
      </c>
      <c r="J16" s="37" t="s">
        <v>125</v>
      </c>
      <c r="K16" s="212"/>
      <c r="M16" s="227"/>
      <c r="N16" s="227"/>
    </row>
    <row r="17" spans="1:14" s="86" customFormat="1" ht="24.95" customHeight="1" x14ac:dyDescent="0.25">
      <c r="A17" s="173" t="s">
        <v>15</v>
      </c>
      <c r="B17" s="174">
        <v>301</v>
      </c>
      <c r="C17" s="175" t="s">
        <v>194</v>
      </c>
      <c r="D17" s="150" t="str">
        <f t="shared" ref="D17:D79" si="0">IF(SUM(E17:K17)&gt;0,(SUM(E17:K17)),"")</f>
        <v/>
      </c>
      <c r="E17" s="170"/>
      <c r="F17" s="170"/>
      <c r="G17" s="170"/>
      <c r="H17" s="170"/>
      <c r="I17" s="170"/>
      <c r="J17" s="170"/>
      <c r="K17" s="170"/>
      <c r="M17" s="89"/>
      <c r="N17" s="146" t="s">
        <v>154</v>
      </c>
    </row>
    <row r="18" spans="1:14" s="86" customFormat="1" ht="24.95" customHeight="1" x14ac:dyDescent="0.25">
      <c r="A18" s="176" t="s">
        <v>16</v>
      </c>
      <c r="B18" s="177">
        <v>302</v>
      </c>
      <c r="C18" s="178" t="s">
        <v>17</v>
      </c>
      <c r="D18" s="151" t="str">
        <f t="shared" si="0"/>
        <v/>
      </c>
      <c r="E18" s="171"/>
      <c r="F18" s="171"/>
      <c r="G18" s="171"/>
      <c r="H18" s="171"/>
      <c r="I18" s="171"/>
      <c r="J18" s="171"/>
      <c r="K18" s="171"/>
      <c r="M18" s="145"/>
      <c r="N18" s="146" t="s">
        <v>155</v>
      </c>
    </row>
    <row r="19" spans="1:14" s="86" customFormat="1" ht="24.95" customHeight="1" x14ac:dyDescent="0.25">
      <c r="A19" s="176" t="s">
        <v>182</v>
      </c>
      <c r="B19" s="177">
        <v>376</v>
      </c>
      <c r="C19" s="178" t="s">
        <v>183</v>
      </c>
      <c r="D19" s="151">
        <f t="shared" si="0"/>
        <v>95535.83</v>
      </c>
      <c r="E19" s="182">
        <f>IF(SUM('[5]SC HS:School 5'!E19:E19)&gt;0,SUM('[5]SC HS:School 5'!E19:E19),"")</f>
        <v>60184.5</v>
      </c>
      <c r="F19" s="182">
        <f>IF(SUM('[5]SC HS:School 5'!F19:F19)&gt;0,SUM('[5]SC HS:School 5'!F19:F19),"")</f>
        <v>19421.14</v>
      </c>
      <c r="G19" s="182">
        <f>IF(SUM('[5]SC HS:School 5'!G19:G19)&gt;0,SUM('[5]SC HS:School 5'!G19:G19),"")</f>
        <v>1250</v>
      </c>
      <c r="H19" s="182">
        <f>IF(SUM('[5]SC HS:School 5'!H19:H19)&gt;0,SUM('[5]SC HS:School 5'!H19:H19),"")</f>
        <v>9357.34</v>
      </c>
      <c r="I19" s="182" t="str">
        <f>IF(SUM('[5]SC HS:School 5'!I19:I19)&gt;0,SUM('[5]SC HS:School 5'!I19:I19),"")</f>
        <v/>
      </c>
      <c r="J19" s="184" t="str">
        <f>IF(SUM('[5]SC HS:School 5'!J19:J19)&gt;0,SUM('[5]SC HS:School 5'!J19:J19),"")</f>
        <v/>
      </c>
      <c r="K19" s="185">
        <f>IF(SUM('[5]SC HS:School 5'!K19:K19)&gt;0,SUM('[5]SC HS:School 5'!K19:K19),"")</f>
        <v>5322.85</v>
      </c>
      <c r="M19" s="145"/>
      <c r="N19" s="146"/>
    </row>
    <row r="20" spans="1:14" s="86" customFormat="1" ht="24.95" customHeight="1" x14ac:dyDescent="0.25">
      <c r="A20" s="176" t="s">
        <v>18</v>
      </c>
      <c r="B20" s="177">
        <v>303</v>
      </c>
      <c r="C20" s="178" t="s">
        <v>19</v>
      </c>
      <c r="D20" s="151" t="str">
        <f t="shared" si="0"/>
        <v/>
      </c>
      <c r="E20" s="182" t="str">
        <f>IF(SUM('[5]SC HS:School 5'!E20:E20)&gt;0,SUM('[5]SC HS:School 5'!E20:E20),"")</f>
        <v/>
      </c>
      <c r="F20" s="182" t="str">
        <f>IF(SUM('[5]SC HS:School 5'!F20:F20)&gt;0,SUM('[5]SC HS:School 5'!F20:F20),"")</f>
        <v/>
      </c>
      <c r="G20" s="182" t="str">
        <f>IF(SUM('[5]SC HS:School 5'!G20:G20)&gt;0,SUM('[5]SC HS:School 5'!G20:G20),"")</f>
        <v/>
      </c>
      <c r="H20" s="182" t="str">
        <f>IF(SUM('[5]SC HS:School 5'!H20:H20)&gt;0,SUM('[5]SC HS:School 5'!H20:H20),"")</f>
        <v/>
      </c>
      <c r="I20" s="182" t="str">
        <f>IF(SUM('[5]SC HS:School 5'!I20:I20)&gt;0,SUM('[5]SC HS:School 5'!I20:I20),"")</f>
        <v/>
      </c>
      <c r="J20" s="184" t="str">
        <f>IF(SUM('[5]SC HS:School 5'!J20:J20)&gt;0,SUM('[5]SC HS:School 5'!J20:J20),"")</f>
        <v/>
      </c>
      <c r="K20" s="185" t="str">
        <f>IF(SUM('[5]SC HS:School 5'!K20:K20)&gt;0,SUM('[5]SC HS:School 5'!K20:K20),"")</f>
        <v/>
      </c>
      <c r="M20" s="89"/>
      <c r="N20" s="200" t="s">
        <v>156</v>
      </c>
    </row>
    <row r="21" spans="1:14" s="86" customFormat="1" ht="24.95" customHeight="1" x14ac:dyDescent="0.25">
      <c r="A21" s="176" t="s">
        <v>20</v>
      </c>
      <c r="B21" s="177">
        <v>304</v>
      </c>
      <c r="C21" s="178" t="s">
        <v>21</v>
      </c>
      <c r="D21" s="151" t="str">
        <f t="shared" si="0"/>
        <v/>
      </c>
      <c r="E21" s="182" t="str">
        <f>IF(SUM('[5]SC HS:School 5'!E21:E21)&gt;0,SUM('[5]SC HS:School 5'!E21:E21),"")</f>
        <v/>
      </c>
      <c r="F21" s="182" t="str">
        <f>IF(SUM('[5]SC HS:School 5'!F21:F21)&gt;0,SUM('[5]SC HS:School 5'!F21:F21),"")</f>
        <v/>
      </c>
      <c r="G21" s="182" t="str">
        <f>IF(SUM('[5]SC HS:School 5'!G21:G21)&gt;0,SUM('[5]SC HS:School 5'!G21:G21),"")</f>
        <v/>
      </c>
      <c r="H21" s="182" t="str">
        <f>IF(SUM('[5]SC HS:School 5'!H21:H21)&gt;0,SUM('[5]SC HS:School 5'!H21:H21),"")</f>
        <v/>
      </c>
      <c r="I21" s="182" t="str">
        <f>IF(SUM('[5]SC HS:School 5'!I21:I21)&gt;0,SUM('[5]SC HS:School 5'!I21:I21),"")</f>
        <v/>
      </c>
      <c r="J21" s="184" t="str">
        <f>IF(SUM('[5]SC HS:School 5'!J21:J21)&gt;0,SUM('[5]SC HS:School 5'!J21:J21),"")</f>
        <v/>
      </c>
      <c r="K21" s="185" t="str">
        <f>IF(SUM('[5]SC HS:School 5'!K21:K21)&gt;0,SUM('[5]SC HS:School 5'!K21:K21),"")</f>
        <v/>
      </c>
      <c r="M21" s="89"/>
      <c r="N21" s="200"/>
    </row>
    <row r="22" spans="1:14" s="86" customFormat="1" ht="24.95" customHeight="1" x14ac:dyDescent="0.25">
      <c r="A22" s="176" t="s">
        <v>22</v>
      </c>
      <c r="B22" s="177">
        <v>305</v>
      </c>
      <c r="C22" s="178" t="s">
        <v>23</v>
      </c>
      <c r="D22" s="151" t="str">
        <f t="shared" si="0"/>
        <v/>
      </c>
      <c r="E22" s="182" t="str">
        <f>IF(SUM('[5]SC HS:School 5'!E22:E22)&gt;0,SUM('[5]SC HS:School 5'!E22:E22),"")</f>
        <v/>
      </c>
      <c r="F22" s="182" t="str">
        <f>IF(SUM('[5]SC HS:School 5'!F22:F22)&gt;0,SUM('[5]SC HS:School 5'!F22:F22),"")</f>
        <v/>
      </c>
      <c r="G22" s="182" t="str">
        <f>IF(SUM('[5]SC HS:School 5'!G22:G22)&gt;0,SUM('[5]SC HS:School 5'!G22:G22),"")</f>
        <v/>
      </c>
      <c r="H22" s="182" t="str">
        <f>IF(SUM('[5]SC HS:School 5'!H22:H22)&gt;0,SUM('[5]SC HS:School 5'!H22:H22),"")</f>
        <v/>
      </c>
      <c r="I22" s="182" t="str">
        <f>IF(SUM('[5]SC HS:School 5'!I22:I22)&gt;0,SUM('[5]SC HS:School 5'!I22:I22),"")</f>
        <v/>
      </c>
      <c r="J22" s="184" t="str">
        <f>IF(SUM('[5]SC HS:School 5'!J22:J22)&gt;0,SUM('[5]SC HS:School 5'!J22:J22),"")</f>
        <v/>
      </c>
      <c r="K22" s="185" t="str">
        <f>IF(SUM('[5]SC HS:School 5'!K22:K22)&gt;0,SUM('[5]SC HS:School 5'!K22:K22),"")</f>
        <v/>
      </c>
      <c r="M22" s="89"/>
      <c r="N22" s="200"/>
    </row>
    <row r="23" spans="1:14" s="86" customFormat="1" ht="24.95" customHeight="1" x14ac:dyDescent="0.25">
      <c r="A23" s="176" t="s">
        <v>24</v>
      </c>
      <c r="B23" s="177">
        <v>306</v>
      </c>
      <c r="C23" s="178" t="s">
        <v>25</v>
      </c>
      <c r="D23" s="151" t="str">
        <f t="shared" si="0"/>
        <v/>
      </c>
      <c r="E23" s="182" t="str">
        <f>IF(SUM('[5]SC HS:School 5'!E23:E23)&gt;0,SUM('[5]SC HS:School 5'!E23:E23),"")</f>
        <v/>
      </c>
      <c r="F23" s="182" t="str">
        <f>IF(SUM('[5]SC HS:School 5'!F23:F23)&gt;0,SUM('[5]SC HS:School 5'!F23:F23),"")</f>
        <v/>
      </c>
      <c r="G23" s="182" t="str">
        <f>IF(SUM('[5]SC HS:School 5'!G23:G23)&gt;0,SUM('[5]SC HS:School 5'!G23:G23),"")</f>
        <v/>
      </c>
      <c r="H23" s="182" t="str">
        <f>IF(SUM('[5]SC HS:School 5'!H23:H23)&gt;0,SUM('[5]SC HS:School 5'!H23:H23),"")</f>
        <v/>
      </c>
      <c r="I23" s="182" t="str">
        <f>IF(SUM('[5]SC HS:School 5'!I23:I23)&gt;0,SUM('[5]SC HS:School 5'!I23:I23),"")</f>
        <v/>
      </c>
      <c r="J23" s="184" t="str">
        <f>IF(SUM('[5]SC HS:School 5'!J23:J23)&gt;0,SUM('[5]SC HS:School 5'!J23:J23),"")</f>
        <v/>
      </c>
      <c r="K23" s="185" t="str">
        <f>IF(SUM('[5]SC HS:School 5'!K23:K23)&gt;0,SUM('[5]SC HS:School 5'!K23:K23),"")</f>
        <v/>
      </c>
      <c r="M23" s="89"/>
      <c r="N23" s="200" t="s">
        <v>157</v>
      </c>
    </row>
    <row r="24" spans="1:14" s="86" customFormat="1" ht="24.95" customHeight="1" x14ac:dyDescent="0.25">
      <c r="A24" s="176" t="s">
        <v>26</v>
      </c>
      <c r="B24" s="177">
        <v>307</v>
      </c>
      <c r="C24" s="178" t="s">
        <v>27</v>
      </c>
      <c r="D24" s="151" t="str">
        <f t="shared" si="0"/>
        <v/>
      </c>
      <c r="E24" s="182" t="str">
        <f>IF(SUM('[5]SC HS:School 5'!E24:E24)&gt;0,SUM('[5]SC HS:School 5'!E24:E24),"")</f>
        <v/>
      </c>
      <c r="F24" s="182" t="str">
        <f>IF(SUM('[5]SC HS:School 5'!F24:F24)&gt;0,SUM('[5]SC HS:School 5'!F24:F24),"")</f>
        <v/>
      </c>
      <c r="G24" s="182" t="str">
        <f>IF(SUM('[5]SC HS:School 5'!G24:G24)&gt;0,SUM('[5]SC HS:School 5'!G24:G24),"")</f>
        <v/>
      </c>
      <c r="H24" s="182" t="str">
        <f>IF(SUM('[5]SC HS:School 5'!H24:H24)&gt;0,SUM('[5]SC HS:School 5'!H24:H24),"")</f>
        <v/>
      </c>
      <c r="I24" s="182" t="str">
        <f>IF(SUM('[5]SC HS:School 5'!I24:I24)&gt;0,SUM('[5]SC HS:School 5'!I24:I24),"")</f>
        <v/>
      </c>
      <c r="J24" s="184" t="str">
        <f>IF(SUM('[5]SC HS:School 5'!J24:J24)&gt;0,SUM('[5]SC HS:School 5'!J24:J24),"")</f>
        <v/>
      </c>
      <c r="K24" s="185" t="str">
        <f>IF(SUM('[5]SC HS:School 5'!K24:K24)&gt;0,SUM('[5]SC HS:School 5'!K24:K24),"")</f>
        <v/>
      </c>
      <c r="M24" s="89"/>
      <c r="N24" s="200"/>
    </row>
    <row r="25" spans="1:14" s="86" customFormat="1" ht="24.95" customHeight="1" x14ac:dyDescent="0.25">
      <c r="A25" s="176" t="s">
        <v>28</v>
      </c>
      <c r="B25" s="177">
        <v>309</v>
      </c>
      <c r="C25" s="178" t="s">
        <v>197</v>
      </c>
      <c r="D25" s="151">
        <f t="shared" si="0"/>
        <v>23089</v>
      </c>
      <c r="E25" s="182">
        <f>IF(SUM('[5]SC HS:School 5'!E25:E25)&gt;0,SUM('[5]SC HS:School 5'!E25:E25),"")</f>
        <v>9500.01</v>
      </c>
      <c r="F25" s="182">
        <f>IF(SUM('[5]SC HS:School 5'!F25:F25)&gt;0,SUM('[5]SC HS:School 5'!F25:F25),"")</f>
        <v>3073.57</v>
      </c>
      <c r="G25" s="182">
        <f>IF(SUM('[5]SC HS:School 5'!G25:G25)&gt;0,SUM('[5]SC HS:School 5'!G25:G25),"")</f>
        <v>98</v>
      </c>
      <c r="H25" s="182">
        <f>IF(SUM('[5]SC HS:School 5'!H25:H25)&gt;0,SUM('[5]SC HS:School 5'!H25:H25),"")</f>
        <v>4801.42</v>
      </c>
      <c r="I25" s="182" t="str">
        <f>IF(SUM('[5]SC HS:School 5'!I25:I25)&gt;0,SUM('[5]SC HS:School 5'!I25:I25),"")</f>
        <v/>
      </c>
      <c r="J25" s="184">
        <f>IF(SUM('[5]SC HS:School 5'!J25:J25)&gt;0,SUM('[5]SC HS:School 5'!J25:J25),"")</f>
        <v>293.14999999999998</v>
      </c>
      <c r="K25" s="185">
        <f>IF(SUM('[5]SC HS:School 5'!K25:K25)&gt;0,SUM('[5]SC HS:School 5'!K25:K25),"")</f>
        <v>5322.85</v>
      </c>
      <c r="M25" s="89"/>
      <c r="N25" s="200" t="s">
        <v>158</v>
      </c>
    </row>
    <row r="26" spans="1:14" s="86" customFormat="1" ht="24.95" customHeight="1" x14ac:dyDescent="0.25">
      <c r="A26" s="176" t="s">
        <v>29</v>
      </c>
      <c r="B26" s="177">
        <v>310</v>
      </c>
      <c r="C26" s="178" t="s">
        <v>30</v>
      </c>
      <c r="D26" s="151" t="str">
        <f t="shared" si="0"/>
        <v/>
      </c>
      <c r="E26" s="182" t="str">
        <f>IF(SUM('[5]SC HS:School 5'!E26:E26)&gt;0,SUM('[5]SC HS:School 5'!E26:E26),"")</f>
        <v/>
      </c>
      <c r="F26" s="182" t="str">
        <f>IF(SUM('[5]SC HS:School 5'!F26:F26)&gt;0,SUM('[5]SC HS:School 5'!F26:F26),"")</f>
        <v/>
      </c>
      <c r="G26" s="182" t="str">
        <f>IF(SUM('[5]SC HS:School 5'!G26:G26)&gt;0,SUM('[5]SC HS:School 5'!G26:G26),"")</f>
        <v/>
      </c>
      <c r="H26" s="182" t="str">
        <f>IF(SUM('[5]SC HS:School 5'!H26:H26)&gt;0,SUM('[5]SC HS:School 5'!H26:H26),"")</f>
        <v/>
      </c>
      <c r="I26" s="182" t="str">
        <f>IF(SUM('[5]SC HS:School 5'!I26:I26)&gt;0,SUM('[5]SC HS:School 5'!I26:I26),"")</f>
        <v/>
      </c>
      <c r="J26" s="184" t="str">
        <f>IF(SUM('[5]SC HS:School 5'!J26:J26)&gt;0,SUM('[5]SC HS:School 5'!J26:J26),"")</f>
        <v/>
      </c>
      <c r="K26" s="185" t="str">
        <f>IF(SUM('[5]SC HS:School 5'!K26:K26)&gt;0,SUM('[5]SC HS:School 5'!K26:K26),"")</f>
        <v/>
      </c>
      <c r="M26" s="89"/>
      <c r="N26" s="200"/>
    </row>
    <row r="27" spans="1:14" s="86" customFormat="1" ht="24.95" customHeight="1" x14ac:dyDescent="0.25">
      <c r="A27" s="176" t="s">
        <v>31</v>
      </c>
      <c r="B27" s="177">
        <v>311</v>
      </c>
      <c r="C27" s="178" t="s">
        <v>32</v>
      </c>
      <c r="D27" s="151" t="str">
        <f t="shared" si="0"/>
        <v/>
      </c>
      <c r="E27" s="182" t="str">
        <f>IF(SUM('[5]SC HS:School 5'!E27:E27)&gt;0,SUM('[5]SC HS:School 5'!E27:E27),"")</f>
        <v/>
      </c>
      <c r="F27" s="182" t="str">
        <f>IF(SUM('[5]SC HS:School 5'!F27:F27)&gt;0,SUM('[5]SC HS:School 5'!F27:F27),"")</f>
        <v/>
      </c>
      <c r="G27" s="182" t="str">
        <f>IF(SUM('[5]SC HS:School 5'!G27:G27)&gt;0,SUM('[5]SC HS:School 5'!G27:G27),"")</f>
        <v/>
      </c>
      <c r="H27" s="182" t="str">
        <f>IF(SUM('[5]SC HS:School 5'!H27:H27)&gt;0,SUM('[5]SC HS:School 5'!H27:H27),"")</f>
        <v/>
      </c>
      <c r="I27" s="182" t="str">
        <f>IF(SUM('[5]SC HS:School 5'!I27:I27)&gt;0,SUM('[5]SC HS:School 5'!I27:I27),"")</f>
        <v/>
      </c>
      <c r="J27" s="184" t="str">
        <f>IF(SUM('[5]SC HS:School 5'!J27:J27)&gt;0,SUM('[5]SC HS:School 5'!J27:J27),"")</f>
        <v/>
      </c>
      <c r="K27" s="185" t="str">
        <f>IF(SUM('[5]SC HS:School 5'!K27:K27)&gt;0,SUM('[5]SC HS:School 5'!K27:K27),"")</f>
        <v/>
      </c>
      <c r="M27" s="89"/>
      <c r="N27" s="200" t="s">
        <v>159</v>
      </c>
    </row>
    <row r="28" spans="1:14" s="86" customFormat="1" ht="24.95" customHeight="1" x14ac:dyDescent="0.25">
      <c r="A28" s="176" t="s">
        <v>33</v>
      </c>
      <c r="B28" s="177">
        <v>312</v>
      </c>
      <c r="C28" s="178" t="s">
        <v>34</v>
      </c>
      <c r="D28" s="151">
        <f t="shared" si="0"/>
        <v>31963.64</v>
      </c>
      <c r="E28" s="182">
        <f>IF(SUM('[5]SC HS:School 5'!E28:E28)&gt;0,SUM('[5]SC HS:School 5'!E28:E28),"")</f>
        <v>10200.049999999999</v>
      </c>
      <c r="F28" s="182">
        <f>IF(SUM('[5]SC HS:School 5'!F28:F28)&gt;0,SUM('[5]SC HS:School 5'!F28:F28),"")</f>
        <v>3044.95</v>
      </c>
      <c r="G28" s="182">
        <f>IF(SUM('[5]SC HS:School 5'!G28:G28)&gt;0,SUM('[5]SC HS:School 5'!G28:G28),"")</f>
        <v>340</v>
      </c>
      <c r="H28" s="182">
        <f>IF(SUM('[5]SC HS:School 5'!H28:H28)&gt;0,SUM('[5]SC HS:School 5'!H28:H28),"")</f>
        <v>6944.79</v>
      </c>
      <c r="I28" s="182">
        <f>IF(SUM('[5]SC HS:School 5'!I28:I28)&gt;0,SUM('[5]SC HS:School 5'!I28:I28),"")</f>
        <v>3995</v>
      </c>
      <c r="J28" s="184">
        <f>IF(SUM('[5]SC HS:School 5'!J28:J28)&gt;0,SUM('[5]SC HS:School 5'!J28:J28),"")</f>
        <v>2116</v>
      </c>
      <c r="K28" s="185">
        <f>IF(SUM('[5]SC HS:School 5'!K28:K28)&gt;0,SUM('[5]SC HS:School 5'!K28:K28),"")</f>
        <v>5322.85</v>
      </c>
      <c r="M28" s="89"/>
      <c r="N28" s="200"/>
    </row>
    <row r="29" spans="1:14" s="86" customFormat="1" ht="24.95" customHeight="1" x14ac:dyDescent="0.25">
      <c r="A29" s="176" t="s">
        <v>35</v>
      </c>
      <c r="B29" s="177">
        <v>313</v>
      </c>
      <c r="C29" s="178" t="s">
        <v>184</v>
      </c>
      <c r="D29" s="151" t="str">
        <f t="shared" si="0"/>
        <v/>
      </c>
      <c r="E29" s="182" t="str">
        <f>IF(SUM('[5]SC HS:School 5'!E29:E29)&gt;0,SUM('[5]SC HS:School 5'!E29:E29),"")</f>
        <v/>
      </c>
      <c r="F29" s="182" t="str">
        <f>IF(SUM('[5]SC HS:School 5'!F29:F29)&gt;0,SUM('[5]SC HS:School 5'!F29:F29),"")</f>
        <v/>
      </c>
      <c r="G29" s="182" t="str">
        <f>IF(SUM('[5]SC HS:School 5'!G29:G29)&gt;0,SUM('[5]SC HS:School 5'!G29:G29),"")</f>
        <v/>
      </c>
      <c r="H29" s="182" t="str">
        <f>IF(SUM('[5]SC HS:School 5'!H29:H29)&gt;0,SUM('[5]SC HS:School 5'!H29:H29),"")</f>
        <v/>
      </c>
      <c r="I29" s="182" t="str">
        <f>IF(SUM('[5]SC HS:School 5'!I29:I29)&gt;0,SUM('[5]SC HS:School 5'!I29:I29),"")</f>
        <v/>
      </c>
      <c r="J29" s="184" t="str">
        <f>IF(SUM('[5]SC HS:School 5'!J29:J29)&gt;0,SUM('[5]SC HS:School 5'!J29:J29),"")</f>
        <v/>
      </c>
      <c r="K29" s="185" t="str">
        <f>IF(SUM('[5]SC HS:School 5'!K29:K29)&gt;0,SUM('[5]SC HS:School 5'!K29:K29),"")</f>
        <v/>
      </c>
      <c r="M29" s="89"/>
      <c r="N29" s="200"/>
    </row>
    <row r="30" spans="1:14" s="86" customFormat="1" ht="24.95" customHeight="1" x14ac:dyDescent="0.25">
      <c r="A30" s="176" t="s">
        <v>36</v>
      </c>
      <c r="B30" s="177">
        <v>314</v>
      </c>
      <c r="C30" s="178" t="s">
        <v>185</v>
      </c>
      <c r="D30" s="151" t="str">
        <f t="shared" si="0"/>
        <v/>
      </c>
      <c r="E30" s="182" t="str">
        <f>IF(SUM('[5]SC HS:School 5'!E30:E30)&gt;0,SUM('[5]SC HS:School 5'!E30:E30),"")</f>
        <v/>
      </c>
      <c r="F30" s="182" t="str">
        <f>IF(SUM('[5]SC HS:School 5'!F30:F30)&gt;0,SUM('[5]SC HS:School 5'!F30:F30),"")</f>
        <v/>
      </c>
      <c r="G30" s="182" t="str">
        <f>IF(SUM('[5]SC HS:School 5'!G30:G30)&gt;0,SUM('[5]SC HS:School 5'!G30:G30),"")</f>
        <v/>
      </c>
      <c r="H30" s="182" t="str">
        <f>IF(SUM('[5]SC HS:School 5'!H30:H30)&gt;0,SUM('[5]SC HS:School 5'!H30:H30),"")</f>
        <v/>
      </c>
      <c r="I30" s="182" t="str">
        <f>IF(SUM('[5]SC HS:School 5'!I30:I30)&gt;0,SUM('[5]SC HS:School 5'!I30:I30),"")</f>
        <v/>
      </c>
      <c r="J30" s="184" t="str">
        <f>IF(SUM('[5]SC HS:School 5'!J30:J30)&gt;0,SUM('[5]SC HS:School 5'!J30:J30),"")</f>
        <v/>
      </c>
      <c r="K30" s="185" t="str">
        <f>IF(SUM('[5]SC HS:School 5'!K30:K30)&gt;0,SUM('[5]SC HS:School 5'!K30:K30),"")</f>
        <v/>
      </c>
      <c r="M30" s="200" t="s">
        <v>222</v>
      </c>
      <c r="N30" s="200"/>
    </row>
    <row r="31" spans="1:14" s="86" customFormat="1" ht="24.95" customHeight="1" x14ac:dyDescent="0.25">
      <c r="A31" s="176" t="s">
        <v>37</v>
      </c>
      <c r="B31" s="177">
        <v>315</v>
      </c>
      <c r="C31" s="178" t="s">
        <v>38</v>
      </c>
      <c r="D31" s="151" t="str">
        <f t="shared" si="0"/>
        <v/>
      </c>
      <c r="E31" s="182" t="str">
        <f>IF(SUM('[5]SC HS:School 5'!E31:E31)&gt;0,SUM('[5]SC HS:School 5'!E31:E31),"")</f>
        <v/>
      </c>
      <c r="F31" s="182" t="str">
        <f>IF(SUM('[5]SC HS:School 5'!F31:F31)&gt;0,SUM('[5]SC HS:School 5'!F31:F31),"")</f>
        <v/>
      </c>
      <c r="G31" s="182" t="str">
        <f>IF(SUM('[5]SC HS:School 5'!G31:G31)&gt;0,SUM('[5]SC HS:School 5'!G31:G31),"")</f>
        <v/>
      </c>
      <c r="H31" s="182" t="str">
        <f>IF(SUM('[5]SC HS:School 5'!H31:H31)&gt;0,SUM('[5]SC HS:School 5'!H31:H31),"")</f>
        <v/>
      </c>
      <c r="I31" s="182" t="str">
        <f>IF(SUM('[5]SC HS:School 5'!I31:I31)&gt;0,SUM('[5]SC HS:School 5'!I31:I31),"")</f>
        <v/>
      </c>
      <c r="J31" s="184" t="str">
        <f>IF(SUM('[5]SC HS:School 5'!J31:J31)&gt;0,SUM('[5]SC HS:School 5'!J31:J31),"")</f>
        <v/>
      </c>
      <c r="K31" s="185" t="str">
        <f>IF(SUM('[5]SC HS:School 5'!K31:K31)&gt;0,SUM('[5]SC HS:School 5'!K31:K31),"")</f>
        <v/>
      </c>
      <c r="M31" s="200"/>
      <c r="N31" s="200"/>
    </row>
    <row r="32" spans="1:14" s="86" customFormat="1" ht="24.95" customHeight="1" x14ac:dyDescent="0.25">
      <c r="A32" s="176" t="s">
        <v>39</v>
      </c>
      <c r="B32" s="177">
        <v>316</v>
      </c>
      <c r="C32" s="178" t="s">
        <v>40</v>
      </c>
      <c r="D32" s="151" t="str">
        <f t="shared" si="0"/>
        <v/>
      </c>
      <c r="E32" s="182" t="str">
        <f>IF(SUM('[5]SC HS:School 5'!E32:E32)&gt;0,SUM('[5]SC HS:School 5'!E32:E32),"")</f>
        <v/>
      </c>
      <c r="F32" s="182" t="str">
        <f>IF(SUM('[5]SC HS:School 5'!F32:F32)&gt;0,SUM('[5]SC HS:School 5'!F32:F32),"")</f>
        <v/>
      </c>
      <c r="G32" s="182" t="str">
        <f>IF(SUM('[5]SC HS:School 5'!G32:G32)&gt;0,SUM('[5]SC HS:School 5'!G32:G32),"")</f>
        <v/>
      </c>
      <c r="H32" s="182" t="str">
        <f>IF(SUM('[5]SC HS:School 5'!H32:H32)&gt;0,SUM('[5]SC HS:School 5'!H32:H32),"")</f>
        <v/>
      </c>
      <c r="I32" s="182" t="str">
        <f>IF(SUM('[5]SC HS:School 5'!I32:I32)&gt;0,SUM('[5]SC HS:School 5'!I32:I32),"")</f>
        <v/>
      </c>
      <c r="J32" s="184" t="str">
        <f>IF(SUM('[5]SC HS:School 5'!J32:J32)&gt;0,SUM('[5]SC HS:School 5'!J32:J32),"")</f>
        <v/>
      </c>
      <c r="K32" s="185" t="str">
        <f>IF(SUM('[5]SC HS:School 5'!K32:K32)&gt;0,SUM('[5]SC HS:School 5'!K32:K32),"")</f>
        <v/>
      </c>
      <c r="M32" s="200"/>
      <c r="N32" s="200"/>
    </row>
    <row r="33" spans="1:23" s="86" customFormat="1" ht="24.95" customHeight="1" x14ac:dyDescent="0.25">
      <c r="A33" s="176" t="s">
        <v>41</v>
      </c>
      <c r="B33" s="177">
        <v>317</v>
      </c>
      <c r="C33" s="178" t="s">
        <v>42</v>
      </c>
      <c r="D33" s="151" t="str">
        <f t="shared" si="0"/>
        <v/>
      </c>
      <c r="E33" s="182" t="str">
        <f>IF(SUM('[5]SC HS:School 5'!E33:E33)&gt;0,SUM('[5]SC HS:School 5'!E33:E33),"")</f>
        <v/>
      </c>
      <c r="F33" s="182" t="str">
        <f>IF(SUM('[5]SC HS:School 5'!F33:F33)&gt;0,SUM('[5]SC HS:School 5'!F33:F33),"")</f>
        <v/>
      </c>
      <c r="G33" s="182" t="str">
        <f>IF(SUM('[5]SC HS:School 5'!G33:G33)&gt;0,SUM('[5]SC HS:School 5'!G33:G33),"")</f>
        <v/>
      </c>
      <c r="H33" s="182" t="str">
        <f>IF(SUM('[5]SC HS:School 5'!H33:H33)&gt;0,SUM('[5]SC HS:School 5'!H33:H33),"")</f>
        <v/>
      </c>
      <c r="I33" s="182" t="str">
        <f>IF(SUM('[5]SC HS:School 5'!I33:I33)&gt;0,SUM('[5]SC HS:School 5'!I33:I33),"")</f>
        <v/>
      </c>
      <c r="J33" s="184" t="str">
        <f>IF(SUM('[5]SC HS:School 5'!J33:J33)&gt;0,SUM('[5]SC HS:School 5'!J33:J33),"")</f>
        <v/>
      </c>
      <c r="K33" s="185" t="str">
        <f>IF(SUM('[5]SC HS:School 5'!K33:K33)&gt;0,SUM('[5]SC HS:School 5'!K33:K33),"")</f>
        <v/>
      </c>
      <c r="M33" s="200"/>
      <c r="N33" s="200"/>
    </row>
    <row r="34" spans="1:23" s="86" customFormat="1" ht="24.95" customHeight="1" x14ac:dyDescent="0.25">
      <c r="A34" s="176" t="s">
        <v>43</v>
      </c>
      <c r="B34" s="177">
        <v>318</v>
      </c>
      <c r="C34" s="178" t="s">
        <v>44</v>
      </c>
      <c r="D34" s="151">
        <f t="shared" si="0"/>
        <v>91864.37000000001</v>
      </c>
      <c r="E34" s="182">
        <f>IF(SUM('[5]SC HS:School 5'!E34:E34)&gt;0,SUM('[5]SC HS:School 5'!E34:E34),"")</f>
        <v>56744.800000000003</v>
      </c>
      <c r="F34" s="182">
        <f>IF(SUM('[5]SC HS:School 5'!F34:F34)&gt;0,SUM('[5]SC HS:School 5'!F34:F34),"")</f>
        <v>19354.91</v>
      </c>
      <c r="G34" s="182">
        <f>IF(SUM('[5]SC HS:School 5'!G34:G34)&gt;0,SUM('[5]SC HS:School 5'!G34:G34),"")</f>
        <v>60</v>
      </c>
      <c r="H34" s="182">
        <f>IF(SUM('[5]SC HS:School 5'!H34:H34)&gt;0,SUM('[5]SC HS:School 5'!H34:H34),"")</f>
        <v>10111.81</v>
      </c>
      <c r="I34" s="182" t="str">
        <f>IF(SUM('[5]SC HS:School 5'!I34:I34)&gt;0,SUM('[5]SC HS:School 5'!I34:I34),"")</f>
        <v/>
      </c>
      <c r="J34" s="184">
        <f>IF(SUM('[5]SC HS:School 5'!J34:J34)&gt;0,SUM('[5]SC HS:School 5'!J34:J34),"")</f>
        <v>270</v>
      </c>
      <c r="K34" s="185">
        <f>IF(SUM('[5]SC HS:School 5'!K34:K34)&gt;0,SUM('[5]SC HS:School 5'!K34:K34),"")</f>
        <v>5322.85</v>
      </c>
      <c r="M34" s="200"/>
      <c r="N34" s="200"/>
    </row>
    <row r="35" spans="1:23" s="86" customFormat="1" ht="24.95" customHeight="1" x14ac:dyDescent="0.25">
      <c r="A35" s="176" t="s">
        <v>45</v>
      </c>
      <c r="B35" s="177">
        <v>319</v>
      </c>
      <c r="C35" s="178" t="s">
        <v>196</v>
      </c>
      <c r="D35" s="151" t="str">
        <f t="shared" si="0"/>
        <v/>
      </c>
      <c r="E35" s="182" t="str">
        <f>IF(SUM('[5]SC HS:School 5'!E35:E35)&gt;0,SUM('[5]SC HS:School 5'!E35:E35),"")</f>
        <v/>
      </c>
      <c r="F35" s="182" t="str">
        <f>IF(SUM('[5]SC HS:School 5'!F35:F35)&gt;0,SUM('[5]SC HS:School 5'!F35:F35),"")</f>
        <v/>
      </c>
      <c r="G35" s="182" t="str">
        <f>IF(SUM('[5]SC HS:School 5'!G35:G35)&gt;0,SUM('[5]SC HS:School 5'!G35:G35),"")</f>
        <v/>
      </c>
      <c r="H35" s="182" t="str">
        <f>IF(SUM('[5]SC HS:School 5'!H35:H35)&gt;0,SUM('[5]SC HS:School 5'!H35:H35),"")</f>
        <v/>
      </c>
      <c r="I35" s="182" t="str">
        <f>IF(SUM('[5]SC HS:School 5'!I35:I35)&gt;0,SUM('[5]SC HS:School 5'!I35:I35),"")</f>
        <v/>
      </c>
      <c r="J35" s="184" t="str">
        <f>IF(SUM('[5]SC HS:School 5'!J35:J35)&gt;0,SUM('[5]SC HS:School 5'!J35:J35),"")</f>
        <v/>
      </c>
      <c r="K35" s="185" t="str">
        <f>IF(SUM('[5]SC HS:School 5'!K35:K35)&gt;0,SUM('[5]SC HS:School 5'!K35:K35),"")</f>
        <v/>
      </c>
      <c r="M35" s="200"/>
      <c r="N35" s="200"/>
    </row>
    <row r="36" spans="1:23" s="86" customFormat="1" ht="24.95" customHeight="1" x14ac:dyDescent="0.25">
      <c r="A36" s="176" t="s">
        <v>46</v>
      </c>
      <c r="B36" s="177">
        <v>320</v>
      </c>
      <c r="C36" s="178" t="s">
        <v>47</v>
      </c>
      <c r="D36" s="151">
        <f t="shared" si="0"/>
        <v>79741.460000000021</v>
      </c>
      <c r="E36" s="182">
        <f>IF(SUM('[5]SC HS:School 5'!E36:E36)&gt;0,SUM('[5]SC HS:School 5'!E36:E36),"")</f>
        <v>35983.26</v>
      </c>
      <c r="F36" s="182">
        <f>IF(SUM('[5]SC HS:School 5'!F36:F36)&gt;0,SUM('[5]SC HS:School 5'!F36:F36),"")</f>
        <v>12530.22</v>
      </c>
      <c r="G36" s="182" t="str">
        <f>IF(SUM('[5]SC HS:School 5'!G36:G36)&gt;0,SUM('[5]SC HS:School 5'!G36:G36),"")</f>
        <v/>
      </c>
      <c r="H36" s="182">
        <f>IF(SUM('[5]SC HS:School 5'!H36:H36)&gt;0,SUM('[5]SC HS:School 5'!H36:H36),"")</f>
        <v>9463.48</v>
      </c>
      <c r="I36" s="182">
        <f>IF(SUM('[5]SC HS:School 5'!I36:I36)&gt;0,SUM('[5]SC HS:School 5'!I36:I36),"")</f>
        <v>16441.650000000001</v>
      </c>
      <c r="J36" s="184" t="str">
        <f>IF(SUM('[5]SC HS:School 5'!J36:J36)&gt;0,SUM('[5]SC HS:School 5'!J36:J36),"")</f>
        <v/>
      </c>
      <c r="K36" s="185">
        <f>IF(SUM('[5]SC HS:School 5'!K36:K36)&gt;0,SUM('[5]SC HS:School 5'!K36:K36),"")</f>
        <v>5322.85</v>
      </c>
      <c r="M36" s="200"/>
      <c r="N36" s="200"/>
      <c r="O36" s="84"/>
      <c r="P36" s="84"/>
      <c r="Q36" s="84"/>
      <c r="R36" s="84"/>
      <c r="S36" s="84"/>
      <c r="T36" s="84"/>
      <c r="U36" s="84"/>
      <c r="V36" s="84"/>
      <c r="W36" s="84"/>
    </row>
    <row r="37" spans="1:23" s="86" customFormat="1" ht="24.95" customHeight="1" x14ac:dyDescent="0.25">
      <c r="A37" s="176" t="s">
        <v>48</v>
      </c>
      <c r="B37" s="177">
        <v>321</v>
      </c>
      <c r="C37" s="178" t="s">
        <v>49</v>
      </c>
      <c r="D37" s="151" t="str">
        <f t="shared" si="0"/>
        <v/>
      </c>
      <c r="E37" s="182" t="str">
        <f>IF(SUM('[5]SC HS:School 5'!E37:E37)&gt;0,SUM('[5]SC HS:School 5'!E37:E37),"")</f>
        <v/>
      </c>
      <c r="F37" s="182" t="str">
        <f>IF(SUM('[5]SC HS:School 5'!F37:F37)&gt;0,SUM('[5]SC HS:School 5'!F37:F37),"")</f>
        <v/>
      </c>
      <c r="G37" s="182" t="str">
        <f>IF(SUM('[5]SC HS:School 5'!G37:G37)&gt;0,SUM('[5]SC HS:School 5'!G37:G37),"")</f>
        <v/>
      </c>
      <c r="H37" s="182" t="str">
        <f>IF(SUM('[5]SC HS:School 5'!H37:H37)&gt;0,SUM('[5]SC HS:School 5'!H37:H37),"")</f>
        <v/>
      </c>
      <c r="I37" s="182" t="str">
        <f>IF(SUM('[5]SC HS:School 5'!I37:I37)&gt;0,SUM('[5]SC HS:School 5'!I37:I37),"")</f>
        <v/>
      </c>
      <c r="J37" s="184" t="str">
        <f>IF(SUM('[5]SC HS:School 5'!J37:J37)&gt;0,SUM('[5]SC HS:School 5'!J37:J37),"")</f>
        <v/>
      </c>
      <c r="K37" s="185" t="str">
        <f>IF(SUM('[5]SC HS:School 5'!K37:K37)&gt;0,SUM('[5]SC HS:School 5'!K37:K37),"")</f>
        <v/>
      </c>
      <c r="M37" s="200"/>
      <c r="N37" s="200"/>
    </row>
    <row r="38" spans="1:23" s="86" customFormat="1" ht="24.95" customHeight="1" x14ac:dyDescent="0.25">
      <c r="A38" s="176" t="s">
        <v>50</v>
      </c>
      <c r="B38" s="177">
        <v>322</v>
      </c>
      <c r="C38" s="178" t="s">
        <v>51</v>
      </c>
      <c r="D38" s="151" t="str">
        <f t="shared" si="0"/>
        <v/>
      </c>
      <c r="E38" s="182" t="str">
        <f>IF(SUM('[5]SC HS:School 5'!E38:E38)&gt;0,SUM('[5]SC HS:School 5'!E38:E38),"")</f>
        <v/>
      </c>
      <c r="F38" s="182" t="str">
        <f>IF(SUM('[5]SC HS:School 5'!F38:F38)&gt;0,SUM('[5]SC HS:School 5'!F38:F38),"")</f>
        <v/>
      </c>
      <c r="G38" s="182" t="str">
        <f>IF(SUM('[5]SC HS:School 5'!G38:G38)&gt;0,SUM('[5]SC HS:School 5'!G38:G38),"")</f>
        <v/>
      </c>
      <c r="H38" s="182" t="str">
        <f>IF(SUM('[5]SC HS:School 5'!H38:H38)&gt;0,SUM('[5]SC HS:School 5'!H38:H38),"")</f>
        <v/>
      </c>
      <c r="I38" s="182" t="str">
        <f>IF(SUM('[5]SC HS:School 5'!I38:I38)&gt;0,SUM('[5]SC HS:School 5'!I38:I38),"")</f>
        <v/>
      </c>
      <c r="J38" s="184" t="str">
        <f>IF(SUM('[5]SC HS:School 5'!J38:J38)&gt;0,SUM('[5]SC HS:School 5'!J38:J38),"")</f>
        <v/>
      </c>
      <c r="K38" s="185" t="str">
        <f>IF(SUM('[5]SC HS:School 5'!K38:K38)&gt;0,SUM('[5]SC HS:School 5'!K38:K38),"")</f>
        <v/>
      </c>
      <c r="M38" s="200"/>
      <c r="N38" s="200"/>
    </row>
    <row r="39" spans="1:23" s="86" customFormat="1" ht="24.95" customHeight="1" x14ac:dyDescent="0.25">
      <c r="A39" s="176" t="s">
        <v>52</v>
      </c>
      <c r="B39" s="177">
        <v>345</v>
      </c>
      <c r="C39" s="178" t="s">
        <v>53</v>
      </c>
      <c r="D39" s="151">
        <f t="shared" si="0"/>
        <v>6998.8</v>
      </c>
      <c r="E39" s="182" t="str">
        <f>IF(SUM('[5]SC HS:School 5'!E39:E39)&gt;0,SUM('[5]SC HS:School 5'!E39:E39),"")</f>
        <v/>
      </c>
      <c r="F39" s="182" t="str">
        <f>IF(SUM('[5]SC HS:School 5'!F39:F39)&gt;0,SUM('[5]SC HS:School 5'!F39:F39),"")</f>
        <v/>
      </c>
      <c r="G39" s="182" t="str">
        <f>IF(SUM('[5]SC HS:School 5'!G39:G39)&gt;0,SUM('[5]SC HS:School 5'!G39:G39),"")</f>
        <v/>
      </c>
      <c r="H39" s="182" t="str">
        <f>IF(SUM('[5]SC HS:School 5'!H39:H39)&gt;0,SUM('[5]SC HS:School 5'!H39:H39),"")</f>
        <v/>
      </c>
      <c r="I39" s="182">
        <f>IF(SUM('[5]SC HS:School 5'!I39:I39)&gt;0,SUM('[5]SC HS:School 5'!I39:I39),"")</f>
        <v>1675.95</v>
      </c>
      <c r="J39" s="184" t="str">
        <f>IF(SUM('[5]SC HS:School 5'!J39:J39)&gt;0,SUM('[5]SC HS:School 5'!J39:J39),"")</f>
        <v/>
      </c>
      <c r="K39" s="185">
        <f>IF(SUM('[5]SC HS:School 5'!K39:K39)&gt;0,SUM('[5]SC HS:School 5'!K39:K39),"")</f>
        <v>5322.85</v>
      </c>
      <c r="M39" s="90"/>
      <c r="N39" s="90"/>
    </row>
    <row r="40" spans="1:23" s="86" customFormat="1" ht="24.95" customHeight="1" x14ac:dyDescent="0.25">
      <c r="A40" s="176" t="s">
        <v>54</v>
      </c>
      <c r="B40" s="177">
        <v>323</v>
      </c>
      <c r="C40" s="178" t="s">
        <v>55</v>
      </c>
      <c r="D40" s="151" t="str">
        <f t="shared" si="0"/>
        <v/>
      </c>
      <c r="E40" s="182" t="str">
        <f>IF(SUM('[5]SC HS:School 5'!E40:E40)&gt;0,SUM('[5]SC HS:School 5'!E40:E40),"")</f>
        <v/>
      </c>
      <c r="F40" s="182" t="str">
        <f>IF(SUM('[5]SC HS:School 5'!F40:F40)&gt;0,SUM('[5]SC HS:School 5'!F40:F40),"")</f>
        <v/>
      </c>
      <c r="G40" s="182" t="str">
        <f>IF(SUM('[5]SC HS:School 5'!G40:G40)&gt;0,SUM('[5]SC HS:School 5'!G40:G40),"")</f>
        <v/>
      </c>
      <c r="H40" s="182" t="str">
        <f>IF(SUM('[5]SC HS:School 5'!H40:H40)&gt;0,SUM('[5]SC HS:School 5'!H40:H40),"")</f>
        <v/>
      </c>
      <c r="I40" s="182" t="str">
        <f>IF(SUM('[5]SC HS:School 5'!I40:I40)&gt;0,SUM('[5]SC HS:School 5'!I40:I40),"")</f>
        <v/>
      </c>
      <c r="J40" s="184" t="str">
        <f>IF(SUM('[5]SC HS:School 5'!J40:J40)&gt;0,SUM('[5]SC HS:School 5'!J40:J40),"")</f>
        <v/>
      </c>
      <c r="K40" s="185" t="str">
        <f>IF(SUM('[5]SC HS:School 5'!K40:K40)&gt;0,SUM('[5]SC HS:School 5'!K40:K40),"")</f>
        <v/>
      </c>
      <c r="M40" s="89"/>
      <c r="N40" s="200" t="s">
        <v>161</v>
      </c>
    </row>
    <row r="41" spans="1:23" s="86" customFormat="1" ht="24.95" customHeight="1" x14ac:dyDescent="0.25">
      <c r="A41" s="176" t="s">
        <v>56</v>
      </c>
      <c r="B41" s="177">
        <v>324</v>
      </c>
      <c r="C41" s="178" t="s">
        <v>57</v>
      </c>
      <c r="D41" s="151" t="str">
        <f t="shared" si="0"/>
        <v/>
      </c>
      <c r="E41" s="182" t="str">
        <f>IF(SUM('[5]SC HS:School 5'!E41:E41)&gt;0,SUM('[5]SC HS:School 5'!E41:E41),"")</f>
        <v/>
      </c>
      <c r="F41" s="182" t="str">
        <f>IF(SUM('[5]SC HS:School 5'!F41:F41)&gt;0,SUM('[5]SC HS:School 5'!F41:F41),"")</f>
        <v/>
      </c>
      <c r="G41" s="182" t="str">
        <f>IF(SUM('[5]SC HS:School 5'!G41:G41)&gt;0,SUM('[5]SC HS:School 5'!G41:G41),"")</f>
        <v/>
      </c>
      <c r="H41" s="182" t="str">
        <f>IF(SUM('[5]SC HS:School 5'!H41:H41)&gt;0,SUM('[5]SC HS:School 5'!H41:H41),"")</f>
        <v/>
      </c>
      <c r="I41" s="182" t="str">
        <f>IF(SUM('[5]SC HS:School 5'!I41:I41)&gt;0,SUM('[5]SC HS:School 5'!I41:I41),"")</f>
        <v/>
      </c>
      <c r="J41" s="184" t="str">
        <f>IF(SUM('[5]SC HS:School 5'!J41:J41)&gt;0,SUM('[5]SC HS:School 5'!J41:J41),"")</f>
        <v/>
      </c>
      <c r="K41" s="185" t="str">
        <f>IF(SUM('[5]SC HS:School 5'!K41:K41)&gt;0,SUM('[5]SC HS:School 5'!K41:K41),"")</f>
        <v/>
      </c>
      <c r="M41" s="89"/>
      <c r="N41" s="200"/>
    </row>
    <row r="42" spans="1:23" s="86" customFormat="1" ht="24.95" customHeight="1" x14ac:dyDescent="0.25">
      <c r="A42" s="176" t="s">
        <v>58</v>
      </c>
      <c r="B42" s="177">
        <v>325</v>
      </c>
      <c r="C42" s="178" t="s">
        <v>59</v>
      </c>
      <c r="D42" s="151" t="str">
        <f t="shared" si="0"/>
        <v/>
      </c>
      <c r="E42" s="182" t="str">
        <f>IF(SUM('[5]SC HS:School 5'!E42:E42)&gt;0,SUM('[5]SC HS:School 5'!E42:E42),"")</f>
        <v/>
      </c>
      <c r="F42" s="182" t="str">
        <f>IF(SUM('[5]SC HS:School 5'!F42:F42)&gt;0,SUM('[5]SC HS:School 5'!F42:F42),"")</f>
        <v/>
      </c>
      <c r="G42" s="182" t="str">
        <f>IF(SUM('[5]SC HS:School 5'!G42:G42)&gt;0,SUM('[5]SC HS:School 5'!G42:G42),"")</f>
        <v/>
      </c>
      <c r="H42" s="182" t="str">
        <f>IF(SUM('[5]SC HS:School 5'!H42:H42)&gt;0,SUM('[5]SC HS:School 5'!H42:H42),"")</f>
        <v/>
      </c>
      <c r="I42" s="182" t="str">
        <f>IF(SUM('[5]SC HS:School 5'!I42:I42)&gt;0,SUM('[5]SC HS:School 5'!I42:I42),"")</f>
        <v/>
      </c>
      <c r="J42" s="184" t="str">
        <f>IF(SUM('[5]SC HS:School 5'!J42:J42)&gt;0,SUM('[5]SC HS:School 5'!J42:J42),"")</f>
        <v/>
      </c>
      <c r="K42" s="185" t="str">
        <f>IF(SUM('[5]SC HS:School 5'!K42:K42)&gt;0,SUM('[5]SC HS:School 5'!K42:K42),"")</f>
        <v/>
      </c>
      <c r="M42" s="89"/>
      <c r="N42" s="200" t="s">
        <v>162</v>
      </c>
    </row>
    <row r="43" spans="1:23" s="86" customFormat="1" ht="24.95" customHeight="1" x14ac:dyDescent="0.25">
      <c r="A43" s="176" t="s">
        <v>60</v>
      </c>
      <c r="B43" s="177">
        <v>326</v>
      </c>
      <c r="C43" s="178" t="s">
        <v>61</v>
      </c>
      <c r="D43" s="151" t="str">
        <f t="shared" si="0"/>
        <v/>
      </c>
      <c r="E43" s="182" t="str">
        <f>IF(SUM('[5]SC HS:School 5'!E43:E43)&gt;0,SUM('[5]SC HS:School 5'!E43:E43),"")</f>
        <v/>
      </c>
      <c r="F43" s="182" t="str">
        <f>IF(SUM('[5]SC HS:School 5'!F43:F43)&gt;0,SUM('[5]SC HS:School 5'!F43:F43),"")</f>
        <v/>
      </c>
      <c r="G43" s="182" t="str">
        <f>IF(SUM('[5]SC HS:School 5'!G43:G43)&gt;0,SUM('[5]SC HS:School 5'!G43:G43),"")</f>
        <v/>
      </c>
      <c r="H43" s="182" t="str">
        <f>IF(SUM('[5]SC HS:School 5'!H43:H43)&gt;0,SUM('[5]SC HS:School 5'!H43:H43),"")</f>
        <v/>
      </c>
      <c r="I43" s="182" t="str">
        <f>IF(SUM('[5]SC HS:School 5'!I43:I43)&gt;0,SUM('[5]SC HS:School 5'!I43:I43),"")</f>
        <v/>
      </c>
      <c r="J43" s="184" t="str">
        <f>IF(SUM('[5]SC HS:School 5'!J43:J43)&gt;0,SUM('[5]SC HS:School 5'!J43:J43),"")</f>
        <v/>
      </c>
      <c r="K43" s="185" t="str">
        <f>IF(SUM('[5]SC HS:School 5'!K43:K43)&gt;0,SUM('[5]SC HS:School 5'!K43:K43),"")</f>
        <v/>
      </c>
      <c r="M43" s="89"/>
      <c r="N43" s="200"/>
    </row>
    <row r="44" spans="1:23" s="86" customFormat="1" ht="33" customHeight="1" x14ac:dyDescent="0.25">
      <c r="A44" s="176" t="s">
        <v>107</v>
      </c>
      <c r="B44" s="177">
        <v>359</v>
      </c>
      <c r="C44" s="178" t="s">
        <v>212</v>
      </c>
      <c r="D44" s="151" t="str">
        <f t="shared" si="0"/>
        <v/>
      </c>
      <c r="E44" s="182" t="str">
        <f>IF(SUM('[5]SC HS:School 5'!E44:E44)&gt;0,SUM('[5]SC HS:School 5'!E44:E44),"")</f>
        <v/>
      </c>
      <c r="F44" s="182" t="str">
        <f>IF(SUM('[5]SC HS:School 5'!F44:F44)&gt;0,SUM('[5]SC HS:School 5'!F44:F44),"")</f>
        <v/>
      </c>
      <c r="G44" s="182" t="str">
        <f>IF(SUM('[5]SC HS:School 5'!G44:G44)&gt;0,SUM('[5]SC HS:School 5'!G44:G44),"")</f>
        <v/>
      </c>
      <c r="H44" s="182" t="str">
        <f>IF(SUM('[5]SC HS:School 5'!H44:H44)&gt;0,SUM('[5]SC HS:School 5'!H44:H44),"")</f>
        <v/>
      </c>
      <c r="I44" s="182" t="str">
        <f>IF(SUM('[5]SC HS:School 5'!I44:I44)&gt;0,SUM('[5]SC HS:School 5'!I44:I44),"")</f>
        <v/>
      </c>
      <c r="J44" s="184" t="str">
        <f>IF(SUM('[5]SC HS:School 5'!J44:J44)&gt;0,SUM('[5]SC HS:School 5'!J44:J44),"")</f>
        <v/>
      </c>
      <c r="K44" s="185" t="str">
        <f>IF(SUM('[5]SC HS:School 5'!K44:K44)&gt;0,SUM('[5]SC HS:School 5'!K44:K44),"")</f>
        <v/>
      </c>
      <c r="M44" s="89"/>
      <c r="N44" s="200" t="s">
        <v>163</v>
      </c>
    </row>
    <row r="45" spans="1:23" s="86" customFormat="1" ht="24.95" customHeight="1" x14ac:dyDescent="0.25">
      <c r="A45" s="176" t="s">
        <v>62</v>
      </c>
      <c r="B45" s="177">
        <v>327</v>
      </c>
      <c r="C45" s="178" t="s">
        <v>63</v>
      </c>
      <c r="D45" s="151" t="str">
        <f t="shared" si="0"/>
        <v/>
      </c>
      <c r="E45" s="182" t="str">
        <f>IF(SUM('[5]SC HS:School 5'!E45:E45)&gt;0,SUM('[5]SC HS:School 5'!E45:E45),"")</f>
        <v/>
      </c>
      <c r="F45" s="182" t="str">
        <f>IF(SUM('[5]SC HS:School 5'!F45:F45)&gt;0,SUM('[5]SC HS:School 5'!F45:F45),"")</f>
        <v/>
      </c>
      <c r="G45" s="182" t="str">
        <f>IF(SUM('[5]SC HS:School 5'!G45:G45)&gt;0,SUM('[5]SC HS:School 5'!G45:G45),"")</f>
        <v/>
      </c>
      <c r="H45" s="182" t="str">
        <f>IF(SUM('[5]SC HS:School 5'!H45:H45)&gt;0,SUM('[5]SC HS:School 5'!H45:H45),"")</f>
        <v/>
      </c>
      <c r="I45" s="182" t="str">
        <f>IF(SUM('[5]SC HS:School 5'!I45:I45)&gt;0,SUM('[5]SC HS:School 5'!I45:I45),"")</f>
        <v/>
      </c>
      <c r="J45" s="184" t="str">
        <f>IF(SUM('[5]SC HS:School 5'!J45:J45)&gt;0,SUM('[5]SC HS:School 5'!J45:J45),"")</f>
        <v/>
      </c>
      <c r="K45" s="185" t="str">
        <f>IF(SUM('[5]SC HS:School 5'!K45:K45)&gt;0,SUM('[5]SC HS:School 5'!K45:K45),"")</f>
        <v/>
      </c>
      <c r="M45" s="89"/>
      <c r="N45" s="200"/>
    </row>
    <row r="46" spans="1:23" s="86" customFormat="1" ht="24.95" customHeight="1" x14ac:dyDescent="0.25">
      <c r="A46" s="176" t="s">
        <v>64</v>
      </c>
      <c r="B46" s="177">
        <v>328</v>
      </c>
      <c r="C46" s="178" t="s">
        <v>65</v>
      </c>
      <c r="D46" s="151" t="str">
        <f t="shared" si="0"/>
        <v/>
      </c>
      <c r="E46" s="182" t="str">
        <f>IF(SUM('[5]SC HS:School 5'!E46:E46)&gt;0,SUM('[5]SC HS:School 5'!E46:E46),"")</f>
        <v/>
      </c>
      <c r="F46" s="182" t="str">
        <f>IF(SUM('[5]SC HS:School 5'!F46:F46)&gt;0,SUM('[5]SC HS:School 5'!F46:F46),"")</f>
        <v/>
      </c>
      <c r="G46" s="182" t="str">
        <f>IF(SUM('[5]SC HS:School 5'!G46:G46)&gt;0,SUM('[5]SC HS:School 5'!G46:G46),"")</f>
        <v/>
      </c>
      <c r="H46" s="182" t="str">
        <f>IF(SUM('[5]SC HS:School 5'!H46:H46)&gt;0,SUM('[5]SC HS:School 5'!H46:H46),"")</f>
        <v/>
      </c>
      <c r="I46" s="182" t="str">
        <f>IF(SUM('[5]SC HS:School 5'!I46:I46)&gt;0,SUM('[5]SC HS:School 5'!I46:I46),"")</f>
        <v/>
      </c>
      <c r="J46" s="184" t="str">
        <f>IF(SUM('[5]SC HS:School 5'!J46:J46)&gt;0,SUM('[5]SC HS:School 5'!J46:J46),"")</f>
        <v/>
      </c>
      <c r="K46" s="185" t="str">
        <f>IF(SUM('[5]SC HS:School 5'!K46:K46)&gt;0,SUM('[5]SC HS:School 5'!K46:K46),"")</f>
        <v/>
      </c>
      <c r="M46" s="89"/>
      <c r="N46" s="200" t="s">
        <v>164</v>
      </c>
    </row>
    <row r="47" spans="1:23" s="86" customFormat="1" ht="24.95" customHeight="1" x14ac:dyDescent="0.25">
      <c r="A47" s="176" t="s">
        <v>66</v>
      </c>
      <c r="B47" s="177">
        <v>329</v>
      </c>
      <c r="C47" s="178" t="s">
        <v>67</v>
      </c>
      <c r="D47" s="151" t="str">
        <f t="shared" si="0"/>
        <v/>
      </c>
      <c r="E47" s="182" t="str">
        <f>IF(SUM('[5]SC HS:School 5'!E47:E47)&gt;0,SUM('[5]SC HS:School 5'!E47:E47),"")</f>
        <v/>
      </c>
      <c r="F47" s="182" t="str">
        <f>IF(SUM('[5]SC HS:School 5'!F47:F47)&gt;0,SUM('[5]SC HS:School 5'!F47:F47),"")</f>
        <v/>
      </c>
      <c r="G47" s="182" t="str">
        <f>IF(SUM('[5]SC HS:School 5'!G47:G47)&gt;0,SUM('[5]SC HS:School 5'!G47:G47),"")</f>
        <v/>
      </c>
      <c r="H47" s="182" t="str">
        <f>IF(SUM('[5]SC HS:School 5'!H47:H47)&gt;0,SUM('[5]SC HS:School 5'!H47:H47),"")</f>
        <v/>
      </c>
      <c r="I47" s="182" t="str">
        <f>IF(SUM('[5]SC HS:School 5'!I47:I47)&gt;0,SUM('[5]SC HS:School 5'!I47:I47),"")</f>
        <v/>
      </c>
      <c r="J47" s="184" t="str">
        <f>IF(SUM('[5]SC HS:School 5'!J47:J47)&gt;0,SUM('[5]SC HS:School 5'!J47:J47),"")</f>
        <v/>
      </c>
      <c r="K47" s="185" t="str">
        <f>IF(SUM('[5]SC HS:School 5'!K47:K47)&gt;0,SUM('[5]SC HS:School 5'!K47:K47),"")</f>
        <v/>
      </c>
      <c r="M47" s="89"/>
      <c r="N47" s="200"/>
    </row>
    <row r="48" spans="1:23" s="86" customFormat="1" ht="24.95" customHeight="1" x14ac:dyDescent="0.25">
      <c r="A48" s="176" t="s">
        <v>68</v>
      </c>
      <c r="B48" s="177">
        <v>330</v>
      </c>
      <c r="C48" s="178" t="s">
        <v>198</v>
      </c>
      <c r="D48" s="151" t="str">
        <f t="shared" si="0"/>
        <v/>
      </c>
      <c r="E48" s="182" t="str">
        <f>IF(SUM('[5]SC HS:School 5'!E48:E48)&gt;0,SUM('[5]SC HS:School 5'!E48:E48),"")</f>
        <v/>
      </c>
      <c r="F48" s="182" t="str">
        <f>IF(SUM('[5]SC HS:School 5'!F48:F48)&gt;0,SUM('[5]SC HS:School 5'!F48:F48),"")</f>
        <v/>
      </c>
      <c r="G48" s="182" t="str">
        <f>IF(SUM('[5]SC HS:School 5'!G48:G48)&gt;0,SUM('[5]SC HS:School 5'!G48:G48),"")</f>
        <v/>
      </c>
      <c r="H48" s="182" t="str">
        <f>IF(SUM('[5]SC HS:School 5'!H48:H48)&gt;0,SUM('[5]SC HS:School 5'!H48:H48),"")</f>
        <v/>
      </c>
      <c r="I48" s="182" t="str">
        <f>IF(SUM('[5]SC HS:School 5'!I48:I48)&gt;0,SUM('[5]SC HS:School 5'!I48:I48),"")</f>
        <v/>
      </c>
      <c r="J48" s="184" t="str">
        <f>IF(SUM('[5]SC HS:School 5'!J48:J48)&gt;0,SUM('[5]SC HS:School 5'!J48:J48),"")</f>
        <v/>
      </c>
      <c r="K48" s="185" t="str">
        <f>IF(SUM('[5]SC HS:School 5'!K48:K48)&gt;0,SUM('[5]SC HS:School 5'!K48:K48),"")</f>
        <v/>
      </c>
      <c r="M48" s="89"/>
      <c r="N48" s="145"/>
    </row>
    <row r="49" spans="1:14" s="86" customFormat="1" ht="24.95" customHeight="1" x14ac:dyDescent="0.25">
      <c r="A49" s="176" t="s">
        <v>69</v>
      </c>
      <c r="B49" s="177">
        <v>333</v>
      </c>
      <c r="C49" s="178" t="s">
        <v>70</v>
      </c>
      <c r="D49" s="151" t="str">
        <f t="shared" si="0"/>
        <v/>
      </c>
      <c r="E49" s="182" t="str">
        <f>IF(SUM('[5]SC HS:School 5'!E49:E49)&gt;0,SUM('[5]SC HS:School 5'!E49:E49),"")</f>
        <v/>
      </c>
      <c r="F49" s="182" t="str">
        <f>IF(SUM('[5]SC HS:School 5'!F49:F49)&gt;0,SUM('[5]SC HS:School 5'!F49:F49),"")</f>
        <v/>
      </c>
      <c r="G49" s="182" t="str">
        <f>IF(SUM('[5]SC HS:School 5'!G49:G49)&gt;0,SUM('[5]SC HS:School 5'!G49:G49),"")</f>
        <v/>
      </c>
      <c r="H49" s="182" t="str">
        <f>IF(SUM('[5]SC HS:School 5'!H49:H49)&gt;0,SUM('[5]SC HS:School 5'!H49:H49),"")</f>
        <v/>
      </c>
      <c r="I49" s="182" t="str">
        <f>IF(SUM('[5]SC HS:School 5'!I49:I49)&gt;0,SUM('[5]SC HS:School 5'!I49:I49),"")</f>
        <v/>
      </c>
      <c r="J49" s="184" t="str">
        <f>IF(SUM('[5]SC HS:School 5'!J49:J49)&gt;0,SUM('[5]SC HS:School 5'!J49:J49),"")</f>
        <v/>
      </c>
      <c r="K49" s="185" t="str">
        <f>IF(SUM('[5]SC HS:School 5'!K49:K49)&gt;0,SUM('[5]SC HS:School 5'!K49:K49),"")</f>
        <v/>
      </c>
      <c r="M49" s="89"/>
      <c r="N49" s="146" t="s">
        <v>121</v>
      </c>
    </row>
    <row r="50" spans="1:14" s="86" customFormat="1" ht="24.95" customHeight="1" x14ac:dyDescent="0.25">
      <c r="A50" s="176" t="s">
        <v>71</v>
      </c>
      <c r="B50" s="177">
        <v>334</v>
      </c>
      <c r="C50" s="178" t="s">
        <v>195</v>
      </c>
      <c r="D50" s="151" t="str">
        <f t="shared" si="0"/>
        <v/>
      </c>
      <c r="E50" s="182" t="str">
        <f>IF(SUM('[5]SC HS:School 5'!E50:E50)&gt;0,SUM('[5]SC HS:School 5'!E50:E50),"")</f>
        <v/>
      </c>
      <c r="F50" s="182" t="str">
        <f>IF(SUM('[5]SC HS:School 5'!F50:F50)&gt;0,SUM('[5]SC HS:School 5'!F50:F50),"")</f>
        <v/>
      </c>
      <c r="G50" s="182" t="str">
        <f>IF(SUM('[5]SC HS:School 5'!G50:G50)&gt;0,SUM('[5]SC HS:School 5'!G50:G50),"")</f>
        <v/>
      </c>
      <c r="H50" s="182" t="str">
        <f>IF(SUM('[5]SC HS:School 5'!H50:H50)&gt;0,SUM('[5]SC HS:School 5'!H50:H50),"")</f>
        <v/>
      </c>
      <c r="I50" s="182" t="str">
        <f>IF(SUM('[5]SC HS:School 5'!I50:I50)&gt;0,SUM('[5]SC HS:School 5'!I50:I50),"")</f>
        <v/>
      </c>
      <c r="J50" s="184" t="str">
        <f>IF(SUM('[5]SC HS:School 5'!J50:J50)&gt;0,SUM('[5]SC HS:School 5'!J50:J50),"")</f>
        <v/>
      </c>
      <c r="K50" s="185" t="str">
        <f>IF(SUM('[5]SC HS:School 5'!K50:K50)&gt;0,SUM('[5]SC HS:School 5'!K50:K50),"")</f>
        <v/>
      </c>
      <c r="M50" s="89"/>
      <c r="N50" s="145"/>
    </row>
    <row r="51" spans="1:14" s="86" customFormat="1" ht="24.95" customHeight="1" x14ac:dyDescent="0.25">
      <c r="A51" s="176" t="s">
        <v>72</v>
      </c>
      <c r="B51" s="177">
        <v>335</v>
      </c>
      <c r="C51" s="178" t="s">
        <v>186</v>
      </c>
      <c r="D51" s="151" t="str">
        <f t="shared" si="0"/>
        <v/>
      </c>
      <c r="E51" s="182" t="str">
        <f>IF(SUM('[5]SC HS:School 5'!E51:E51)&gt;0,SUM('[5]SC HS:School 5'!E51:E51),"")</f>
        <v/>
      </c>
      <c r="F51" s="182" t="str">
        <f>IF(SUM('[5]SC HS:School 5'!F51:F51)&gt;0,SUM('[5]SC HS:School 5'!F51:F51),"")</f>
        <v/>
      </c>
      <c r="G51" s="182" t="str">
        <f>IF(SUM('[5]SC HS:School 5'!G51:G51)&gt;0,SUM('[5]SC HS:School 5'!G51:G51),"")</f>
        <v/>
      </c>
      <c r="H51" s="182" t="str">
        <f>IF(SUM('[5]SC HS:School 5'!H51:H51)&gt;0,SUM('[5]SC HS:School 5'!H51:H51),"")</f>
        <v/>
      </c>
      <c r="I51" s="182" t="str">
        <f>IF(SUM('[5]SC HS:School 5'!I51:I51)&gt;0,SUM('[5]SC HS:School 5'!I51:I51),"")</f>
        <v/>
      </c>
      <c r="J51" s="184" t="str">
        <f>IF(SUM('[5]SC HS:School 5'!J51:J51)&gt;0,SUM('[5]SC HS:School 5'!J51:J51),"")</f>
        <v/>
      </c>
      <c r="K51" s="185" t="str">
        <f>IF(SUM('[5]SC HS:School 5'!K51:K51)&gt;0,SUM('[5]SC HS:School 5'!K51:K51),"")</f>
        <v/>
      </c>
      <c r="M51" s="146" t="s">
        <v>75</v>
      </c>
      <c r="N51" s="89"/>
    </row>
    <row r="52" spans="1:14" s="86" customFormat="1" ht="24.95" customHeight="1" x14ac:dyDescent="0.25">
      <c r="A52" s="176" t="s">
        <v>73</v>
      </c>
      <c r="B52" s="177">
        <v>336</v>
      </c>
      <c r="C52" s="178" t="s">
        <v>74</v>
      </c>
      <c r="D52" s="151" t="str">
        <f t="shared" si="0"/>
        <v/>
      </c>
      <c r="E52" s="182" t="str">
        <f>IF(SUM('[5]SC HS:School 5'!E52:E52)&gt;0,SUM('[5]SC HS:School 5'!E52:E52),"")</f>
        <v/>
      </c>
      <c r="F52" s="182" t="str">
        <f>IF(SUM('[5]SC HS:School 5'!F52:F52)&gt;0,SUM('[5]SC HS:School 5'!F52:F52),"")</f>
        <v/>
      </c>
      <c r="G52" s="182" t="str">
        <f>IF(SUM('[5]SC HS:School 5'!G52:G52)&gt;0,SUM('[5]SC HS:School 5'!G52:G52),"")</f>
        <v/>
      </c>
      <c r="H52" s="182" t="str">
        <f>IF(SUM('[5]SC HS:School 5'!H52:H52)&gt;0,SUM('[5]SC HS:School 5'!H52:H52),"")</f>
        <v/>
      </c>
      <c r="I52" s="182" t="str">
        <f>IF(SUM('[5]SC HS:School 5'!I52:I52)&gt;0,SUM('[5]SC HS:School 5'!I52:I52),"")</f>
        <v/>
      </c>
      <c r="J52" s="184" t="str">
        <f>IF(SUM('[5]SC HS:School 5'!J52:J52)&gt;0,SUM('[5]SC HS:School 5'!J52:J52),"")</f>
        <v/>
      </c>
      <c r="K52" s="185" t="str">
        <f>IF(SUM('[5]SC HS:School 5'!K52:K52)&gt;0,SUM('[5]SC HS:School 5'!K52:K52),"")</f>
        <v/>
      </c>
      <c r="M52" s="146"/>
      <c r="N52" s="89"/>
    </row>
    <row r="53" spans="1:14" s="86" customFormat="1" ht="24.95" customHeight="1" x14ac:dyDescent="0.25">
      <c r="A53" s="176" t="s">
        <v>76</v>
      </c>
      <c r="B53" s="177">
        <v>337</v>
      </c>
      <c r="C53" s="178" t="s">
        <v>199</v>
      </c>
      <c r="D53" s="151">
        <f t="shared" si="0"/>
        <v>110682.58</v>
      </c>
      <c r="E53" s="182">
        <f>IF(SUM('[5]SC HS:School 5'!E53:E53)&gt;0,SUM('[5]SC HS:School 5'!E53:E53),"")</f>
        <v>55685</v>
      </c>
      <c r="F53" s="182">
        <f>IF(SUM('[5]SC HS:School 5'!F53:F53)&gt;0,SUM('[5]SC HS:School 5'!F53:F53),"")</f>
        <v>18750.66</v>
      </c>
      <c r="G53" s="182">
        <f>IF(SUM('[5]SC HS:School 5'!G53:G53)&gt;0,SUM('[5]SC HS:School 5'!G53:G53),"")</f>
        <v>1040</v>
      </c>
      <c r="H53" s="182">
        <f>IF(SUM('[5]SC HS:School 5'!H53:H53)&gt;0,SUM('[5]SC HS:School 5'!H53:H53),"")</f>
        <v>6885.23</v>
      </c>
      <c r="I53" s="182">
        <f>IF(SUM('[5]SC HS:School 5'!I53:I53)&gt;0,SUM('[5]SC HS:School 5'!I53:I53),"")</f>
        <v>22998.84</v>
      </c>
      <c r="J53" s="184" t="str">
        <f>IF(SUM('[5]SC HS:School 5'!J53:J53)&gt;0,SUM('[5]SC HS:School 5'!J53:J53),"")</f>
        <v/>
      </c>
      <c r="K53" s="185">
        <f>IF(SUM('[5]SC HS:School 5'!K53:K53)&gt;0,SUM('[5]SC HS:School 5'!K53:K53),"")</f>
        <v>5322.85</v>
      </c>
      <c r="M53" s="89"/>
      <c r="N53" s="89"/>
    </row>
    <row r="54" spans="1:14" s="86" customFormat="1" ht="24.95" customHeight="1" x14ac:dyDescent="0.25">
      <c r="A54" s="176" t="s">
        <v>78</v>
      </c>
      <c r="B54" s="177">
        <v>339</v>
      </c>
      <c r="C54" s="178" t="s">
        <v>79</v>
      </c>
      <c r="D54" s="151" t="str">
        <f t="shared" si="0"/>
        <v/>
      </c>
      <c r="E54" s="182" t="str">
        <f>IF(SUM('[5]SC HS:School 5'!E54:E54)&gt;0,SUM('[5]SC HS:School 5'!E54:E54),"")</f>
        <v/>
      </c>
      <c r="F54" s="182" t="str">
        <f>IF(SUM('[5]SC HS:School 5'!F54:F54)&gt;0,SUM('[5]SC HS:School 5'!F54:F54),"")</f>
        <v/>
      </c>
      <c r="G54" s="182" t="str">
        <f>IF(SUM('[5]SC HS:School 5'!G54:G54)&gt;0,SUM('[5]SC HS:School 5'!G54:G54),"")</f>
        <v/>
      </c>
      <c r="H54" s="182" t="str">
        <f>IF(SUM('[5]SC HS:School 5'!H54:H54)&gt;0,SUM('[5]SC HS:School 5'!H54:H54),"")</f>
        <v/>
      </c>
      <c r="I54" s="182" t="str">
        <f>IF(SUM('[5]SC HS:School 5'!I54:I54)&gt;0,SUM('[5]SC HS:School 5'!I54:I54),"")</f>
        <v/>
      </c>
      <c r="J54" s="184" t="str">
        <f>IF(SUM('[5]SC HS:School 5'!J54:J54)&gt;0,SUM('[5]SC HS:School 5'!J54:J54),"")</f>
        <v/>
      </c>
      <c r="K54" s="185" t="str">
        <f>IF(SUM('[5]SC HS:School 5'!K54:K54)&gt;0,SUM('[5]SC HS:School 5'!K54:K54),"")</f>
        <v/>
      </c>
      <c r="M54" s="89"/>
      <c r="N54" s="89"/>
    </row>
    <row r="55" spans="1:14" s="86" customFormat="1" ht="24.95" customHeight="1" x14ac:dyDescent="0.25">
      <c r="A55" s="176" t="s">
        <v>80</v>
      </c>
      <c r="B55" s="177">
        <v>340</v>
      </c>
      <c r="C55" s="178" t="s">
        <v>81</v>
      </c>
      <c r="D55" s="151" t="str">
        <f t="shared" si="0"/>
        <v/>
      </c>
      <c r="E55" s="182" t="str">
        <f>IF(SUM('[5]SC HS:School 5'!E55:E55)&gt;0,SUM('[5]SC HS:School 5'!E55:E55),"")</f>
        <v/>
      </c>
      <c r="F55" s="182" t="str">
        <f>IF(SUM('[5]SC HS:School 5'!F55:F55)&gt;0,SUM('[5]SC HS:School 5'!F55:F55),"")</f>
        <v/>
      </c>
      <c r="G55" s="182" t="str">
        <f>IF(SUM('[5]SC HS:School 5'!G55:G55)&gt;0,SUM('[5]SC HS:School 5'!G55:G55),"")</f>
        <v/>
      </c>
      <c r="H55" s="182" t="str">
        <f>IF(SUM('[5]SC HS:School 5'!H55:H55)&gt;0,SUM('[5]SC HS:School 5'!H55:H55),"")</f>
        <v/>
      </c>
      <c r="I55" s="182" t="str">
        <f>IF(SUM('[5]SC HS:School 5'!I55:I55)&gt;0,SUM('[5]SC HS:School 5'!I55:I55),"")</f>
        <v/>
      </c>
      <c r="J55" s="184" t="str">
        <f>IF(SUM('[5]SC HS:School 5'!J55:J55)&gt;0,SUM('[5]SC HS:School 5'!J55:J55),"")</f>
        <v/>
      </c>
      <c r="K55" s="185" t="str">
        <f>IF(SUM('[5]SC HS:School 5'!K55:K55)&gt;0,SUM('[5]SC HS:School 5'!K55:K55),"")</f>
        <v/>
      </c>
      <c r="M55" s="89"/>
      <c r="N55" s="89"/>
    </row>
    <row r="56" spans="1:14" s="86" customFormat="1" ht="24.95" customHeight="1" x14ac:dyDescent="0.25">
      <c r="A56" s="176" t="s">
        <v>187</v>
      </c>
      <c r="B56" s="177">
        <v>373</v>
      </c>
      <c r="C56" s="178" t="s">
        <v>188</v>
      </c>
      <c r="D56" s="151" t="str">
        <f t="shared" si="0"/>
        <v/>
      </c>
      <c r="E56" s="182" t="str">
        <f>IF(SUM('[5]SC HS:School 5'!E56:E56)&gt;0,SUM('[5]SC HS:School 5'!E56:E56),"")</f>
        <v/>
      </c>
      <c r="F56" s="182" t="str">
        <f>IF(SUM('[5]SC HS:School 5'!F56:F56)&gt;0,SUM('[5]SC HS:School 5'!F56:F56),"")</f>
        <v/>
      </c>
      <c r="G56" s="182" t="str">
        <f>IF(SUM('[5]SC HS:School 5'!G56:G56)&gt;0,SUM('[5]SC HS:School 5'!G56:G56),"")</f>
        <v/>
      </c>
      <c r="H56" s="182" t="str">
        <f>IF(SUM('[5]SC HS:School 5'!H56:H56)&gt;0,SUM('[5]SC HS:School 5'!H56:H56),"")</f>
        <v/>
      </c>
      <c r="I56" s="182" t="str">
        <f>IF(SUM('[5]SC HS:School 5'!I56:I56)&gt;0,SUM('[5]SC HS:School 5'!I56:I56),"")</f>
        <v/>
      </c>
      <c r="J56" s="184" t="str">
        <f>IF(SUM('[5]SC HS:School 5'!J56:J56)&gt;0,SUM('[5]SC HS:School 5'!J56:J56),"")</f>
        <v/>
      </c>
      <c r="K56" s="185" t="str">
        <f>IF(SUM('[5]SC HS:School 5'!K56:K56)&gt;0,SUM('[5]SC HS:School 5'!K56:K56),"")</f>
        <v/>
      </c>
      <c r="M56" s="89"/>
      <c r="N56" s="89"/>
    </row>
    <row r="57" spans="1:14" s="86" customFormat="1" ht="24.95" customHeight="1" x14ac:dyDescent="0.25">
      <c r="A57" s="176" t="s">
        <v>82</v>
      </c>
      <c r="B57" s="177">
        <v>342</v>
      </c>
      <c r="C57" s="178" t="s">
        <v>83</v>
      </c>
      <c r="D57" s="151">
        <f t="shared" si="0"/>
        <v>32430.080000000002</v>
      </c>
      <c r="E57" s="182">
        <f>IF(SUM('[5]SC HS:School 5'!E57:E57)&gt;0,SUM('[5]SC HS:School 5'!E57:E57),"")</f>
        <v>19487.71</v>
      </c>
      <c r="F57" s="182">
        <f>IF(SUM('[5]SC HS:School 5'!F57:F57)&gt;0,SUM('[5]SC HS:School 5'!F57:F57),"")</f>
        <v>6528.16</v>
      </c>
      <c r="G57" s="182">
        <f>IF(SUM('[5]SC HS:School 5'!G57:G57)&gt;0,SUM('[5]SC HS:School 5'!G57:G57),"")</f>
        <v>50</v>
      </c>
      <c r="H57" s="182">
        <f>IF(SUM('[5]SC HS:School 5'!H57:H57)&gt;0,SUM('[5]SC HS:School 5'!H57:H57),"")</f>
        <v>1041.3599999999999</v>
      </c>
      <c r="I57" s="182" t="str">
        <f>IF(SUM('[5]SC HS:School 5'!I57:I57)&gt;0,SUM('[5]SC HS:School 5'!I57:I57),"")</f>
        <v/>
      </c>
      <c r="J57" s="184" t="str">
        <f>IF(SUM('[5]SC HS:School 5'!J57:J57)&gt;0,SUM('[5]SC HS:School 5'!J57:J57),"")</f>
        <v/>
      </c>
      <c r="K57" s="185">
        <f>IF(SUM('[5]SC HS:School 5'!K57:K57)&gt;0,SUM('[5]SC HS:School 5'!K57:K57),"")</f>
        <v>5322.85</v>
      </c>
      <c r="M57" s="89"/>
      <c r="N57" s="89"/>
    </row>
    <row r="58" spans="1:14" s="86" customFormat="1" ht="24.95" customHeight="1" x14ac:dyDescent="0.25">
      <c r="A58" s="176" t="s">
        <v>84</v>
      </c>
      <c r="B58" s="177">
        <v>343</v>
      </c>
      <c r="C58" s="178" t="s">
        <v>85</v>
      </c>
      <c r="D58" s="151" t="str">
        <f t="shared" si="0"/>
        <v/>
      </c>
      <c r="E58" s="182" t="str">
        <f>IF(SUM('[5]SC HS:School 5'!E58:E58)&gt;0,SUM('[5]SC HS:School 5'!E58:E58),"")</f>
        <v/>
      </c>
      <c r="F58" s="182" t="str">
        <f>IF(SUM('[5]SC HS:School 5'!F58:F58)&gt;0,SUM('[5]SC HS:School 5'!F58:F58),"")</f>
        <v/>
      </c>
      <c r="G58" s="182" t="str">
        <f>IF(SUM('[5]SC HS:School 5'!G58:G58)&gt;0,SUM('[5]SC HS:School 5'!G58:G58),"")</f>
        <v/>
      </c>
      <c r="H58" s="182" t="str">
        <f>IF(SUM('[5]SC HS:School 5'!H58:H58)&gt;0,SUM('[5]SC HS:School 5'!H58:H58),"")</f>
        <v/>
      </c>
      <c r="I58" s="182" t="str">
        <f>IF(SUM('[5]SC HS:School 5'!I58:I58)&gt;0,SUM('[5]SC HS:School 5'!I58:I58),"")</f>
        <v/>
      </c>
      <c r="J58" s="184" t="str">
        <f>IF(SUM('[5]SC HS:School 5'!J58:J58)&gt;0,SUM('[5]SC HS:School 5'!J58:J58),"")</f>
        <v/>
      </c>
      <c r="K58" s="185" t="str">
        <f>IF(SUM('[5]SC HS:School 5'!K58:K58)&gt;0,SUM('[5]SC HS:School 5'!K58:K58),"")</f>
        <v/>
      </c>
      <c r="M58" s="89"/>
      <c r="N58" s="89"/>
    </row>
    <row r="59" spans="1:14" s="86" customFormat="1" ht="24.95" customHeight="1" x14ac:dyDescent="0.25">
      <c r="A59" s="176" t="s">
        <v>86</v>
      </c>
      <c r="B59" s="177">
        <v>344</v>
      </c>
      <c r="C59" s="178" t="s">
        <v>87</v>
      </c>
      <c r="D59" s="151" t="str">
        <f t="shared" si="0"/>
        <v/>
      </c>
      <c r="E59" s="182" t="str">
        <f>IF(SUM('[5]SC HS:School 5'!E59:E59)&gt;0,SUM('[5]SC HS:School 5'!E59:E59),"")</f>
        <v/>
      </c>
      <c r="F59" s="182" t="str">
        <f>IF(SUM('[5]SC HS:School 5'!F59:F59)&gt;0,SUM('[5]SC HS:School 5'!F59:F59),"")</f>
        <v/>
      </c>
      <c r="G59" s="182" t="str">
        <f>IF(SUM('[5]SC HS:School 5'!G59:G59)&gt;0,SUM('[5]SC HS:School 5'!G59:G59),"")</f>
        <v/>
      </c>
      <c r="H59" s="182" t="str">
        <f>IF(SUM('[5]SC HS:School 5'!H59:H59)&gt;0,SUM('[5]SC HS:School 5'!H59:H59),"")</f>
        <v/>
      </c>
      <c r="I59" s="182" t="str">
        <f>IF(SUM('[5]SC HS:School 5'!I59:I59)&gt;0,SUM('[5]SC HS:School 5'!I59:I59),"")</f>
        <v/>
      </c>
      <c r="J59" s="184" t="str">
        <f>IF(SUM('[5]SC HS:School 5'!J59:J59)&gt;0,SUM('[5]SC HS:School 5'!J59:J59),"")</f>
        <v/>
      </c>
      <c r="K59" s="185" t="str">
        <f>IF(SUM('[5]SC HS:School 5'!K59:K59)&gt;0,SUM('[5]SC HS:School 5'!K59:K59),"")</f>
        <v/>
      </c>
      <c r="M59" s="89"/>
      <c r="N59" s="89"/>
    </row>
    <row r="60" spans="1:14" s="85" customFormat="1" ht="24.95" customHeight="1" x14ac:dyDescent="0.25">
      <c r="A60" s="176" t="s">
        <v>88</v>
      </c>
      <c r="B60" s="177">
        <v>346</v>
      </c>
      <c r="C60" s="178" t="s">
        <v>89</v>
      </c>
      <c r="D60" s="151" t="str">
        <f t="shared" si="0"/>
        <v/>
      </c>
      <c r="E60" s="182" t="str">
        <f>IF(SUM('[5]SC HS:School 5'!E60:E60)&gt;0,SUM('[5]SC HS:School 5'!E60:E60),"")</f>
        <v/>
      </c>
      <c r="F60" s="182" t="str">
        <f>IF(SUM('[5]SC HS:School 5'!F60:F60)&gt;0,SUM('[5]SC HS:School 5'!F60:F60),"")</f>
        <v/>
      </c>
      <c r="G60" s="182" t="str">
        <f>IF(SUM('[5]SC HS:School 5'!G60:G60)&gt;0,SUM('[5]SC HS:School 5'!G60:G60),"")</f>
        <v/>
      </c>
      <c r="H60" s="182" t="str">
        <f>IF(SUM('[5]SC HS:School 5'!H60:H60)&gt;0,SUM('[5]SC HS:School 5'!H60:H60),"")</f>
        <v/>
      </c>
      <c r="I60" s="182" t="str">
        <f>IF(SUM('[5]SC HS:School 5'!I60:I60)&gt;0,SUM('[5]SC HS:School 5'!I60:I60),"")</f>
        <v/>
      </c>
      <c r="J60" s="184" t="str">
        <f>IF(SUM('[5]SC HS:School 5'!J60:J60)&gt;0,SUM('[5]SC HS:School 5'!J60:J60),"")</f>
        <v/>
      </c>
      <c r="K60" s="185" t="str">
        <f>IF(SUM('[5]SC HS:School 5'!K60:K60)&gt;0,SUM('[5]SC HS:School 5'!K60:K60),"")</f>
        <v/>
      </c>
      <c r="M60" s="89"/>
      <c r="N60" s="38"/>
    </row>
    <row r="61" spans="1:14" ht="24.95" customHeight="1" x14ac:dyDescent="0.25">
      <c r="A61" s="176" t="s">
        <v>90</v>
      </c>
      <c r="B61" s="177">
        <v>347</v>
      </c>
      <c r="C61" s="178" t="s">
        <v>200</v>
      </c>
      <c r="D61" s="151" t="str">
        <f t="shared" si="0"/>
        <v/>
      </c>
      <c r="E61" s="182" t="str">
        <f>IF(SUM('[5]SC HS:School 5'!E61:E61)&gt;0,SUM('[5]SC HS:School 5'!E61:E61),"")</f>
        <v/>
      </c>
      <c r="F61" s="182" t="str">
        <f>IF(SUM('[5]SC HS:School 5'!F61:F61)&gt;0,SUM('[5]SC HS:School 5'!F61:F61),"")</f>
        <v/>
      </c>
      <c r="G61" s="182" t="str">
        <f>IF(SUM('[5]SC HS:School 5'!G61:G61)&gt;0,SUM('[5]SC HS:School 5'!G61:G61),"")</f>
        <v/>
      </c>
      <c r="H61" s="182" t="str">
        <f>IF(SUM('[5]SC HS:School 5'!H61:H61)&gt;0,SUM('[5]SC HS:School 5'!H61:H61),"")</f>
        <v/>
      </c>
      <c r="I61" s="182" t="str">
        <f>IF(SUM('[5]SC HS:School 5'!I61:I61)&gt;0,SUM('[5]SC HS:School 5'!I61:I61),"")</f>
        <v/>
      </c>
      <c r="J61" s="184" t="str">
        <f>IF(SUM('[5]SC HS:School 5'!J61:J61)&gt;0,SUM('[5]SC HS:School 5'!J61:J61),"")</f>
        <v/>
      </c>
      <c r="K61" s="185" t="str">
        <f>IF(SUM('[5]SC HS:School 5'!K61:K61)&gt;0,SUM('[5]SC HS:School 5'!K61:K61),"")</f>
        <v/>
      </c>
      <c r="L61" s="60"/>
      <c r="M61" s="38"/>
    </row>
    <row r="62" spans="1:14" ht="24.95" customHeight="1" x14ac:dyDescent="0.25">
      <c r="A62" s="176" t="s">
        <v>106</v>
      </c>
      <c r="B62" s="177">
        <v>358</v>
      </c>
      <c r="C62" s="178" t="s">
        <v>189</v>
      </c>
      <c r="D62" s="151" t="str">
        <f t="shared" si="0"/>
        <v/>
      </c>
      <c r="E62" s="182" t="str">
        <f>IF(SUM('[5]SC HS:School 5'!E62:E62)&gt;0,SUM('[5]SC HS:School 5'!E62:E62),"")</f>
        <v/>
      </c>
      <c r="F62" s="182" t="str">
        <f>IF(SUM('[5]SC HS:School 5'!F62:F62)&gt;0,SUM('[5]SC HS:School 5'!F62:F62),"")</f>
        <v/>
      </c>
      <c r="G62" s="182" t="str">
        <f>IF(SUM('[5]SC HS:School 5'!G62:G62)&gt;0,SUM('[5]SC HS:School 5'!G62:G62),"")</f>
        <v/>
      </c>
      <c r="H62" s="182" t="str">
        <f>IF(SUM('[5]SC HS:School 5'!H62:H62)&gt;0,SUM('[5]SC HS:School 5'!H62:H62),"")</f>
        <v/>
      </c>
      <c r="I62" s="182" t="str">
        <f>IF(SUM('[5]SC HS:School 5'!I62:I62)&gt;0,SUM('[5]SC HS:School 5'!I62:I62),"")</f>
        <v/>
      </c>
      <c r="J62" s="184" t="str">
        <f>IF(SUM('[5]SC HS:School 5'!J62:J62)&gt;0,SUM('[5]SC HS:School 5'!J62:J62),"")</f>
        <v/>
      </c>
      <c r="K62" s="185" t="str">
        <f>IF(SUM('[5]SC HS:School 5'!K62:K62)&gt;0,SUM('[5]SC HS:School 5'!K62:K62),"")</f>
        <v/>
      </c>
      <c r="L62" s="60"/>
    </row>
    <row r="63" spans="1:14" ht="24.95" customHeight="1" x14ac:dyDescent="0.25">
      <c r="A63" s="176" t="s">
        <v>91</v>
      </c>
      <c r="B63" s="177">
        <v>348</v>
      </c>
      <c r="C63" s="178" t="s">
        <v>92</v>
      </c>
      <c r="D63" s="151" t="str">
        <f t="shared" si="0"/>
        <v/>
      </c>
      <c r="E63" s="182" t="str">
        <f>IF(SUM('[5]SC HS:School 5'!E63:E63)&gt;0,SUM('[5]SC HS:School 5'!E63:E63),"")</f>
        <v/>
      </c>
      <c r="F63" s="182" t="str">
        <f>IF(SUM('[5]SC HS:School 5'!F63:F63)&gt;0,SUM('[5]SC HS:School 5'!F63:F63),"")</f>
        <v/>
      </c>
      <c r="G63" s="182" t="str">
        <f>IF(SUM('[5]SC HS:School 5'!G63:G63)&gt;0,SUM('[5]SC HS:School 5'!G63:G63),"")</f>
        <v/>
      </c>
      <c r="H63" s="182" t="str">
        <f>IF(SUM('[5]SC HS:School 5'!H63:H63)&gt;0,SUM('[5]SC HS:School 5'!H63:H63),"")</f>
        <v/>
      </c>
      <c r="I63" s="182" t="str">
        <f>IF(SUM('[5]SC HS:School 5'!I63:I63)&gt;0,SUM('[5]SC HS:School 5'!I63:I63),"")</f>
        <v/>
      </c>
      <c r="J63" s="184" t="str">
        <f>IF(SUM('[5]SC HS:School 5'!J63:J63)&gt;0,SUM('[5]SC HS:School 5'!J63:J63),"")</f>
        <v/>
      </c>
      <c r="K63" s="185" t="str">
        <f>IF(SUM('[5]SC HS:School 5'!K63:K63)&gt;0,SUM('[5]SC HS:School 5'!K63:K63),"")</f>
        <v/>
      </c>
      <c r="L63" s="60"/>
    </row>
    <row r="64" spans="1:14" ht="24.95" customHeight="1" x14ac:dyDescent="0.25">
      <c r="A64" s="176" t="s">
        <v>93</v>
      </c>
      <c r="B64" s="177">
        <v>349</v>
      </c>
      <c r="C64" s="178" t="s">
        <v>94</v>
      </c>
      <c r="D64" s="151" t="str">
        <f t="shared" si="0"/>
        <v/>
      </c>
      <c r="E64" s="182" t="str">
        <f>IF(SUM('[5]SC HS:School 5'!E64:E64)&gt;0,SUM('[5]SC HS:School 5'!E64:E64),"")</f>
        <v/>
      </c>
      <c r="F64" s="182" t="str">
        <f>IF(SUM('[5]SC HS:School 5'!F64:F64)&gt;0,SUM('[5]SC HS:School 5'!F64:F64),"")</f>
        <v/>
      </c>
      <c r="G64" s="182" t="str">
        <f>IF(SUM('[5]SC HS:School 5'!G64:G64)&gt;0,SUM('[5]SC HS:School 5'!G64:G64),"")</f>
        <v/>
      </c>
      <c r="H64" s="182" t="str">
        <f>IF(SUM('[5]SC HS:School 5'!H64:H64)&gt;0,SUM('[5]SC HS:School 5'!H64:H64),"")</f>
        <v/>
      </c>
      <c r="I64" s="182" t="str">
        <f>IF(SUM('[5]SC HS:School 5'!I64:I64)&gt;0,SUM('[5]SC HS:School 5'!I64:I64),"")</f>
        <v/>
      </c>
      <c r="J64" s="184" t="str">
        <f>IF(SUM('[5]SC HS:School 5'!J64:J64)&gt;0,SUM('[5]SC HS:School 5'!J64:J64),"")</f>
        <v/>
      </c>
      <c r="K64" s="185" t="str">
        <f>IF(SUM('[5]SC HS:School 5'!K64:K64)&gt;0,SUM('[5]SC HS:School 5'!K64:K64),"")</f>
        <v/>
      </c>
      <c r="L64" s="60"/>
    </row>
    <row r="65" spans="1:12" ht="24.95" customHeight="1" x14ac:dyDescent="0.25">
      <c r="A65" s="176" t="s">
        <v>77</v>
      </c>
      <c r="B65" s="177">
        <v>338</v>
      </c>
      <c r="C65" s="178" t="s">
        <v>190</v>
      </c>
      <c r="D65" s="151" t="str">
        <f t="shared" si="0"/>
        <v/>
      </c>
      <c r="E65" s="182" t="str">
        <f>IF(SUM('[5]SC HS:School 5'!E65:E65)&gt;0,SUM('[5]SC HS:School 5'!E65:E65),"")</f>
        <v/>
      </c>
      <c r="F65" s="182" t="str">
        <f>IF(SUM('[5]SC HS:School 5'!F65:F65)&gt;0,SUM('[5]SC HS:School 5'!F65:F65),"")</f>
        <v/>
      </c>
      <c r="G65" s="182" t="str">
        <f>IF(SUM('[5]SC HS:School 5'!G65:G65)&gt;0,SUM('[5]SC HS:School 5'!G65:G65),"")</f>
        <v/>
      </c>
      <c r="H65" s="182" t="str">
        <f>IF(SUM('[5]SC HS:School 5'!H65:H65)&gt;0,SUM('[5]SC HS:School 5'!H65:H65),"")</f>
        <v/>
      </c>
      <c r="I65" s="182" t="str">
        <f>IF(SUM('[5]SC HS:School 5'!I65:I65)&gt;0,SUM('[5]SC HS:School 5'!I65:I65),"")</f>
        <v/>
      </c>
      <c r="J65" s="184" t="str">
        <f>IF(SUM('[5]SC HS:School 5'!J65:J65)&gt;0,SUM('[5]SC HS:School 5'!J65:J65),"")</f>
        <v/>
      </c>
      <c r="K65" s="185" t="str">
        <f>IF(SUM('[5]SC HS:School 5'!K65:K65)&gt;0,SUM('[5]SC HS:School 5'!K65:K65),"")</f>
        <v/>
      </c>
      <c r="L65" s="60"/>
    </row>
    <row r="66" spans="1:12" ht="24.95" customHeight="1" x14ac:dyDescent="0.25">
      <c r="A66" s="176" t="s">
        <v>95</v>
      </c>
      <c r="B66" s="177">
        <v>351</v>
      </c>
      <c r="C66" s="178" t="s">
        <v>191</v>
      </c>
      <c r="D66" s="151" t="str">
        <f t="shared" si="0"/>
        <v/>
      </c>
      <c r="E66" s="182" t="str">
        <f>IF(SUM('[5]SC HS:School 5'!E66:E66)&gt;0,SUM('[5]SC HS:School 5'!E66:E66),"")</f>
        <v/>
      </c>
      <c r="F66" s="182" t="str">
        <f>IF(SUM('[5]SC HS:School 5'!F66:F66)&gt;0,SUM('[5]SC HS:School 5'!F66:F66),"")</f>
        <v/>
      </c>
      <c r="G66" s="182" t="str">
        <f>IF(SUM('[5]SC HS:School 5'!G66:G66)&gt;0,SUM('[5]SC HS:School 5'!G66:G66),"")</f>
        <v/>
      </c>
      <c r="H66" s="182" t="str">
        <f>IF(SUM('[5]SC HS:School 5'!H66:H66)&gt;0,SUM('[5]SC HS:School 5'!H66:H66),"")</f>
        <v/>
      </c>
      <c r="I66" s="182" t="str">
        <f>IF(SUM('[5]SC HS:School 5'!I66:I66)&gt;0,SUM('[5]SC HS:School 5'!I66:I66),"")</f>
        <v/>
      </c>
      <c r="J66" s="184" t="str">
        <f>IF(SUM('[5]SC HS:School 5'!J66:J66)&gt;0,SUM('[5]SC HS:School 5'!J66:J66),"")</f>
        <v/>
      </c>
      <c r="K66" s="185" t="str">
        <f>IF(SUM('[5]SC HS:School 5'!K66:K66)&gt;0,SUM('[5]SC HS:School 5'!K66:K66),"")</f>
        <v/>
      </c>
      <c r="L66" s="60"/>
    </row>
    <row r="67" spans="1:12" ht="24.95" customHeight="1" x14ac:dyDescent="0.25">
      <c r="A67" s="176" t="s">
        <v>96</v>
      </c>
      <c r="B67" s="177">
        <v>352</v>
      </c>
      <c r="C67" s="178" t="s">
        <v>213</v>
      </c>
      <c r="D67" s="151" t="str">
        <f t="shared" si="0"/>
        <v/>
      </c>
      <c r="E67" s="182" t="str">
        <f>IF(SUM('[5]SC HS:School 5'!E67:E67)&gt;0,SUM('[5]SC HS:School 5'!E67:E67),"")</f>
        <v/>
      </c>
      <c r="F67" s="182" t="str">
        <f>IF(SUM('[5]SC HS:School 5'!F67:F67)&gt;0,SUM('[5]SC HS:School 5'!F67:F67),"")</f>
        <v/>
      </c>
      <c r="G67" s="182" t="str">
        <f>IF(SUM('[5]SC HS:School 5'!G67:G67)&gt;0,SUM('[5]SC HS:School 5'!G67:G67),"")</f>
        <v/>
      </c>
      <c r="H67" s="182" t="str">
        <f>IF(SUM('[5]SC HS:School 5'!H67:H67)&gt;0,SUM('[5]SC HS:School 5'!H67:H67),"")</f>
        <v/>
      </c>
      <c r="I67" s="182" t="str">
        <f>IF(SUM('[5]SC HS:School 5'!I67:I67)&gt;0,SUM('[5]SC HS:School 5'!I67:I67),"")</f>
        <v/>
      </c>
      <c r="J67" s="184" t="str">
        <f>IF(SUM('[5]SC HS:School 5'!J67:J67)&gt;0,SUM('[5]SC HS:School 5'!J67:J67),"")</f>
        <v/>
      </c>
      <c r="K67" s="185" t="str">
        <f>IF(SUM('[5]SC HS:School 5'!K67:K67)&gt;0,SUM('[5]SC HS:School 5'!K67:K67),"")</f>
        <v/>
      </c>
      <c r="L67" s="60"/>
    </row>
    <row r="68" spans="1:12" ht="24.95" customHeight="1" x14ac:dyDescent="0.25">
      <c r="A68" s="176" t="s">
        <v>97</v>
      </c>
      <c r="B68" s="177">
        <v>353</v>
      </c>
      <c r="C68" s="178" t="s">
        <v>201</v>
      </c>
      <c r="D68" s="151" t="str">
        <f t="shared" si="0"/>
        <v/>
      </c>
      <c r="E68" s="182" t="str">
        <f>IF(SUM('[5]SC HS:School 5'!E68:E68)&gt;0,SUM('[5]SC HS:School 5'!E68:E68),"")</f>
        <v/>
      </c>
      <c r="F68" s="182" t="str">
        <f>IF(SUM('[5]SC HS:School 5'!F68:F68)&gt;0,SUM('[5]SC HS:School 5'!F68:F68),"")</f>
        <v/>
      </c>
      <c r="G68" s="182" t="str">
        <f>IF(SUM('[5]SC HS:School 5'!G68:G68)&gt;0,SUM('[5]SC HS:School 5'!G68:G68),"")</f>
        <v/>
      </c>
      <c r="H68" s="182" t="str">
        <f>IF(SUM('[5]SC HS:School 5'!H68:H68)&gt;0,SUM('[5]SC HS:School 5'!H68:H68),"")</f>
        <v/>
      </c>
      <c r="I68" s="182" t="str">
        <f>IF(SUM('[5]SC HS:School 5'!I68:I68)&gt;0,SUM('[5]SC HS:School 5'!I68:I68),"")</f>
        <v/>
      </c>
      <c r="J68" s="184" t="str">
        <f>IF(SUM('[5]SC HS:School 5'!J68:J68)&gt;0,SUM('[5]SC HS:School 5'!J68:J68),"")</f>
        <v/>
      </c>
      <c r="K68" s="185" t="str">
        <f>IF(SUM('[5]SC HS:School 5'!K68:K68)&gt;0,SUM('[5]SC HS:School 5'!K68:K68),"")</f>
        <v/>
      </c>
      <c r="L68" s="60"/>
    </row>
    <row r="69" spans="1:12" ht="24.95" customHeight="1" x14ac:dyDescent="0.25">
      <c r="A69" s="176" t="s">
        <v>98</v>
      </c>
      <c r="B69" s="177">
        <v>354</v>
      </c>
      <c r="C69" s="178" t="s">
        <v>99</v>
      </c>
      <c r="D69" s="151" t="str">
        <f t="shared" si="0"/>
        <v/>
      </c>
      <c r="E69" s="182" t="str">
        <f>IF(SUM('[5]SC HS:School 5'!E69:E69)&gt;0,SUM('[5]SC HS:School 5'!E69:E69),"")</f>
        <v/>
      </c>
      <c r="F69" s="182" t="str">
        <f>IF(SUM('[5]SC HS:School 5'!F69:F69)&gt;0,SUM('[5]SC HS:School 5'!F69:F69),"")</f>
        <v/>
      </c>
      <c r="G69" s="182" t="str">
        <f>IF(SUM('[5]SC HS:School 5'!G69:G69)&gt;0,SUM('[5]SC HS:School 5'!G69:G69),"")</f>
        <v/>
      </c>
      <c r="H69" s="182" t="str">
        <f>IF(SUM('[5]SC HS:School 5'!H69:H69)&gt;0,SUM('[5]SC HS:School 5'!H69:H69),"")</f>
        <v/>
      </c>
      <c r="I69" s="182" t="str">
        <f>IF(SUM('[5]SC HS:School 5'!I69:I69)&gt;0,SUM('[5]SC HS:School 5'!I69:I69),"")</f>
        <v/>
      </c>
      <c r="J69" s="184" t="str">
        <f>IF(SUM('[5]SC HS:School 5'!J69:J69)&gt;0,SUM('[5]SC HS:School 5'!J69:J69),"")</f>
        <v/>
      </c>
      <c r="K69" s="185" t="str">
        <f>IF(SUM('[5]SC HS:School 5'!K69:K69)&gt;0,SUM('[5]SC HS:School 5'!K69:K69),"")</f>
        <v/>
      </c>
      <c r="L69" s="60"/>
    </row>
    <row r="70" spans="1:12" ht="24.95" customHeight="1" x14ac:dyDescent="0.25">
      <c r="A70" s="176" t="s">
        <v>100</v>
      </c>
      <c r="B70" s="177">
        <v>355</v>
      </c>
      <c r="C70" s="178" t="s">
        <v>101</v>
      </c>
      <c r="D70" s="151" t="str">
        <f t="shared" si="0"/>
        <v/>
      </c>
      <c r="E70" s="182" t="str">
        <f>IF(SUM('[5]SC HS:School 5'!E70:E70)&gt;0,SUM('[5]SC HS:School 5'!E70:E70),"")</f>
        <v/>
      </c>
      <c r="F70" s="182" t="str">
        <f>IF(SUM('[5]SC HS:School 5'!F70:F70)&gt;0,SUM('[5]SC HS:School 5'!F70:F70),"")</f>
        <v/>
      </c>
      <c r="G70" s="182" t="str">
        <f>IF(SUM('[5]SC HS:School 5'!G70:G70)&gt;0,SUM('[5]SC HS:School 5'!G70:G70),"")</f>
        <v/>
      </c>
      <c r="H70" s="182" t="str">
        <f>IF(SUM('[5]SC HS:School 5'!H70:H70)&gt;0,SUM('[5]SC HS:School 5'!H70:H70),"")</f>
        <v/>
      </c>
      <c r="I70" s="182" t="str">
        <f>IF(SUM('[5]SC HS:School 5'!I70:I70)&gt;0,SUM('[5]SC HS:School 5'!I70:I70),"")</f>
        <v/>
      </c>
      <c r="J70" s="184" t="str">
        <f>IF(SUM('[5]SC HS:School 5'!J70:J70)&gt;0,SUM('[5]SC HS:School 5'!J70:J70),"")</f>
        <v/>
      </c>
      <c r="K70" s="185" t="str">
        <f>IF(SUM('[5]SC HS:School 5'!K70:K70)&gt;0,SUM('[5]SC HS:School 5'!K70:K70),"")</f>
        <v/>
      </c>
      <c r="L70" s="60"/>
    </row>
    <row r="71" spans="1:12" ht="24.95" customHeight="1" x14ac:dyDescent="0.25">
      <c r="A71" s="176" t="s">
        <v>102</v>
      </c>
      <c r="B71" s="177">
        <v>356</v>
      </c>
      <c r="C71" s="178" t="s">
        <v>103</v>
      </c>
      <c r="D71" s="151" t="str">
        <f t="shared" si="0"/>
        <v/>
      </c>
      <c r="E71" s="182" t="str">
        <f>IF(SUM('[5]SC HS:School 5'!E71:E71)&gt;0,SUM('[5]SC HS:School 5'!E71:E71),"")</f>
        <v/>
      </c>
      <c r="F71" s="182" t="str">
        <f>IF(SUM('[5]SC HS:School 5'!F71:F71)&gt;0,SUM('[5]SC HS:School 5'!F71:F71),"")</f>
        <v/>
      </c>
      <c r="G71" s="182" t="str">
        <f>IF(SUM('[5]SC HS:School 5'!G71:G71)&gt;0,SUM('[5]SC HS:School 5'!G71:G71),"")</f>
        <v/>
      </c>
      <c r="H71" s="182" t="str">
        <f>IF(SUM('[5]SC HS:School 5'!H71:H71)&gt;0,SUM('[5]SC HS:School 5'!H71:H71),"")</f>
        <v/>
      </c>
      <c r="I71" s="182" t="str">
        <f>IF(SUM('[5]SC HS:School 5'!I71:I71)&gt;0,SUM('[5]SC HS:School 5'!I71:I71),"")</f>
        <v/>
      </c>
      <c r="J71" s="184" t="str">
        <f>IF(SUM('[5]SC HS:School 5'!J71:J71)&gt;0,SUM('[5]SC HS:School 5'!J71:J71),"")</f>
        <v/>
      </c>
      <c r="K71" s="185" t="str">
        <f>IF(SUM('[5]SC HS:School 5'!K71:K71)&gt;0,SUM('[5]SC HS:School 5'!K71:K71),"")</f>
        <v/>
      </c>
      <c r="L71" s="60"/>
    </row>
    <row r="72" spans="1:12" ht="24.95" customHeight="1" x14ac:dyDescent="0.25">
      <c r="A72" s="176" t="s">
        <v>202</v>
      </c>
      <c r="B72" s="177">
        <v>374</v>
      </c>
      <c r="C72" s="178" t="s">
        <v>203</v>
      </c>
      <c r="D72" s="151" t="str">
        <f t="shared" si="0"/>
        <v/>
      </c>
      <c r="E72" s="182" t="str">
        <f>IF(SUM('[5]SC HS:School 5'!E72:E72)&gt;0,SUM('[5]SC HS:School 5'!E72:E72),"")</f>
        <v/>
      </c>
      <c r="F72" s="182" t="str">
        <f>IF(SUM('[5]SC HS:School 5'!F72:F72)&gt;0,SUM('[5]SC HS:School 5'!F72:F72),"")</f>
        <v/>
      </c>
      <c r="G72" s="182" t="str">
        <f>IF(SUM('[5]SC HS:School 5'!G72:G72)&gt;0,SUM('[5]SC HS:School 5'!G72:G72),"")</f>
        <v/>
      </c>
      <c r="H72" s="182" t="str">
        <f>IF(SUM('[5]SC HS:School 5'!H72:H72)&gt;0,SUM('[5]SC HS:School 5'!H72:H72),"")</f>
        <v/>
      </c>
      <c r="I72" s="182" t="str">
        <f>IF(SUM('[5]SC HS:School 5'!I72:I72)&gt;0,SUM('[5]SC HS:School 5'!I72:I72),"")</f>
        <v/>
      </c>
      <c r="J72" s="184" t="str">
        <f>IF(SUM('[5]SC HS:School 5'!J72:J72)&gt;0,SUM('[5]SC HS:School 5'!J72:J72),"")</f>
        <v/>
      </c>
      <c r="K72" s="185" t="str">
        <f>IF(SUM('[5]SC HS:School 5'!K72:K72)&gt;0,SUM('[5]SC HS:School 5'!K72:K72),"")</f>
        <v/>
      </c>
      <c r="L72" s="60"/>
    </row>
    <row r="73" spans="1:12" ht="24.95" customHeight="1" x14ac:dyDescent="0.25">
      <c r="A73" s="176" t="s">
        <v>104</v>
      </c>
      <c r="B73" s="177">
        <v>357</v>
      </c>
      <c r="C73" s="178" t="s">
        <v>105</v>
      </c>
      <c r="D73" s="151" t="str">
        <f t="shared" si="0"/>
        <v/>
      </c>
      <c r="E73" s="182" t="str">
        <f>IF(SUM('[5]SC HS:School 5'!E73:E73)&gt;0,SUM('[5]SC HS:School 5'!E73:E73),"")</f>
        <v/>
      </c>
      <c r="F73" s="182" t="str">
        <f>IF(SUM('[5]SC HS:School 5'!F73:F73)&gt;0,SUM('[5]SC HS:School 5'!F73:F73),"")</f>
        <v/>
      </c>
      <c r="G73" s="182" t="str">
        <f>IF(SUM('[5]SC HS:School 5'!G73:G73)&gt;0,SUM('[5]SC HS:School 5'!G73:G73),"")</f>
        <v/>
      </c>
      <c r="H73" s="182" t="str">
        <f>IF(SUM('[5]SC HS:School 5'!H73:H73)&gt;0,SUM('[5]SC HS:School 5'!H73:H73),"")</f>
        <v/>
      </c>
      <c r="I73" s="182" t="str">
        <f>IF(SUM('[5]SC HS:School 5'!I73:I73)&gt;0,SUM('[5]SC HS:School 5'!I73:I73),"")</f>
        <v/>
      </c>
      <c r="J73" s="184" t="str">
        <f>IF(SUM('[5]SC HS:School 5'!J73:J73)&gt;0,SUM('[5]SC HS:School 5'!J73:J73),"")</f>
        <v/>
      </c>
      <c r="K73" s="185" t="str">
        <f>IF(SUM('[5]SC HS:School 5'!K73:K73)&gt;0,SUM('[5]SC HS:School 5'!K73:K73),"")</f>
        <v/>
      </c>
      <c r="L73" s="60"/>
    </row>
    <row r="74" spans="1:12" ht="24.95" customHeight="1" x14ac:dyDescent="0.25">
      <c r="A74" s="176" t="s">
        <v>108</v>
      </c>
      <c r="B74" s="177">
        <v>361</v>
      </c>
      <c r="C74" s="178" t="s">
        <v>192</v>
      </c>
      <c r="D74" s="151" t="str">
        <f t="shared" si="0"/>
        <v/>
      </c>
      <c r="E74" s="182" t="str">
        <f>IF(SUM('[5]SC HS:School 5'!E74:E74)&gt;0,SUM('[5]SC HS:School 5'!E74:E74),"")</f>
        <v/>
      </c>
      <c r="F74" s="182" t="str">
        <f>IF(SUM('[5]SC HS:School 5'!F74:F74)&gt;0,SUM('[5]SC HS:School 5'!F74:F74),"")</f>
        <v/>
      </c>
      <c r="G74" s="182" t="str">
        <f>IF(SUM('[5]SC HS:School 5'!G74:G74)&gt;0,SUM('[5]SC HS:School 5'!G74:G74),"")</f>
        <v/>
      </c>
      <c r="H74" s="182" t="str">
        <f>IF(SUM('[5]SC HS:School 5'!H74:H74)&gt;0,SUM('[5]SC HS:School 5'!H74:H74),"")</f>
        <v/>
      </c>
      <c r="I74" s="182" t="str">
        <f>IF(SUM('[5]SC HS:School 5'!I74:I74)&gt;0,SUM('[5]SC HS:School 5'!I74:I74),"")</f>
        <v/>
      </c>
      <c r="J74" s="184" t="str">
        <f>IF(SUM('[5]SC HS:School 5'!J74:J74)&gt;0,SUM('[5]SC HS:School 5'!J74:J74),"")</f>
        <v/>
      </c>
      <c r="K74" s="185" t="str">
        <f>IF(SUM('[5]SC HS:School 5'!K74:K74)&gt;0,SUM('[5]SC HS:School 5'!K74:K74),"")</f>
        <v/>
      </c>
      <c r="L74" s="60"/>
    </row>
    <row r="75" spans="1:12" ht="24.95" customHeight="1" x14ac:dyDescent="0.25">
      <c r="A75" s="176" t="s">
        <v>109</v>
      </c>
      <c r="B75" s="177">
        <v>362</v>
      </c>
      <c r="C75" s="178" t="s">
        <v>204</v>
      </c>
      <c r="D75" s="151" t="str">
        <f t="shared" si="0"/>
        <v/>
      </c>
      <c r="E75" s="182" t="str">
        <f>IF(SUM('[5]SC HS:School 5'!E75:E75)&gt;0,SUM('[5]SC HS:School 5'!E75:E75),"")</f>
        <v/>
      </c>
      <c r="F75" s="182" t="str">
        <f>IF(SUM('[5]SC HS:School 5'!F75:F75)&gt;0,SUM('[5]SC HS:School 5'!F75:F75),"")</f>
        <v/>
      </c>
      <c r="G75" s="182" t="str">
        <f>IF(SUM('[5]SC HS:School 5'!G75:G75)&gt;0,SUM('[5]SC HS:School 5'!G75:G75),"")</f>
        <v/>
      </c>
      <c r="H75" s="182" t="str">
        <f>IF(SUM('[5]SC HS:School 5'!H75:H75)&gt;0,SUM('[5]SC HS:School 5'!H75:H75),"")</f>
        <v/>
      </c>
      <c r="I75" s="182" t="str">
        <f>IF(SUM('[5]SC HS:School 5'!I75:I75)&gt;0,SUM('[5]SC HS:School 5'!I75:I75),"")</f>
        <v/>
      </c>
      <c r="J75" s="184" t="str">
        <f>IF(SUM('[5]SC HS:School 5'!J75:J75)&gt;0,SUM('[5]SC HS:School 5'!J75:J75),"")</f>
        <v/>
      </c>
      <c r="K75" s="185" t="str">
        <f>IF(SUM('[5]SC HS:School 5'!K75:K75)&gt;0,SUM('[5]SC HS:School 5'!K75:K75),"")</f>
        <v/>
      </c>
      <c r="L75" s="60"/>
    </row>
    <row r="76" spans="1:12" ht="24.95" customHeight="1" x14ac:dyDescent="0.25">
      <c r="A76" s="176" t="s">
        <v>110</v>
      </c>
      <c r="B76" s="177">
        <v>364</v>
      </c>
      <c r="C76" s="178" t="s">
        <v>193</v>
      </c>
      <c r="D76" s="151">
        <f t="shared" si="0"/>
        <v>7267.26</v>
      </c>
      <c r="E76" s="182" t="str">
        <f>IF(SUM('[5]SC HS:School 5'!E76:E76)&gt;0,SUM('[5]SC HS:School 5'!E76:E76),"")</f>
        <v/>
      </c>
      <c r="F76" s="182" t="str">
        <f>IF(SUM('[5]SC HS:School 5'!F76:F76)&gt;0,SUM('[5]SC HS:School 5'!F76:F76),"")</f>
        <v/>
      </c>
      <c r="G76" s="182" t="str">
        <f>IF(SUM('[5]SC HS:School 5'!G76:G76)&gt;0,SUM('[5]SC HS:School 5'!G76:G76),"")</f>
        <v/>
      </c>
      <c r="H76" s="182">
        <f>IF(SUM('[5]SC HS:School 5'!H76:H76)&gt;0,SUM('[5]SC HS:School 5'!H76:H76),"")</f>
        <v>1944.4</v>
      </c>
      <c r="I76" s="182" t="str">
        <f>IF(SUM('[5]SC HS:School 5'!I76:I76)&gt;0,SUM('[5]SC HS:School 5'!I76:I76),"")</f>
        <v/>
      </c>
      <c r="J76" s="184" t="str">
        <f>IF(SUM('[5]SC HS:School 5'!J76:J76)&gt;0,SUM('[5]SC HS:School 5'!J76:J76),"")</f>
        <v/>
      </c>
      <c r="K76" s="185">
        <f>IF(SUM('[5]SC HS:School 5'!K76:K76)&gt;0,SUM('[5]SC HS:School 5'!K76:K76),"")</f>
        <v>5322.86</v>
      </c>
      <c r="L76" s="60"/>
    </row>
    <row r="77" spans="1:12" ht="24.95" customHeight="1" x14ac:dyDescent="0.25">
      <c r="A77" s="176" t="s">
        <v>111</v>
      </c>
      <c r="B77" s="177">
        <v>365</v>
      </c>
      <c r="C77" s="178" t="s">
        <v>112</v>
      </c>
      <c r="D77" s="151" t="str">
        <f t="shared" si="0"/>
        <v/>
      </c>
      <c r="E77" s="182" t="str">
        <f>IF(SUM('[5]SC HS:School 5'!E77:E77)&gt;0,SUM('[5]SC HS:School 5'!E77:E77),"")</f>
        <v/>
      </c>
      <c r="F77" s="182" t="str">
        <f>IF(SUM('[5]SC HS:School 5'!F77:F77)&gt;0,SUM('[5]SC HS:School 5'!F77:F77),"")</f>
        <v/>
      </c>
      <c r="G77" s="182" t="str">
        <f>IF(SUM('[5]SC HS:School 5'!G77:G77)&gt;0,SUM('[5]SC HS:School 5'!G77:G77),"")</f>
        <v/>
      </c>
      <c r="H77" s="182" t="str">
        <f>IF(SUM('[5]SC HS:School 5'!H77:H77)&gt;0,SUM('[5]SC HS:School 5'!H77:H77),"")</f>
        <v/>
      </c>
      <c r="I77" s="182" t="str">
        <f>IF(SUM('[5]SC HS:School 5'!I77:I77)&gt;0,SUM('[5]SC HS:School 5'!I77:I77),"")</f>
        <v/>
      </c>
      <c r="J77" s="184" t="str">
        <f>IF(SUM('[5]SC HS:School 5'!J77:J77)&gt;0,SUM('[5]SC HS:School 5'!J77:J77),"")</f>
        <v/>
      </c>
      <c r="K77" s="185" t="str">
        <f>IF(SUM('[5]SC HS:School 5'!K77:K77)&gt;0,SUM('[5]SC HS:School 5'!K77:K77),"")</f>
        <v/>
      </c>
      <c r="L77" s="60"/>
    </row>
    <row r="78" spans="1:12" ht="24.95" customHeight="1" x14ac:dyDescent="0.25">
      <c r="A78" s="176" t="s">
        <v>113</v>
      </c>
      <c r="B78" s="177">
        <v>366</v>
      </c>
      <c r="C78" s="178" t="s">
        <v>205</v>
      </c>
      <c r="D78" s="151" t="str">
        <f t="shared" si="0"/>
        <v/>
      </c>
      <c r="E78" s="182" t="str">
        <f>IF(SUM('[5]SC HS:School 5'!E78:E78)&gt;0,SUM('[5]SC HS:School 5'!E78:E78),"")</f>
        <v/>
      </c>
      <c r="F78" s="182" t="str">
        <f>IF(SUM('[5]SC HS:School 5'!F78:F78)&gt;0,SUM('[5]SC HS:School 5'!F78:F78),"")</f>
        <v/>
      </c>
      <c r="G78" s="182" t="str">
        <f>IF(SUM('[5]SC HS:School 5'!G78:G78)&gt;0,SUM('[5]SC HS:School 5'!G78:G78),"")</f>
        <v/>
      </c>
      <c r="H78" s="182" t="str">
        <f>IF(SUM('[5]SC HS:School 5'!H78:H78)&gt;0,SUM('[5]SC HS:School 5'!H78:H78),"")</f>
        <v/>
      </c>
      <c r="I78" s="182" t="str">
        <f>IF(SUM('[5]SC HS:School 5'!I78:I78)&gt;0,SUM('[5]SC HS:School 5'!I78:I78),"")</f>
        <v/>
      </c>
      <c r="J78" s="184" t="str">
        <f>IF(SUM('[5]SC HS:School 5'!J78:J78)&gt;0,SUM('[5]SC HS:School 5'!J78:J78),"")</f>
        <v/>
      </c>
      <c r="K78" s="185" t="str">
        <f>IF(SUM('[5]SC HS:School 5'!K78:K78)&gt;0,SUM('[5]SC HS:School 5'!K78:K78),"")</f>
        <v/>
      </c>
      <c r="L78" s="60"/>
    </row>
    <row r="79" spans="1:12" ht="24.95" customHeight="1" x14ac:dyDescent="0.25">
      <c r="A79" s="176" t="s">
        <v>114</v>
      </c>
      <c r="B79" s="177">
        <v>368</v>
      </c>
      <c r="C79" s="178" t="s">
        <v>115</v>
      </c>
      <c r="D79" s="151" t="str">
        <f t="shared" si="0"/>
        <v/>
      </c>
      <c r="E79" s="182" t="str">
        <f>IF(SUM('[5]SC HS:School 5'!E79:E79)&gt;0,SUM('[5]SC HS:School 5'!E79:E79),"")</f>
        <v/>
      </c>
      <c r="F79" s="182" t="str">
        <f>IF(SUM('[5]SC HS:School 5'!F79:F79)&gt;0,SUM('[5]SC HS:School 5'!F79:F79),"")</f>
        <v/>
      </c>
      <c r="G79" s="182" t="str">
        <f>IF(SUM('[5]SC HS:School 5'!G79:G79)&gt;0,SUM('[5]SC HS:School 5'!G79:G79),"")</f>
        <v/>
      </c>
      <c r="H79" s="182" t="str">
        <f>IF(SUM('[5]SC HS:School 5'!H79:H79)&gt;0,SUM('[5]SC HS:School 5'!H79:H79),"")</f>
        <v/>
      </c>
      <c r="I79" s="182" t="str">
        <f>IF(SUM('[5]SC HS:School 5'!I79:I79)&gt;0,SUM('[5]SC HS:School 5'!I79:I79),"")</f>
        <v/>
      </c>
      <c r="J79" s="184" t="str">
        <f>IF(SUM('[5]SC HS:School 5'!J79:J79)&gt;0,SUM('[5]SC HS:School 5'!J79:J79),"")</f>
        <v/>
      </c>
      <c r="K79" s="185" t="str">
        <f>IF(SUM('[5]SC HS:School 5'!K79:K79)&gt;0,SUM('[5]SC HS:School 5'!K79:K79),"")</f>
        <v/>
      </c>
      <c r="L79" s="60"/>
    </row>
    <row r="80" spans="1:12" ht="41.25" customHeight="1" x14ac:dyDescent="0.25">
      <c r="A80" s="204" t="s">
        <v>165</v>
      </c>
      <c r="B80" s="205"/>
      <c r="C80" s="205"/>
      <c r="D80" s="151"/>
      <c r="E80" s="171"/>
      <c r="F80" s="171"/>
      <c r="G80" s="171"/>
      <c r="H80" s="171"/>
      <c r="I80" s="171"/>
      <c r="J80" s="171"/>
      <c r="K80" s="171"/>
      <c r="L80" s="60"/>
    </row>
    <row r="81" spans="1:12" ht="24.95" customHeight="1" x14ac:dyDescent="0.25">
      <c r="A81" s="164"/>
      <c r="B81" s="166"/>
      <c r="C81" s="165"/>
      <c r="D81" s="151" t="str">
        <f t="shared" ref="D81:D94" si="1">IF(SUM(E81:K81)&gt;0,(SUM(E81:K81)),"")</f>
        <v/>
      </c>
      <c r="E81" s="171"/>
      <c r="F81" s="171"/>
      <c r="G81" s="171"/>
      <c r="H81" s="171"/>
      <c r="I81" s="171"/>
      <c r="J81" s="171"/>
      <c r="K81" s="171"/>
      <c r="L81" s="60"/>
    </row>
    <row r="82" spans="1:12" ht="24.95" customHeight="1" x14ac:dyDescent="0.25">
      <c r="A82" s="164"/>
      <c r="B82" s="166"/>
      <c r="C82" s="165"/>
      <c r="D82" s="151" t="str">
        <f t="shared" si="1"/>
        <v/>
      </c>
      <c r="E82" s="171"/>
      <c r="F82" s="171"/>
      <c r="G82" s="171"/>
      <c r="H82" s="171"/>
      <c r="I82" s="171"/>
      <c r="J82" s="171"/>
      <c r="K82" s="171"/>
      <c r="L82" s="60"/>
    </row>
    <row r="83" spans="1:12" ht="24.95" customHeight="1" x14ac:dyDescent="0.25">
      <c r="A83" s="164"/>
      <c r="B83" s="166"/>
      <c r="C83" s="165"/>
      <c r="D83" s="151" t="str">
        <f t="shared" si="1"/>
        <v/>
      </c>
      <c r="E83" s="171"/>
      <c r="F83" s="171"/>
      <c r="G83" s="171"/>
      <c r="H83" s="171"/>
      <c r="I83" s="171"/>
      <c r="J83" s="171"/>
      <c r="K83" s="171"/>
      <c r="L83" s="60"/>
    </row>
    <row r="84" spans="1:12" ht="24.95" customHeight="1" x14ac:dyDescent="0.25">
      <c r="A84" s="164"/>
      <c r="B84" s="166"/>
      <c r="C84" s="165"/>
      <c r="D84" s="151" t="str">
        <f t="shared" si="1"/>
        <v/>
      </c>
      <c r="E84" s="171"/>
      <c r="F84" s="171"/>
      <c r="G84" s="171"/>
      <c r="H84" s="171"/>
      <c r="I84" s="171"/>
      <c r="J84" s="171"/>
      <c r="K84" s="171"/>
      <c r="L84" s="60"/>
    </row>
    <row r="85" spans="1:12" ht="46.5" customHeight="1" x14ac:dyDescent="0.25">
      <c r="A85" s="164"/>
      <c r="B85" s="166"/>
      <c r="C85" s="165"/>
      <c r="D85" s="151" t="str">
        <f t="shared" si="1"/>
        <v/>
      </c>
      <c r="E85" s="171"/>
      <c r="F85" s="171"/>
      <c r="G85" s="171"/>
      <c r="H85" s="171"/>
      <c r="I85" s="171"/>
      <c r="J85" s="171"/>
      <c r="K85" s="171"/>
      <c r="L85" s="60"/>
    </row>
    <row r="86" spans="1:12" ht="24.95" customHeight="1" x14ac:dyDescent="0.25">
      <c r="A86" s="164"/>
      <c r="B86" s="166"/>
      <c r="C86" s="165"/>
      <c r="D86" s="151" t="str">
        <f t="shared" si="1"/>
        <v/>
      </c>
      <c r="E86" s="171"/>
      <c r="F86" s="171"/>
      <c r="G86" s="171"/>
      <c r="H86" s="171"/>
      <c r="I86" s="171"/>
      <c r="J86" s="171"/>
      <c r="K86" s="171"/>
      <c r="L86" s="60"/>
    </row>
    <row r="87" spans="1:12" ht="24.95" customHeight="1" x14ac:dyDescent="0.25">
      <c r="A87" s="164"/>
      <c r="B87" s="166"/>
      <c r="C87" s="165"/>
      <c r="D87" s="151" t="str">
        <f t="shared" si="1"/>
        <v/>
      </c>
      <c r="E87" s="171"/>
      <c r="F87" s="171"/>
      <c r="G87" s="171"/>
      <c r="H87" s="171"/>
      <c r="I87" s="171"/>
      <c r="J87" s="171"/>
      <c r="K87" s="171"/>
      <c r="L87" s="60"/>
    </row>
    <row r="88" spans="1:12" ht="24.95" customHeight="1" x14ac:dyDescent="0.25">
      <c r="A88" s="164"/>
      <c r="B88" s="166"/>
      <c r="C88" s="165"/>
      <c r="D88" s="151" t="str">
        <f t="shared" si="1"/>
        <v/>
      </c>
      <c r="E88" s="171"/>
      <c r="F88" s="171"/>
      <c r="G88" s="171"/>
      <c r="H88" s="171"/>
      <c r="I88" s="171"/>
      <c r="J88" s="171"/>
      <c r="K88" s="171"/>
      <c r="L88" s="60"/>
    </row>
    <row r="89" spans="1:12" ht="24.95" customHeight="1" x14ac:dyDescent="0.25">
      <c r="A89" s="164"/>
      <c r="B89" s="166"/>
      <c r="C89" s="165"/>
      <c r="D89" s="151" t="str">
        <f t="shared" si="1"/>
        <v/>
      </c>
      <c r="E89" s="171"/>
      <c r="F89" s="171"/>
      <c r="G89" s="171"/>
      <c r="H89" s="171"/>
      <c r="I89" s="171"/>
      <c r="J89" s="171"/>
      <c r="K89" s="171"/>
      <c r="L89" s="60"/>
    </row>
    <row r="90" spans="1:12" ht="24.95" customHeight="1" x14ac:dyDescent="0.25">
      <c r="A90" s="164"/>
      <c r="B90" s="166"/>
      <c r="C90" s="165"/>
      <c r="D90" s="151" t="str">
        <f t="shared" si="1"/>
        <v/>
      </c>
      <c r="E90" s="171"/>
      <c r="F90" s="171"/>
      <c r="G90" s="171"/>
      <c r="H90" s="171"/>
      <c r="I90" s="171"/>
      <c r="J90" s="171"/>
      <c r="K90" s="171"/>
      <c r="L90" s="60"/>
    </row>
    <row r="91" spans="1:12" ht="24.95" customHeight="1" x14ac:dyDescent="0.25">
      <c r="A91" s="164"/>
      <c r="B91" s="166"/>
      <c r="C91" s="165"/>
      <c r="D91" s="151" t="str">
        <f t="shared" si="1"/>
        <v/>
      </c>
      <c r="E91" s="171"/>
      <c r="F91" s="171"/>
      <c r="G91" s="171"/>
      <c r="H91" s="171"/>
      <c r="I91" s="171"/>
      <c r="J91" s="171"/>
      <c r="K91" s="171"/>
      <c r="L91" s="60"/>
    </row>
    <row r="92" spans="1:12" ht="24.95" customHeight="1" x14ac:dyDescent="0.25">
      <c r="A92" s="164"/>
      <c r="B92" s="166"/>
      <c r="C92" s="165"/>
      <c r="D92" s="151" t="str">
        <f t="shared" si="1"/>
        <v/>
      </c>
      <c r="E92" s="171"/>
      <c r="F92" s="171"/>
      <c r="G92" s="171"/>
      <c r="H92" s="171"/>
      <c r="I92" s="171"/>
      <c r="J92" s="171"/>
      <c r="K92" s="171"/>
      <c r="L92" s="60"/>
    </row>
    <row r="93" spans="1:12" ht="24.95" customHeight="1" x14ac:dyDescent="0.25">
      <c r="A93" s="164"/>
      <c r="B93" s="166"/>
      <c r="C93" s="165"/>
      <c r="D93" s="151" t="str">
        <f t="shared" si="1"/>
        <v/>
      </c>
      <c r="E93" s="171"/>
      <c r="F93" s="171"/>
      <c r="G93" s="171"/>
      <c r="H93" s="171"/>
      <c r="I93" s="171"/>
      <c r="J93" s="171"/>
      <c r="K93" s="171"/>
      <c r="L93" s="60"/>
    </row>
    <row r="94" spans="1:12" ht="24.95" customHeight="1" thickBot="1" x14ac:dyDescent="0.3">
      <c r="A94" s="167"/>
      <c r="B94" s="168"/>
      <c r="C94" s="169"/>
      <c r="D94" s="152" t="str">
        <f t="shared" si="1"/>
        <v/>
      </c>
      <c r="E94" s="172"/>
      <c r="F94" s="172"/>
      <c r="G94" s="172"/>
      <c r="H94" s="172"/>
      <c r="I94" s="172"/>
      <c r="J94" s="172"/>
      <c r="K94" s="172"/>
      <c r="L94" s="60"/>
    </row>
    <row r="95" spans="1:12" ht="24.95" customHeight="1" thickBot="1" x14ac:dyDescent="0.3">
      <c r="A95" s="246" t="s">
        <v>206</v>
      </c>
      <c r="B95" s="247"/>
      <c r="C95" s="247"/>
      <c r="D95" s="153">
        <f>SUM(D17:D94)</f>
        <v>479573.02000000008</v>
      </c>
      <c r="E95" s="99">
        <f t="shared" ref="E95:K95" si="2">SUM(E17:E94)</f>
        <v>247785.33</v>
      </c>
      <c r="F95" s="99">
        <f t="shared" si="2"/>
        <v>82703.61</v>
      </c>
      <c r="G95" s="99">
        <f t="shared" si="2"/>
        <v>2838</v>
      </c>
      <c r="H95" s="99">
        <f t="shared" si="2"/>
        <v>50549.829999999994</v>
      </c>
      <c r="I95" s="99">
        <f t="shared" si="2"/>
        <v>45111.44</v>
      </c>
      <c r="J95" s="99">
        <f t="shared" si="2"/>
        <v>2679.15</v>
      </c>
      <c r="K95" s="99">
        <f t="shared" si="2"/>
        <v>47905.659999999996</v>
      </c>
      <c r="L95" s="60"/>
    </row>
    <row r="96" spans="1:12" ht="24.95" customHeight="1" x14ac:dyDescent="0.25">
      <c r="A96" s="71"/>
      <c r="B96" s="71"/>
      <c r="E96" s="71"/>
      <c r="F96" s="71"/>
      <c r="G96" s="71"/>
      <c r="H96" s="71"/>
      <c r="I96" s="71"/>
      <c r="J96" s="71"/>
      <c r="L96" s="60"/>
    </row>
    <row r="97" spans="1:14" ht="24.95" customHeight="1" x14ac:dyDescent="0.25">
      <c r="A97" s="71"/>
      <c r="B97" s="39"/>
      <c r="C97" s="40"/>
      <c r="E97" s="71"/>
      <c r="F97" s="71"/>
      <c r="G97" s="71"/>
      <c r="H97" s="71"/>
      <c r="I97" s="71"/>
      <c r="J97" s="71"/>
      <c r="L97" s="60"/>
    </row>
    <row r="98" spans="1:14" ht="24.95" customHeight="1" x14ac:dyDescent="0.25">
      <c r="A98" s="71"/>
      <c r="B98" s="89"/>
      <c r="C98" s="89"/>
      <c r="E98" s="71"/>
      <c r="F98" s="71"/>
      <c r="G98" s="71"/>
      <c r="H98" s="71"/>
      <c r="I98" s="71"/>
      <c r="J98" s="71"/>
      <c r="L98" s="60"/>
    </row>
    <row r="99" spans="1:14" ht="24.95" customHeight="1" x14ac:dyDescent="0.25">
      <c r="A99" s="71"/>
      <c r="B99" s="39"/>
      <c r="C99" s="146"/>
      <c r="E99" s="71"/>
      <c r="F99" s="71"/>
      <c r="G99" s="71"/>
      <c r="H99" s="71"/>
      <c r="I99" s="71"/>
      <c r="J99" s="71"/>
      <c r="L99" s="60"/>
    </row>
    <row r="100" spans="1:14" ht="24.95" customHeight="1" x14ac:dyDescent="0.25">
      <c r="A100" s="71"/>
      <c r="B100" s="71"/>
      <c r="C100" s="87"/>
      <c r="D100" s="42"/>
      <c r="E100" s="34"/>
      <c r="F100" s="34"/>
      <c r="G100" s="71"/>
      <c r="H100" s="71"/>
      <c r="I100" s="71"/>
      <c r="J100" s="71"/>
      <c r="L100" s="60"/>
    </row>
    <row r="101" spans="1:14" ht="24.95" customHeight="1" x14ac:dyDescent="0.25">
      <c r="A101" s="71"/>
      <c r="B101" s="71"/>
      <c r="C101" s="88"/>
      <c r="D101" s="34"/>
      <c r="E101" s="34"/>
      <c r="F101" s="34"/>
      <c r="G101" s="71"/>
      <c r="H101" s="71"/>
      <c r="I101" s="71"/>
      <c r="J101" s="71"/>
      <c r="L101" s="60"/>
    </row>
    <row r="102" spans="1:14" s="85" customFormat="1" ht="24.95" customHeight="1" x14ac:dyDescent="0.25">
      <c r="A102" s="71"/>
      <c r="B102" s="71"/>
      <c r="C102" s="88"/>
      <c r="D102" s="34"/>
      <c r="E102" s="34"/>
      <c r="F102" s="34"/>
      <c r="G102" s="71"/>
      <c r="H102" s="71"/>
      <c r="I102" s="71"/>
      <c r="J102" s="71"/>
      <c r="K102" s="80"/>
      <c r="M102" s="71"/>
      <c r="N102" s="38"/>
    </row>
    <row r="103" spans="1:14" ht="24.95" customHeight="1" x14ac:dyDescent="0.25">
      <c r="A103" s="71"/>
      <c r="B103" s="71"/>
      <c r="C103" s="88"/>
      <c r="D103" s="34"/>
      <c r="E103" s="34"/>
      <c r="F103" s="34"/>
      <c r="G103" s="71"/>
      <c r="H103" s="71"/>
      <c r="I103" s="71"/>
      <c r="J103" s="71"/>
      <c r="M103" s="38"/>
    </row>
    <row r="104" spans="1:14" ht="24.95" customHeight="1" x14ac:dyDescent="0.25">
      <c r="C104" s="88"/>
      <c r="D104" s="34"/>
      <c r="E104" s="42"/>
      <c r="F104" s="42"/>
    </row>
    <row r="105" spans="1:14" ht="24.95" customHeight="1" x14ac:dyDescent="0.25">
      <c r="C105" s="88"/>
      <c r="D105" s="34"/>
      <c r="E105" s="42"/>
      <c r="F105" s="42"/>
    </row>
    <row r="106" spans="1:14" ht="24.95" customHeight="1" x14ac:dyDescent="0.25">
      <c r="C106" s="88"/>
      <c r="D106" s="34"/>
      <c r="E106" s="42"/>
      <c r="F106" s="42"/>
    </row>
    <row r="107" spans="1:14" ht="24.95" customHeight="1" x14ac:dyDescent="0.25">
      <c r="C107" s="88"/>
      <c r="D107" s="34"/>
      <c r="E107" s="42"/>
      <c r="F107" s="42"/>
    </row>
    <row r="108" spans="1:14" ht="24.95" customHeight="1" x14ac:dyDescent="0.25">
      <c r="C108" s="88"/>
      <c r="D108" s="34"/>
      <c r="E108" s="42"/>
      <c r="F108" s="42"/>
    </row>
    <row r="109" spans="1:14" ht="24.95" customHeight="1" x14ac:dyDescent="0.25">
      <c r="C109" s="88"/>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89"/>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0FBD14-FB4D-4DC3-8155-B45015267B72}">
  <sheetPr>
    <tabColor rgb="FF92D050"/>
    <pageSetUpPr fitToPage="1"/>
  </sheetPr>
  <dimension ref="A1:Y113"/>
  <sheetViews>
    <sheetView showGridLines="0" zoomScale="65" zoomScaleNormal="65" zoomScaleSheetLayoutView="100" workbookViewId="0">
      <selection activeCell="C85" sqref="C85"/>
    </sheetView>
  </sheetViews>
  <sheetFormatPr defaultColWidth="9.140625" defaultRowHeight="24.95" customHeight="1" x14ac:dyDescent="0.25"/>
  <cols>
    <col min="1" max="1" width="18.7109375" style="33" customWidth="1"/>
    <col min="2" max="2" width="21.140625" style="33" customWidth="1"/>
    <col min="3" max="3" width="64.28515625" style="71" customWidth="1"/>
    <col min="4" max="4" width="27.85546875" style="71" customWidth="1"/>
    <col min="5" max="11" width="26.7109375" style="80" customWidth="1"/>
    <col min="12" max="12" width="10.85546875" style="61" customWidth="1"/>
    <col min="13" max="13" width="11" style="71" customWidth="1"/>
    <col min="14" max="14" width="128.28515625" style="71" customWidth="1"/>
    <col min="15" max="16384" width="9.140625" style="60"/>
  </cols>
  <sheetData>
    <row r="1" spans="1:25" s="71" customFormat="1" ht="30" customHeight="1" thickBot="1" x14ac:dyDescent="0.3">
      <c r="A1" s="32" t="s">
        <v>0</v>
      </c>
      <c r="B1" s="32"/>
      <c r="C1" s="38"/>
      <c r="E1" s="80"/>
      <c r="G1" s="154" t="s">
        <v>127</v>
      </c>
      <c r="H1" s="155"/>
      <c r="I1" s="155"/>
      <c r="J1" s="155"/>
      <c r="K1" s="156"/>
      <c r="L1" s="80"/>
      <c r="M1" s="213" t="s">
        <v>133</v>
      </c>
      <c r="N1" s="213"/>
    </row>
    <row r="2" spans="1:25" ht="30" customHeight="1" x14ac:dyDescent="0.25">
      <c r="A2" s="236" t="s">
        <v>178</v>
      </c>
      <c r="B2" s="236"/>
      <c r="C2" s="236"/>
      <c r="D2" s="236"/>
      <c r="E2" s="236"/>
      <c r="F2" s="71"/>
      <c r="G2" s="255" t="s">
        <v>128</v>
      </c>
      <c r="H2" s="256"/>
      <c r="I2" s="256"/>
      <c r="J2" s="256"/>
      <c r="K2" s="157">
        <f>D95</f>
        <v>571445.36</v>
      </c>
      <c r="M2" s="200" t="s">
        <v>166</v>
      </c>
      <c r="N2" s="200"/>
    </row>
    <row r="3" spans="1:25" ht="30" customHeight="1" x14ac:dyDescent="0.25">
      <c r="A3" s="236"/>
      <c r="B3" s="236"/>
      <c r="C3" s="236"/>
      <c r="D3" s="236"/>
      <c r="E3" s="236"/>
      <c r="F3" s="71"/>
      <c r="G3" s="257" t="s">
        <v>167</v>
      </c>
      <c r="H3" s="258"/>
      <c r="I3" s="258"/>
      <c r="J3" s="258"/>
      <c r="K3" s="58">
        <v>3393.56</v>
      </c>
      <c r="M3" s="231" t="s">
        <v>117</v>
      </c>
      <c r="N3" s="231"/>
    </row>
    <row r="4" spans="1:25" ht="30" customHeight="1" x14ac:dyDescent="0.25">
      <c r="A4" s="236"/>
      <c r="B4" s="236"/>
      <c r="C4" s="236"/>
      <c r="D4" s="236"/>
      <c r="E4" s="236"/>
      <c r="F4" s="71"/>
      <c r="G4" s="253" t="s">
        <v>168</v>
      </c>
      <c r="H4" s="254"/>
      <c r="I4" s="254"/>
      <c r="J4" s="254"/>
      <c r="K4" s="58">
        <v>0</v>
      </c>
      <c r="L4" s="63"/>
      <c r="M4" s="200" t="s">
        <v>169</v>
      </c>
      <c r="N4" s="200"/>
      <c r="O4" s="59"/>
      <c r="P4" s="59"/>
      <c r="Q4" s="59"/>
      <c r="R4" s="59"/>
      <c r="S4" s="59"/>
      <c r="T4" s="59"/>
      <c r="U4" s="59"/>
      <c r="V4" s="59"/>
      <c r="W4" s="59"/>
      <c r="X4" s="59"/>
      <c r="Y4" s="59"/>
    </row>
    <row r="5" spans="1:25" ht="51" customHeight="1" x14ac:dyDescent="0.25">
      <c r="A5" s="230"/>
      <c r="B5" s="230"/>
      <c r="C5" s="230"/>
      <c r="D5" s="230"/>
      <c r="E5" s="230"/>
      <c r="F5" s="71"/>
      <c r="G5" s="253" t="s">
        <v>218</v>
      </c>
      <c r="H5" s="254"/>
      <c r="I5" s="254"/>
      <c r="J5" s="254"/>
      <c r="K5" s="264">
        <v>12222.34</v>
      </c>
      <c r="L5" s="57"/>
      <c r="M5" s="200" t="s">
        <v>219</v>
      </c>
      <c r="N5" s="200"/>
      <c r="O5" s="59"/>
      <c r="P5" s="59"/>
      <c r="Q5" s="59"/>
      <c r="R5" s="59"/>
      <c r="S5" s="59"/>
      <c r="T5" s="59"/>
      <c r="U5" s="59"/>
      <c r="V5" s="59"/>
      <c r="W5" s="59"/>
      <c r="X5" s="59"/>
      <c r="Y5" s="59"/>
    </row>
    <row r="6" spans="1:25" ht="43.5" customHeight="1" thickBot="1" x14ac:dyDescent="0.3">
      <c r="F6" s="71"/>
      <c r="G6" s="249" t="s">
        <v>129</v>
      </c>
      <c r="H6" s="250"/>
      <c r="I6" s="250"/>
      <c r="J6" s="250"/>
      <c r="K6" s="158">
        <f>SUM(K2:K5)</f>
        <v>587061.26</v>
      </c>
      <c r="L6" s="57"/>
      <c r="M6" s="200" t="s">
        <v>132</v>
      </c>
      <c r="N6" s="200"/>
      <c r="O6" s="64"/>
      <c r="P6" s="64"/>
      <c r="Q6" s="64"/>
      <c r="R6" s="64"/>
      <c r="S6" s="64"/>
      <c r="T6" s="64"/>
      <c r="U6" s="64"/>
      <c r="V6" s="64"/>
      <c r="W6" s="64"/>
      <c r="X6" s="64"/>
      <c r="Y6" s="64"/>
    </row>
    <row r="7" spans="1:25" ht="66" customHeight="1" thickBot="1" x14ac:dyDescent="0.3">
      <c r="A7" s="71"/>
      <c r="B7" s="71"/>
      <c r="D7" s="71" t="s">
        <v>207</v>
      </c>
      <c r="F7" s="71"/>
      <c r="G7" s="249" t="s">
        <v>130</v>
      </c>
      <c r="H7" s="250"/>
      <c r="I7" s="250"/>
      <c r="J7" s="250"/>
      <c r="K7" s="159">
        <v>587061.26</v>
      </c>
      <c r="M7" s="200" t="s">
        <v>220</v>
      </c>
      <c r="N7" s="200"/>
      <c r="O7" s="65"/>
      <c r="P7" s="65"/>
      <c r="Q7" s="65"/>
      <c r="R7" s="65"/>
      <c r="S7" s="65"/>
      <c r="T7" s="65"/>
      <c r="U7" s="65"/>
      <c r="V7" s="65"/>
      <c r="W7" s="65"/>
      <c r="X7" s="65"/>
      <c r="Y7" s="65"/>
    </row>
    <row r="8" spans="1:25" ht="15" customHeight="1" thickBot="1" x14ac:dyDescent="0.3">
      <c r="M8" s="147"/>
      <c r="N8" s="45"/>
      <c r="O8" s="66"/>
      <c r="P8" s="66"/>
      <c r="Q8" s="66"/>
      <c r="R8" s="66"/>
      <c r="S8" s="66"/>
      <c r="T8" s="66"/>
      <c r="U8" s="66"/>
      <c r="V8" s="66"/>
      <c r="W8" s="66"/>
      <c r="X8" s="66"/>
      <c r="Y8" s="66"/>
    </row>
    <row r="9" spans="1:25" s="71" customFormat="1" ht="24.95" customHeight="1" x14ac:dyDescent="0.25">
      <c r="A9" s="251"/>
      <c r="B9" s="217" t="s">
        <v>134</v>
      </c>
      <c r="C9" s="218"/>
      <c r="D9" s="223" t="s">
        <v>5</v>
      </c>
      <c r="E9" s="67" t="s">
        <v>6</v>
      </c>
      <c r="F9" s="68"/>
      <c r="G9" s="68"/>
      <c r="H9" s="68"/>
      <c r="I9" s="68"/>
      <c r="J9" s="68"/>
      <c r="K9" s="69"/>
      <c r="L9" s="70"/>
      <c r="M9" s="213" t="s">
        <v>120</v>
      </c>
      <c r="N9" s="213"/>
      <c r="O9" s="65"/>
      <c r="P9" s="65"/>
      <c r="Q9" s="65"/>
      <c r="R9" s="65"/>
      <c r="S9" s="65"/>
      <c r="T9" s="65"/>
      <c r="U9" s="65"/>
      <c r="V9" s="65"/>
      <c r="W9" s="65"/>
      <c r="X9" s="65"/>
      <c r="Y9" s="65"/>
    </row>
    <row r="10" spans="1:25" s="71" customFormat="1" ht="24.95" customHeight="1" thickBot="1" x14ac:dyDescent="0.3">
      <c r="A10" s="252"/>
      <c r="B10" s="219"/>
      <c r="C10" s="220"/>
      <c r="D10" s="224"/>
      <c r="E10" s="72" t="s">
        <v>214</v>
      </c>
      <c r="F10" s="73"/>
      <c r="G10" s="73"/>
      <c r="H10" s="73"/>
      <c r="I10" s="73"/>
      <c r="J10" s="73"/>
      <c r="K10" s="74"/>
      <c r="L10" s="70"/>
      <c r="M10" s="226" t="s">
        <v>221</v>
      </c>
      <c r="N10" s="227"/>
      <c r="O10" s="75"/>
      <c r="P10" s="75"/>
      <c r="Q10" s="75"/>
      <c r="R10" s="75"/>
      <c r="S10" s="75"/>
      <c r="T10" s="75"/>
      <c r="U10" s="75"/>
      <c r="V10" s="75"/>
      <c r="W10" s="75"/>
      <c r="X10" s="75"/>
      <c r="Y10" s="75"/>
    </row>
    <row r="11" spans="1:25" s="71" customFormat="1" ht="30.75" customHeight="1" thickBot="1" x14ac:dyDescent="0.3">
      <c r="A11" s="101" t="s">
        <v>136</v>
      </c>
      <c r="B11" s="228" t="s">
        <v>232</v>
      </c>
      <c r="C11" s="229"/>
      <c r="D11" s="262" t="s">
        <v>233</v>
      </c>
      <c r="E11" s="72" t="s">
        <v>152</v>
      </c>
      <c r="F11" s="73"/>
      <c r="G11" s="73"/>
      <c r="H11" s="73"/>
      <c r="I11" s="73"/>
      <c r="J11" s="73"/>
      <c r="K11" s="74"/>
      <c r="L11" s="76"/>
      <c r="M11" s="227"/>
      <c r="N11" s="227"/>
      <c r="O11" s="75"/>
      <c r="P11" s="75"/>
      <c r="Q11" s="75"/>
      <c r="R11" s="75"/>
      <c r="S11" s="75"/>
      <c r="T11" s="75"/>
      <c r="U11" s="75"/>
      <c r="V11" s="75"/>
      <c r="W11" s="75"/>
      <c r="X11" s="75"/>
      <c r="Y11" s="75"/>
    </row>
    <row r="12" spans="1:25" s="71" customFormat="1" ht="35.1" customHeight="1" thickBot="1" x14ac:dyDescent="0.3">
      <c r="A12" s="101" t="s">
        <v>153</v>
      </c>
      <c r="B12" s="228" t="str">
        <f>'Central-EAC Pueblo'!B12</f>
        <v>CVIT- Cobre Valley Institute of Technology</v>
      </c>
      <c r="C12" s="229"/>
      <c r="D12" s="181">
        <f>'Central-EAC Pueblo'!D12</f>
        <v>110802</v>
      </c>
      <c r="E12" s="160" t="s">
        <v>152</v>
      </c>
      <c r="F12" s="78"/>
      <c r="G12" s="78"/>
      <c r="H12" s="78"/>
      <c r="I12" s="78"/>
      <c r="J12" s="78"/>
      <c r="K12" s="79"/>
      <c r="L12" s="80"/>
      <c r="M12" s="227"/>
      <c r="N12" s="227"/>
      <c r="O12" s="75"/>
      <c r="P12" s="75"/>
      <c r="Q12" s="75"/>
      <c r="R12" s="75"/>
      <c r="S12" s="75"/>
      <c r="T12" s="75"/>
      <c r="U12" s="75"/>
      <c r="V12" s="75"/>
      <c r="W12" s="75"/>
      <c r="X12" s="75"/>
      <c r="Y12" s="75"/>
    </row>
    <row r="13" spans="1:25" s="71" customFormat="1" ht="16.5" customHeight="1" thickBot="1" x14ac:dyDescent="0.3">
      <c r="A13" s="47"/>
      <c r="B13" s="47"/>
      <c r="C13" s="47"/>
      <c r="D13" s="81"/>
      <c r="F13" s="82"/>
      <c r="G13" s="83"/>
      <c r="H13" s="83"/>
      <c r="I13" s="76"/>
      <c r="J13" s="83"/>
      <c r="K13" s="83"/>
      <c r="L13" s="83"/>
      <c r="M13" s="227"/>
      <c r="N13" s="227"/>
    </row>
    <row r="14" spans="1:25" ht="35.1" customHeight="1" thickBot="1" x14ac:dyDescent="0.3">
      <c r="A14" s="148"/>
      <c r="B14" s="103"/>
      <c r="C14" s="148"/>
      <c r="D14" s="104"/>
      <c r="E14" s="206" t="s">
        <v>8</v>
      </c>
      <c r="F14" s="207"/>
      <c r="G14" s="207"/>
      <c r="H14" s="207"/>
      <c r="I14" s="207"/>
      <c r="J14" s="207"/>
      <c r="K14" s="208"/>
      <c r="M14" s="227" t="s">
        <v>171</v>
      </c>
      <c r="N14" s="227"/>
      <c r="O14" s="84"/>
      <c r="P14" s="84"/>
      <c r="Q14" s="84"/>
      <c r="R14" s="84"/>
      <c r="S14" s="84"/>
      <c r="T14" s="84"/>
      <c r="U14" s="84"/>
      <c r="V14" s="84"/>
      <c r="W14" s="84"/>
      <c r="X14" s="84"/>
      <c r="Y14" s="84"/>
    </row>
    <row r="15" spans="1:25" ht="29.25" customHeight="1" thickBot="1" x14ac:dyDescent="0.3">
      <c r="A15" s="149"/>
      <c r="B15" s="106"/>
      <c r="C15" s="149"/>
      <c r="D15" s="107"/>
      <c r="E15" s="206" t="s">
        <v>9</v>
      </c>
      <c r="F15" s="209"/>
      <c r="G15" s="209"/>
      <c r="H15" s="209"/>
      <c r="I15" s="209"/>
      <c r="J15" s="210"/>
      <c r="K15" s="211" t="s">
        <v>10</v>
      </c>
      <c r="M15" s="227"/>
      <c r="N15" s="227"/>
    </row>
    <row r="16" spans="1:25" s="85" customFormat="1" ht="120.75" customHeight="1" thickBot="1" x14ac:dyDescent="0.3">
      <c r="A16" s="108" t="s">
        <v>135</v>
      </c>
      <c r="B16" s="96" t="s">
        <v>122</v>
      </c>
      <c r="C16" s="98" t="s">
        <v>11</v>
      </c>
      <c r="D16" s="163" t="s">
        <v>12</v>
      </c>
      <c r="E16" s="35" t="s">
        <v>13</v>
      </c>
      <c r="F16" s="36" t="s">
        <v>14</v>
      </c>
      <c r="G16" s="36" t="s">
        <v>123</v>
      </c>
      <c r="H16" s="36" t="s">
        <v>124</v>
      </c>
      <c r="I16" s="36" t="s">
        <v>126</v>
      </c>
      <c r="J16" s="37" t="s">
        <v>125</v>
      </c>
      <c r="K16" s="212"/>
      <c r="M16" s="227"/>
      <c r="N16" s="227"/>
    </row>
    <row r="17" spans="1:14" s="86" customFormat="1" ht="24.95" customHeight="1" x14ac:dyDescent="0.25">
      <c r="A17" s="173" t="s">
        <v>15</v>
      </c>
      <c r="B17" s="174">
        <v>301</v>
      </c>
      <c r="C17" s="175" t="s">
        <v>194</v>
      </c>
      <c r="D17" s="150" t="str">
        <f t="shared" ref="D17:D79" si="0">IF(SUM(E17:K17)&gt;0,(SUM(E17:K17)),"")</f>
        <v/>
      </c>
      <c r="E17" s="182" t="str">
        <f>IF(SUM('[6]Globe HS'!E17:E17)&gt;0,SUM('[6]Globe HS'!E17:E17),"")</f>
        <v/>
      </c>
      <c r="F17" s="182" t="str">
        <f>IF(SUM('[6]Globe HS'!F17:F17)&gt;0,SUM('[6]Globe HS'!F17:F17),"")</f>
        <v/>
      </c>
      <c r="G17" s="182" t="str">
        <f>IF(SUM('[6]Globe HS'!G17:G17)&gt;0,SUM('[6]Globe HS'!G17:G17),"")</f>
        <v/>
      </c>
      <c r="H17" s="182" t="str">
        <f>IF(SUM('[6]Globe HS'!H17:H17)&gt;0,SUM('[6]Globe HS'!H17:H17),"")</f>
        <v/>
      </c>
      <c r="I17" s="182" t="str">
        <f>IF(SUM('[6]Globe HS'!I17:I17)&gt;0,SUM('[6]Globe HS'!I17:I17),"")</f>
        <v/>
      </c>
      <c r="J17" s="184" t="str">
        <f>IF(SUM('[6]Globe HS'!J17:J17)&gt;0,SUM('[6]Globe HS'!J17:J17),"")</f>
        <v/>
      </c>
      <c r="K17" s="191" t="str">
        <f>IF(SUM('[6]Globe HS'!K17:K17)&gt;0,SUM('[6]Globe HS'!K17:K17),"")</f>
        <v/>
      </c>
      <c r="M17" s="89"/>
      <c r="N17" s="146" t="s">
        <v>154</v>
      </c>
    </row>
    <row r="18" spans="1:14" s="86" customFormat="1" ht="24.95" customHeight="1" x14ac:dyDescent="0.25">
      <c r="A18" s="176" t="s">
        <v>16</v>
      </c>
      <c r="B18" s="177">
        <v>302</v>
      </c>
      <c r="C18" s="178" t="s">
        <v>17</v>
      </c>
      <c r="D18" s="151" t="str">
        <f t="shared" si="0"/>
        <v/>
      </c>
      <c r="E18" s="182" t="str">
        <f>IF(SUM('[6]Globe HS'!E18:E18)&gt;0,SUM('[6]Globe HS'!E18:E18),"")</f>
        <v/>
      </c>
      <c r="F18" s="182" t="str">
        <f>IF(SUM('[6]Globe HS'!F18:F18)&gt;0,SUM('[6]Globe HS'!F18:F18),"")</f>
        <v/>
      </c>
      <c r="G18" s="182" t="str">
        <f>IF(SUM('[6]Globe HS'!G18:G18)&gt;0,SUM('[6]Globe HS'!G18:G18),"")</f>
        <v/>
      </c>
      <c r="H18" s="182" t="str">
        <f>IF(SUM('[6]Globe HS'!H18:H18)&gt;0,SUM('[6]Globe HS'!H18:H18),"")</f>
        <v/>
      </c>
      <c r="I18" s="182" t="str">
        <f>IF(SUM('[6]Globe HS'!I18:I18)&gt;0,SUM('[6]Globe HS'!I18:I18),"")</f>
        <v/>
      </c>
      <c r="J18" s="184" t="str">
        <f>IF(SUM('[6]Globe HS'!J18:J18)&gt;0,SUM('[6]Globe HS'!J18:J18),"")</f>
        <v/>
      </c>
      <c r="K18" s="185" t="str">
        <f>IF(SUM('[6]Globe HS'!K18:K18)&gt;0,SUM('[6]Globe HS'!K18:K18),"")</f>
        <v/>
      </c>
      <c r="M18" s="145"/>
      <c r="N18" s="146" t="s">
        <v>155</v>
      </c>
    </row>
    <row r="19" spans="1:14" s="86" customFormat="1" ht="24.95" customHeight="1" x14ac:dyDescent="0.25">
      <c r="A19" s="176" t="s">
        <v>182</v>
      </c>
      <c r="B19" s="177">
        <v>376</v>
      </c>
      <c r="C19" s="178" t="s">
        <v>183</v>
      </c>
      <c r="D19" s="151">
        <f t="shared" si="0"/>
        <v>83496.31</v>
      </c>
      <c r="E19" s="182">
        <f>IF(SUM('[6]Globe HS'!E19:E19)&gt;0,SUM('[6]Globe HS'!E19:E19),"")</f>
        <v>53935</v>
      </c>
      <c r="F19" s="182">
        <f>IF(SUM('[6]Globe HS'!F19:F19)&gt;0,SUM('[6]Globe HS'!F19:F19),"")</f>
        <v>17471.919999999998</v>
      </c>
      <c r="G19" s="182">
        <f>IF(SUM('[6]Globe HS'!G19:G19)&gt;0,SUM('[6]Globe HS'!G19:G19),"")</f>
        <v>200</v>
      </c>
      <c r="H19" s="182">
        <f>IF(SUM('[6]Globe HS'!H19:H19)&gt;0,SUM('[6]Globe HS'!H19:H19),"")</f>
        <v>6858.42</v>
      </c>
      <c r="I19" s="182" t="str">
        <f>IF(SUM('[6]Globe HS'!I19:I19)&gt;0,SUM('[6]Globe HS'!I19:I19),"")</f>
        <v/>
      </c>
      <c r="J19" s="184">
        <f>IF(SUM('[6]Globe HS'!J19:J19)&gt;0,SUM('[6]Globe HS'!J19:J19),"")</f>
        <v>3324.3</v>
      </c>
      <c r="K19" s="185">
        <f>IF(SUM('[6]Globe HS'!K19:K19)&gt;0,SUM('[6]Globe HS'!K19:K19),"")</f>
        <v>1706.67</v>
      </c>
      <c r="M19" s="145"/>
      <c r="N19" s="146"/>
    </row>
    <row r="20" spans="1:14" s="86" customFormat="1" ht="24.95" customHeight="1" x14ac:dyDescent="0.25">
      <c r="A20" s="176" t="s">
        <v>18</v>
      </c>
      <c r="B20" s="177">
        <v>303</v>
      </c>
      <c r="C20" s="178" t="s">
        <v>19</v>
      </c>
      <c r="D20" s="151" t="str">
        <f t="shared" si="0"/>
        <v/>
      </c>
      <c r="E20" s="182" t="str">
        <f>IF(SUM('[6]Globe HS'!E20:E20)&gt;0,SUM('[6]Globe HS'!E20:E20),"")</f>
        <v/>
      </c>
      <c r="F20" s="182" t="str">
        <f>IF(SUM('[6]Globe HS'!F20:F20)&gt;0,SUM('[6]Globe HS'!F20:F20),"")</f>
        <v/>
      </c>
      <c r="G20" s="182" t="str">
        <f>IF(SUM('[6]Globe HS'!G20:G20)&gt;0,SUM('[6]Globe HS'!G20:G20),"")</f>
        <v/>
      </c>
      <c r="H20" s="182" t="str">
        <f>IF(SUM('[6]Globe HS'!H20:H20)&gt;0,SUM('[6]Globe HS'!H20:H20),"")</f>
        <v/>
      </c>
      <c r="I20" s="182" t="str">
        <f>IF(SUM('[6]Globe HS'!I20:I20)&gt;0,SUM('[6]Globe HS'!I20:I20),"")</f>
        <v/>
      </c>
      <c r="J20" s="184" t="str">
        <f>IF(SUM('[6]Globe HS'!J20:J20)&gt;0,SUM('[6]Globe HS'!J20:J20),"")</f>
        <v/>
      </c>
      <c r="K20" s="185" t="str">
        <f>IF(SUM('[6]Globe HS'!K20:K20)&gt;0,SUM('[6]Globe HS'!K20:K20),"")</f>
        <v/>
      </c>
      <c r="M20" s="89"/>
      <c r="N20" s="200" t="s">
        <v>156</v>
      </c>
    </row>
    <row r="21" spans="1:14" s="86" customFormat="1" ht="24.95" customHeight="1" x14ac:dyDescent="0.25">
      <c r="A21" s="176" t="s">
        <v>20</v>
      </c>
      <c r="B21" s="177">
        <v>304</v>
      </c>
      <c r="C21" s="178" t="s">
        <v>21</v>
      </c>
      <c r="D21" s="151" t="str">
        <f t="shared" si="0"/>
        <v/>
      </c>
      <c r="E21" s="182" t="str">
        <f>IF(SUM('[6]Globe HS'!E21:E21)&gt;0,SUM('[6]Globe HS'!E21:E21),"")</f>
        <v/>
      </c>
      <c r="F21" s="182" t="str">
        <f>IF(SUM('[6]Globe HS'!F21:F21)&gt;0,SUM('[6]Globe HS'!F21:F21),"")</f>
        <v/>
      </c>
      <c r="G21" s="182" t="str">
        <f>IF(SUM('[6]Globe HS'!G21:G21)&gt;0,SUM('[6]Globe HS'!G21:G21),"")</f>
        <v/>
      </c>
      <c r="H21" s="182" t="str">
        <f>IF(SUM('[6]Globe HS'!H21:H21)&gt;0,SUM('[6]Globe HS'!H21:H21),"")</f>
        <v/>
      </c>
      <c r="I21" s="182" t="str">
        <f>IF(SUM('[6]Globe HS'!I21:I21)&gt;0,SUM('[6]Globe HS'!I21:I21),"")</f>
        <v/>
      </c>
      <c r="J21" s="184" t="str">
        <f>IF(SUM('[6]Globe HS'!J21:J21)&gt;0,SUM('[6]Globe HS'!J21:J21),"")</f>
        <v/>
      </c>
      <c r="K21" s="185" t="str">
        <f>IF(SUM('[6]Globe HS'!K21:K21)&gt;0,SUM('[6]Globe HS'!K21:K21),"")</f>
        <v/>
      </c>
      <c r="M21" s="89"/>
      <c r="N21" s="200"/>
    </row>
    <row r="22" spans="1:14" s="86" customFormat="1" ht="24.95" customHeight="1" x14ac:dyDescent="0.25">
      <c r="A22" s="176" t="s">
        <v>22</v>
      </c>
      <c r="B22" s="177">
        <v>305</v>
      </c>
      <c r="C22" s="178" t="s">
        <v>23</v>
      </c>
      <c r="D22" s="151" t="str">
        <f t="shared" si="0"/>
        <v/>
      </c>
      <c r="E22" s="182" t="str">
        <f>IF(SUM('[6]Globe HS'!E22:E22)&gt;0,SUM('[6]Globe HS'!E22:E22),"")</f>
        <v/>
      </c>
      <c r="F22" s="182" t="str">
        <f>IF(SUM('[6]Globe HS'!F22:F22)&gt;0,SUM('[6]Globe HS'!F22:F22),"")</f>
        <v/>
      </c>
      <c r="G22" s="182" t="str">
        <f>IF(SUM('[6]Globe HS'!G22:G22)&gt;0,SUM('[6]Globe HS'!G22:G22),"")</f>
        <v/>
      </c>
      <c r="H22" s="182" t="str">
        <f>IF(SUM('[6]Globe HS'!H22:H22)&gt;0,SUM('[6]Globe HS'!H22:H22),"")</f>
        <v/>
      </c>
      <c r="I22" s="182" t="str">
        <f>IF(SUM('[6]Globe HS'!I22:I22)&gt;0,SUM('[6]Globe HS'!I22:I22),"")</f>
        <v/>
      </c>
      <c r="J22" s="184" t="str">
        <f>IF(SUM('[6]Globe HS'!J22:J22)&gt;0,SUM('[6]Globe HS'!J22:J22),"")</f>
        <v/>
      </c>
      <c r="K22" s="185" t="str">
        <f>IF(SUM('[6]Globe HS'!K22:K22)&gt;0,SUM('[6]Globe HS'!K22:K22),"")</f>
        <v/>
      </c>
      <c r="M22" s="89"/>
      <c r="N22" s="200"/>
    </row>
    <row r="23" spans="1:14" s="86" customFormat="1" ht="24.95" customHeight="1" x14ac:dyDescent="0.25">
      <c r="A23" s="176" t="s">
        <v>24</v>
      </c>
      <c r="B23" s="177">
        <v>306</v>
      </c>
      <c r="C23" s="178" t="s">
        <v>25</v>
      </c>
      <c r="D23" s="151" t="str">
        <f t="shared" si="0"/>
        <v/>
      </c>
      <c r="E23" s="182" t="str">
        <f>IF(SUM('[6]Globe HS'!E23:E23)&gt;0,SUM('[6]Globe HS'!E23:E23),"")</f>
        <v/>
      </c>
      <c r="F23" s="182" t="str">
        <f>IF(SUM('[6]Globe HS'!F23:F23)&gt;0,SUM('[6]Globe HS'!F23:F23),"")</f>
        <v/>
      </c>
      <c r="G23" s="182" t="str">
        <f>IF(SUM('[6]Globe HS'!G23:G23)&gt;0,SUM('[6]Globe HS'!G23:G23),"")</f>
        <v/>
      </c>
      <c r="H23" s="182" t="str">
        <f>IF(SUM('[6]Globe HS'!H23:H23)&gt;0,SUM('[6]Globe HS'!H23:H23),"")</f>
        <v/>
      </c>
      <c r="I23" s="182" t="str">
        <f>IF(SUM('[6]Globe HS'!I23:I23)&gt;0,SUM('[6]Globe HS'!I23:I23),"")</f>
        <v/>
      </c>
      <c r="J23" s="184" t="str">
        <f>IF(SUM('[6]Globe HS'!J23:J23)&gt;0,SUM('[6]Globe HS'!J23:J23),"")</f>
        <v/>
      </c>
      <c r="K23" s="185" t="str">
        <f>IF(SUM('[6]Globe HS'!K23:K23)&gt;0,SUM('[6]Globe HS'!K23:K23),"")</f>
        <v/>
      </c>
      <c r="M23" s="89"/>
      <c r="N23" s="200" t="s">
        <v>157</v>
      </c>
    </row>
    <row r="24" spans="1:14" s="86" customFormat="1" ht="24.95" customHeight="1" x14ac:dyDescent="0.25">
      <c r="A24" s="176" t="s">
        <v>26</v>
      </c>
      <c r="B24" s="177">
        <v>307</v>
      </c>
      <c r="C24" s="178" t="s">
        <v>27</v>
      </c>
      <c r="D24" s="151" t="str">
        <f t="shared" si="0"/>
        <v/>
      </c>
      <c r="E24" s="182" t="str">
        <f>IF(SUM('[6]Globe HS'!E24:E24)&gt;0,SUM('[6]Globe HS'!E24:E24),"")</f>
        <v/>
      </c>
      <c r="F24" s="182" t="str">
        <f>IF(SUM('[6]Globe HS'!F24:F24)&gt;0,SUM('[6]Globe HS'!F24:F24),"")</f>
        <v/>
      </c>
      <c r="G24" s="182" t="str">
        <f>IF(SUM('[6]Globe HS'!G24:G24)&gt;0,SUM('[6]Globe HS'!G24:G24),"")</f>
        <v/>
      </c>
      <c r="H24" s="182" t="str">
        <f>IF(SUM('[6]Globe HS'!H24:H24)&gt;0,SUM('[6]Globe HS'!H24:H24),"")</f>
        <v/>
      </c>
      <c r="I24" s="182" t="str">
        <f>IF(SUM('[6]Globe HS'!I24:I24)&gt;0,SUM('[6]Globe HS'!I24:I24),"")</f>
        <v/>
      </c>
      <c r="J24" s="184" t="str">
        <f>IF(SUM('[6]Globe HS'!J24:J24)&gt;0,SUM('[6]Globe HS'!J24:J24),"")</f>
        <v/>
      </c>
      <c r="K24" s="185" t="str">
        <f>IF(SUM('[6]Globe HS'!K24:K24)&gt;0,SUM('[6]Globe HS'!K24:K24),"")</f>
        <v/>
      </c>
      <c r="M24" s="89"/>
      <c r="N24" s="200"/>
    </row>
    <row r="25" spans="1:14" s="86" customFormat="1" ht="24.95" customHeight="1" x14ac:dyDescent="0.25">
      <c r="A25" s="176" t="s">
        <v>28</v>
      </c>
      <c r="B25" s="177">
        <v>309</v>
      </c>
      <c r="C25" s="178" t="s">
        <v>197</v>
      </c>
      <c r="D25" s="151">
        <f t="shared" si="0"/>
        <v>44731.1</v>
      </c>
      <c r="E25" s="182">
        <f>IF(SUM('[6]Globe HS'!E25:E25)&gt;0,SUM('[6]Globe HS'!E25:E25),"")</f>
        <v>29400</v>
      </c>
      <c r="F25" s="182">
        <f>IF(SUM('[6]Globe HS'!F25:F25)&gt;0,SUM('[6]Globe HS'!F25:F25),"")</f>
        <v>11327.01</v>
      </c>
      <c r="G25" s="182" t="str">
        <f>IF(SUM('[6]Globe HS'!G25:G25)&gt;0,SUM('[6]Globe HS'!G25:G25),"")</f>
        <v/>
      </c>
      <c r="H25" s="182">
        <f>IF(SUM('[6]Globe HS'!H25:H25)&gt;0,SUM('[6]Globe HS'!H25:H25),"")</f>
        <v>2297.42</v>
      </c>
      <c r="I25" s="182" t="str">
        <f>IF(SUM('[6]Globe HS'!I25:I25)&gt;0,SUM('[6]Globe HS'!I25:I25),"")</f>
        <v/>
      </c>
      <c r="J25" s="184" t="str">
        <f>IF(SUM('[6]Globe HS'!J25:J25)&gt;0,SUM('[6]Globe HS'!J25:J25),"")</f>
        <v/>
      </c>
      <c r="K25" s="185">
        <f>IF(SUM('[6]Globe HS'!K25:K25)&gt;0,SUM('[6]Globe HS'!K25:K25),"")</f>
        <v>1706.67</v>
      </c>
      <c r="M25" s="89"/>
      <c r="N25" s="200" t="s">
        <v>158</v>
      </c>
    </row>
    <row r="26" spans="1:14" s="86" customFormat="1" ht="24.95" customHeight="1" x14ac:dyDescent="0.25">
      <c r="A26" s="176" t="s">
        <v>29</v>
      </c>
      <c r="B26" s="177">
        <v>310</v>
      </c>
      <c r="C26" s="178" t="s">
        <v>30</v>
      </c>
      <c r="D26" s="151" t="str">
        <f t="shared" si="0"/>
        <v/>
      </c>
      <c r="E26" s="182" t="str">
        <f>IF(SUM('[6]Globe HS'!E26:E26)&gt;0,SUM('[6]Globe HS'!E26:E26),"")</f>
        <v/>
      </c>
      <c r="F26" s="182" t="str">
        <f>IF(SUM('[6]Globe HS'!F26:F26)&gt;0,SUM('[6]Globe HS'!F26:F26),"")</f>
        <v/>
      </c>
      <c r="G26" s="182" t="str">
        <f>IF(SUM('[6]Globe HS'!G26:G26)&gt;0,SUM('[6]Globe HS'!G26:G26),"")</f>
        <v/>
      </c>
      <c r="H26" s="182" t="str">
        <f>IF(SUM('[6]Globe HS'!H26:H26)&gt;0,SUM('[6]Globe HS'!H26:H26),"")</f>
        <v/>
      </c>
      <c r="I26" s="182" t="str">
        <f>IF(SUM('[6]Globe HS'!I26:I26)&gt;0,SUM('[6]Globe HS'!I26:I26),"")</f>
        <v/>
      </c>
      <c r="J26" s="184" t="str">
        <f>IF(SUM('[6]Globe HS'!J26:J26)&gt;0,SUM('[6]Globe HS'!J26:J26),"")</f>
        <v/>
      </c>
      <c r="K26" s="185" t="str">
        <f>IF(SUM('[6]Globe HS'!K26:K26)&gt;0,SUM('[6]Globe HS'!K26:K26),"")</f>
        <v/>
      </c>
      <c r="M26" s="89"/>
      <c r="N26" s="200"/>
    </row>
    <row r="27" spans="1:14" s="86" customFormat="1" ht="24.95" customHeight="1" x14ac:dyDescent="0.25">
      <c r="A27" s="176" t="s">
        <v>31</v>
      </c>
      <c r="B27" s="177">
        <v>311</v>
      </c>
      <c r="C27" s="178" t="s">
        <v>32</v>
      </c>
      <c r="D27" s="151" t="str">
        <f t="shared" si="0"/>
        <v/>
      </c>
      <c r="E27" s="182" t="str">
        <f>IF(SUM('[6]Globe HS'!E27:E27)&gt;0,SUM('[6]Globe HS'!E27:E27),"")</f>
        <v/>
      </c>
      <c r="F27" s="182" t="str">
        <f>IF(SUM('[6]Globe HS'!F27:F27)&gt;0,SUM('[6]Globe HS'!F27:F27),"")</f>
        <v/>
      </c>
      <c r="G27" s="182" t="str">
        <f>IF(SUM('[6]Globe HS'!G27:G27)&gt;0,SUM('[6]Globe HS'!G27:G27),"")</f>
        <v/>
      </c>
      <c r="H27" s="182" t="str">
        <f>IF(SUM('[6]Globe HS'!H27:H27)&gt;0,SUM('[6]Globe HS'!H27:H27),"")</f>
        <v/>
      </c>
      <c r="I27" s="182" t="str">
        <f>IF(SUM('[6]Globe HS'!I27:I27)&gt;0,SUM('[6]Globe HS'!I27:I27),"")</f>
        <v/>
      </c>
      <c r="J27" s="184" t="str">
        <f>IF(SUM('[6]Globe HS'!J27:J27)&gt;0,SUM('[6]Globe HS'!J27:J27),"")</f>
        <v/>
      </c>
      <c r="K27" s="185" t="str">
        <f>IF(SUM('[6]Globe HS'!K27:K27)&gt;0,SUM('[6]Globe HS'!K27:K27),"")</f>
        <v/>
      </c>
      <c r="M27" s="89"/>
      <c r="N27" s="200" t="s">
        <v>159</v>
      </c>
    </row>
    <row r="28" spans="1:14" s="86" customFormat="1" ht="24.95" customHeight="1" x14ac:dyDescent="0.25">
      <c r="A28" s="176" t="s">
        <v>33</v>
      </c>
      <c r="B28" s="177">
        <v>312</v>
      </c>
      <c r="C28" s="178" t="s">
        <v>34</v>
      </c>
      <c r="D28" s="151" t="str">
        <f t="shared" si="0"/>
        <v/>
      </c>
      <c r="E28" s="182" t="str">
        <f>IF(SUM('[6]Globe HS'!E28:E28)&gt;0,SUM('[6]Globe HS'!E28:E28),"")</f>
        <v/>
      </c>
      <c r="F28" s="182" t="str">
        <f>IF(SUM('[6]Globe HS'!F28:F28)&gt;0,SUM('[6]Globe HS'!F28:F28),"")</f>
        <v/>
      </c>
      <c r="G28" s="182" t="str">
        <f>IF(SUM('[6]Globe HS'!G28:G28)&gt;0,SUM('[6]Globe HS'!G28:G28),"")</f>
        <v/>
      </c>
      <c r="H28" s="182" t="str">
        <f>IF(SUM('[6]Globe HS'!H28:H28)&gt;0,SUM('[6]Globe HS'!H28:H28),"")</f>
        <v/>
      </c>
      <c r="I28" s="182" t="str">
        <f>IF(SUM('[6]Globe HS'!I28:I28)&gt;0,SUM('[6]Globe HS'!I28:I28),"")</f>
        <v/>
      </c>
      <c r="J28" s="184" t="str">
        <f>IF(SUM('[6]Globe HS'!J28:J28)&gt;0,SUM('[6]Globe HS'!J28:J28),"")</f>
        <v/>
      </c>
      <c r="K28" s="185" t="str">
        <f>IF(SUM('[6]Globe HS'!K28:K28)&gt;0,SUM('[6]Globe HS'!K28:K28),"")</f>
        <v/>
      </c>
      <c r="M28" s="89"/>
      <c r="N28" s="200"/>
    </row>
    <row r="29" spans="1:14" s="86" customFormat="1" ht="24.95" customHeight="1" x14ac:dyDescent="0.25">
      <c r="A29" s="176" t="s">
        <v>35</v>
      </c>
      <c r="B29" s="177">
        <v>313</v>
      </c>
      <c r="C29" s="178" t="s">
        <v>184</v>
      </c>
      <c r="D29" s="151" t="str">
        <f t="shared" si="0"/>
        <v/>
      </c>
      <c r="E29" s="182" t="str">
        <f>IF(SUM('[6]Globe HS'!E29:E29)&gt;0,SUM('[6]Globe HS'!E29:E29),"")</f>
        <v/>
      </c>
      <c r="F29" s="182" t="str">
        <f>IF(SUM('[6]Globe HS'!F29:F29)&gt;0,SUM('[6]Globe HS'!F29:F29),"")</f>
        <v/>
      </c>
      <c r="G29" s="182" t="str">
        <f>IF(SUM('[6]Globe HS'!G29:G29)&gt;0,SUM('[6]Globe HS'!G29:G29),"")</f>
        <v/>
      </c>
      <c r="H29" s="182" t="str">
        <f>IF(SUM('[6]Globe HS'!H29:H29)&gt;0,SUM('[6]Globe HS'!H29:H29),"")</f>
        <v/>
      </c>
      <c r="I29" s="182" t="str">
        <f>IF(SUM('[6]Globe HS'!I29:I29)&gt;0,SUM('[6]Globe HS'!I29:I29),"")</f>
        <v/>
      </c>
      <c r="J29" s="184" t="str">
        <f>IF(SUM('[6]Globe HS'!J29:J29)&gt;0,SUM('[6]Globe HS'!J29:J29),"")</f>
        <v/>
      </c>
      <c r="K29" s="185" t="str">
        <f>IF(SUM('[6]Globe HS'!K29:K29)&gt;0,SUM('[6]Globe HS'!K29:K29),"")</f>
        <v/>
      </c>
      <c r="M29" s="89"/>
      <c r="N29" s="200"/>
    </row>
    <row r="30" spans="1:14" s="86" customFormat="1" ht="24.95" customHeight="1" x14ac:dyDescent="0.25">
      <c r="A30" s="176" t="s">
        <v>36</v>
      </c>
      <c r="B30" s="177">
        <v>314</v>
      </c>
      <c r="C30" s="178" t="s">
        <v>185</v>
      </c>
      <c r="D30" s="151" t="str">
        <f t="shared" si="0"/>
        <v/>
      </c>
      <c r="E30" s="182" t="str">
        <f>IF(SUM('[6]Globe HS'!E30:E30)&gt;0,SUM('[6]Globe HS'!E30:E30),"")</f>
        <v/>
      </c>
      <c r="F30" s="182" t="str">
        <f>IF(SUM('[6]Globe HS'!F30:F30)&gt;0,SUM('[6]Globe HS'!F30:F30),"")</f>
        <v/>
      </c>
      <c r="G30" s="182" t="str">
        <f>IF(SUM('[6]Globe HS'!G30:G30)&gt;0,SUM('[6]Globe HS'!G30:G30),"")</f>
        <v/>
      </c>
      <c r="H30" s="182" t="str">
        <f>IF(SUM('[6]Globe HS'!H30:H30)&gt;0,SUM('[6]Globe HS'!H30:H30),"")</f>
        <v/>
      </c>
      <c r="I30" s="182" t="str">
        <f>IF(SUM('[6]Globe HS'!I30:I30)&gt;0,SUM('[6]Globe HS'!I30:I30),"")</f>
        <v/>
      </c>
      <c r="J30" s="184" t="str">
        <f>IF(SUM('[6]Globe HS'!J30:J30)&gt;0,SUM('[6]Globe HS'!J30:J30),"")</f>
        <v/>
      </c>
      <c r="K30" s="185" t="str">
        <f>IF(SUM('[6]Globe HS'!K30:K30)&gt;0,SUM('[6]Globe HS'!K30:K30),"")</f>
        <v/>
      </c>
      <c r="M30" s="200" t="s">
        <v>222</v>
      </c>
      <c r="N30" s="200"/>
    </row>
    <row r="31" spans="1:14" s="86" customFormat="1" ht="24.95" customHeight="1" x14ac:dyDescent="0.25">
      <c r="A31" s="176" t="s">
        <v>37</v>
      </c>
      <c r="B31" s="177">
        <v>315</v>
      </c>
      <c r="C31" s="178" t="s">
        <v>38</v>
      </c>
      <c r="D31" s="151" t="str">
        <f t="shared" si="0"/>
        <v/>
      </c>
      <c r="E31" s="182" t="str">
        <f>IF(SUM('[6]Globe HS'!E31:E31)&gt;0,SUM('[6]Globe HS'!E31:E31),"")</f>
        <v/>
      </c>
      <c r="F31" s="182" t="str">
        <f>IF(SUM('[6]Globe HS'!F31:F31)&gt;0,SUM('[6]Globe HS'!F31:F31),"")</f>
        <v/>
      </c>
      <c r="G31" s="182" t="str">
        <f>IF(SUM('[6]Globe HS'!G31:G31)&gt;0,SUM('[6]Globe HS'!G31:G31),"")</f>
        <v/>
      </c>
      <c r="H31" s="182" t="str">
        <f>IF(SUM('[6]Globe HS'!H31:H31)&gt;0,SUM('[6]Globe HS'!H31:H31),"")</f>
        <v/>
      </c>
      <c r="I31" s="182" t="str">
        <f>IF(SUM('[6]Globe HS'!I31:I31)&gt;0,SUM('[6]Globe HS'!I31:I31),"")</f>
        <v/>
      </c>
      <c r="J31" s="184" t="str">
        <f>IF(SUM('[6]Globe HS'!J31:J31)&gt;0,SUM('[6]Globe HS'!J31:J31),"")</f>
        <v/>
      </c>
      <c r="K31" s="185" t="str">
        <f>IF(SUM('[6]Globe HS'!K31:K31)&gt;0,SUM('[6]Globe HS'!K31:K31),"")</f>
        <v/>
      </c>
      <c r="M31" s="200"/>
      <c r="N31" s="200"/>
    </row>
    <row r="32" spans="1:14" s="86" customFormat="1" ht="24.95" customHeight="1" x14ac:dyDescent="0.25">
      <c r="A32" s="176" t="s">
        <v>39</v>
      </c>
      <c r="B32" s="177">
        <v>316</v>
      </c>
      <c r="C32" s="178" t="s">
        <v>40</v>
      </c>
      <c r="D32" s="151" t="str">
        <f t="shared" si="0"/>
        <v/>
      </c>
      <c r="E32" s="182" t="str">
        <f>IF(SUM('[6]Globe HS'!E32:E32)&gt;0,SUM('[6]Globe HS'!E32:E32),"")</f>
        <v/>
      </c>
      <c r="F32" s="182" t="str">
        <f>IF(SUM('[6]Globe HS'!F32:F32)&gt;0,SUM('[6]Globe HS'!F32:F32),"")</f>
        <v/>
      </c>
      <c r="G32" s="182" t="str">
        <f>IF(SUM('[6]Globe HS'!G32:G32)&gt;0,SUM('[6]Globe HS'!G32:G32),"")</f>
        <v/>
      </c>
      <c r="H32" s="182" t="str">
        <f>IF(SUM('[6]Globe HS'!H32:H32)&gt;0,SUM('[6]Globe HS'!H32:H32),"")</f>
        <v/>
      </c>
      <c r="I32" s="182" t="str">
        <f>IF(SUM('[6]Globe HS'!I32:I32)&gt;0,SUM('[6]Globe HS'!I32:I32),"")</f>
        <v/>
      </c>
      <c r="J32" s="184" t="str">
        <f>IF(SUM('[6]Globe HS'!J32:J32)&gt;0,SUM('[6]Globe HS'!J32:J32),"")</f>
        <v/>
      </c>
      <c r="K32" s="185" t="str">
        <f>IF(SUM('[6]Globe HS'!K32:K32)&gt;0,SUM('[6]Globe HS'!K32:K32),"")</f>
        <v/>
      </c>
      <c r="M32" s="200"/>
      <c r="N32" s="200"/>
    </row>
    <row r="33" spans="1:23" s="86" customFormat="1" ht="24.95" customHeight="1" x14ac:dyDescent="0.25">
      <c r="A33" s="176" t="s">
        <v>41</v>
      </c>
      <c r="B33" s="177">
        <v>317</v>
      </c>
      <c r="C33" s="178" t="s">
        <v>42</v>
      </c>
      <c r="D33" s="151" t="str">
        <f t="shared" si="0"/>
        <v/>
      </c>
      <c r="E33" s="182" t="str">
        <f>IF(SUM('[6]Globe HS'!E33:E33)&gt;0,SUM('[6]Globe HS'!E33:E33),"")</f>
        <v/>
      </c>
      <c r="F33" s="182" t="str">
        <f>IF(SUM('[6]Globe HS'!F33:F33)&gt;0,SUM('[6]Globe HS'!F33:F33),"")</f>
        <v/>
      </c>
      <c r="G33" s="182" t="str">
        <f>IF(SUM('[6]Globe HS'!G33:G33)&gt;0,SUM('[6]Globe HS'!G33:G33),"")</f>
        <v/>
      </c>
      <c r="H33" s="182" t="str">
        <f>IF(SUM('[6]Globe HS'!H33:H33)&gt;0,SUM('[6]Globe HS'!H33:H33),"")</f>
        <v/>
      </c>
      <c r="I33" s="182" t="str">
        <f>IF(SUM('[6]Globe HS'!I33:I33)&gt;0,SUM('[6]Globe HS'!I33:I33),"")</f>
        <v/>
      </c>
      <c r="J33" s="184" t="str">
        <f>IF(SUM('[6]Globe HS'!J33:J33)&gt;0,SUM('[6]Globe HS'!J33:J33),"")</f>
        <v/>
      </c>
      <c r="K33" s="185" t="str">
        <f>IF(SUM('[6]Globe HS'!K33:K33)&gt;0,SUM('[6]Globe HS'!K33:K33),"")</f>
        <v/>
      </c>
      <c r="M33" s="200"/>
      <c r="N33" s="200"/>
    </row>
    <row r="34" spans="1:23" s="86" customFormat="1" ht="24.95" customHeight="1" x14ac:dyDescent="0.25">
      <c r="A34" s="176" t="s">
        <v>43</v>
      </c>
      <c r="B34" s="177">
        <v>318</v>
      </c>
      <c r="C34" s="178" t="s">
        <v>44</v>
      </c>
      <c r="D34" s="151" t="str">
        <f t="shared" si="0"/>
        <v/>
      </c>
      <c r="E34" s="182" t="str">
        <f>IF(SUM('[6]Globe HS'!E34:E34)&gt;0,SUM('[6]Globe HS'!E34:E34),"")</f>
        <v/>
      </c>
      <c r="F34" s="182" t="str">
        <f>IF(SUM('[6]Globe HS'!F34:F34)&gt;0,SUM('[6]Globe HS'!F34:F34),"")</f>
        <v/>
      </c>
      <c r="G34" s="182" t="str">
        <f>IF(SUM('[6]Globe HS'!G34:G34)&gt;0,SUM('[6]Globe HS'!G34:G34),"")</f>
        <v/>
      </c>
      <c r="H34" s="182" t="str">
        <f>IF(SUM('[6]Globe HS'!H34:H34)&gt;0,SUM('[6]Globe HS'!H34:H34),"")</f>
        <v/>
      </c>
      <c r="I34" s="182" t="str">
        <f>IF(SUM('[6]Globe HS'!I34:I34)&gt;0,SUM('[6]Globe HS'!I34:I34),"")</f>
        <v/>
      </c>
      <c r="J34" s="184" t="str">
        <f>IF(SUM('[6]Globe HS'!J34:J34)&gt;0,SUM('[6]Globe HS'!J34:J34),"")</f>
        <v/>
      </c>
      <c r="K34" s="185" t="str">
        <f>IF(SUM('[6]Globe HS'!K34:K34)&gt;0,SUM('[6]Globe HS'!K34:K34),"")</f>
        <v/>
      </c>
      <c r="M34" s="200"/>
      <c r="N34" s="200"/>
    </row>
    <row r="35" spans="1:23" s="86" customFormat="1" ht="24.95" customHeight="1" x14ac:dyDescent="0.25">
      <c r="A35" s="176" t="s">
        <v>45</v>
      </c>
      <c r="B35" s="177">
        <v>319</v>
      </c>
      <c r="C35" s="178" t="s">
        <v>196</v>
      </c>
      <c r="D35" s="151" t="str">
        <f t="shared" si="0"/>
        <v/>
      </c>
      <c r="E35" s="182" t="str">
        <f>IF(SUM('[6]Globe HS'!E35:E35)&gt;0,SUM('[6]Globe HS'!E35:E35),"")</f>
        <v/>
      </c>
      <c r="F35" s="182" t="str">
        <f>IF(SUM('[6]Globe HS'!F35:F35)&gt;0,SUM('[6]Globe HS'!F35:F35),"")</f>
        <v/>
      </c>
      <c r="G35" s="182" t="str">
        <f>IF(SUM('[6]Globe HS'!G35:G35)&gt;0,SUM('[6]Globe HS'!G35:G35),"")</f>
        <v/>
      </c>
      <c r="H35" s="182" t="str">
        <f>IF(SUM('[6]Globe HS'!H35:H35)&gt;0,SUM('[6]Globe HS'!H35:H35),"")</f>
        <v/>
      </c>
      <c r="I35" s="182" t="str">
        <f>IF(SUM('[6]Globe HS'!I35:I35)&gt;0,SUM('[6]Globe HS'!I35:I35),"")</f>
        <v/>
      </c>
      <c r="J35" s="184" t="str">
        <f>IF(SUM('[6]Globe HS'!J35:J35)&gt;0,SUM('[6]Globe HS'!J35:J35),"")</f>
        <v/>
      </c>
      <c r="K35" s="185" t="str">
        <f>IF(SUM('[6]Globe HS'!K35:K35)&gt;0,SUM('[6]Globe HS'!K35:K35),"")</f>
        <v/>
      </c>
      <c r="M35" s="200"/>
      <c r="N35" s="200"/>
    </row>
    <row r="36" spans="1:23" s="86" customFormat="1" ht="24.95" customHeight="1" x14ac:dyDescent="0.25">
      <c r="A36" s="176" t="s">
        <v>46</v>
      </c>
      <c r="B36" s="177">
        <v>320</v>
      </c>
      <c r="C36" s="178" t="s">
        <v>47</v>
      </c>
      <c r="D36" s="151" t="str">
        <f t="shared" si="0"/>
        <v/>
      </c>
      <c r="E36" s="182" t="str">
        <f>IF(SUM('[6]Globe HS'!E36:E36)&gt;0,SUM('[6]Globe HS'!E36:E36),"")</f>
        <v/>
      </c>
      <c r="F36" s="182" t="str">
        <f>IF(SUM('[6]Globe HS'!F36:F36)&gt;0,SUM('[6]Globe HS'!F36:F36),"")</f>
        <v/>
      </c>
      <c r="G36" s="182" t="str">
        <f>IF(SUM('[6]Globe HS'!G36:G36)&gt;0,SUM('[6]Globe HS'!G36:G36),"")</f>
        <v/>
      </c>
      <c r="H36" s="182" t="str">
        <f>IF(SUM('[6]Globe HS'!H36:H36)&gt;0,SUM('[6]Globe HS'!H36:H36),"")</f>
        <v/>
      </c>
      <c r="I36" s="182" t="str">
        <f>IF(SUM('[6]Globe HS'!I36:I36)&gt;0,SUM('[6]Globe HS'!I36:I36),"")</f>
        <v/>
      </c>
      <c r="J36" s="184" t="str">
        <f>IF(SUM('[6]Globe HS'!J36:J36)&gt;0,SUM('[6]Globe HS'!J36:J36),"")</f>
        <v/>
      </c>
      <c r="K36" s="185" t="str">
        <f>IF(SUM('[6]Globe HS'!K36:K36)&gt;0,SUM('[6]Globe HS'!K36:K36),"")</f>
        <v/>
      </c>
      <c r="M36" s="200"/>
      <c r="N36" s="200"/>
      <c r="O36" s="84"/>
      <c r="P36" s="84"/>
      <c r="Q36" s="84"/>
      <c r="R36" s="84"/>
      <c r="S36" s="84"/>
      <c r="T36" s="84"/>
      <c r="U36" s="84"/>
      <c r="V36" s="84"/>
      <c r="W36" s="84"/>
    </row>
    <row r="37" spans="1:23" s="86" customFormat="1" ht="24.95" customHeight="1" x14ac:dyDescent="0.25">
      <c r="A37" s="176" t="s">
        <v>48</v>
      </c>
      <c r="B37" s="177">
        <v>321</v>
      </c>
      <c r="C37" s="178" t="s">
        <v>49</v>
      </c>
      <c r="D37" s="151" t="str">
        <f t="shared" si="0"/>
        <v/>
      </c>
      <c r="E37" s="182" t="str">
        <f>IF(SUM('[6]Globe HS'!E37:E37)&gt;0,SUM('[6]Globe HS'!E37:E37),"")</f>
        <v/>
      </c>
      <c r="F37" s="182" t="str">
        <f>IF(SUM('[6]Globe HS'!F37:F37)&gt;0,SUM('[6]Globe HS'!F37:F37),"")</f>
        <v/>
      </c>
      <c r="G37" s="182" t="str">
        <f>IF(SUM('[6]Globe HS'!G37:G37)&gt;0,SUM('[6]Globe HS'!G37:G37),"")</f>
        <v/>
      </c>
      <c r="H37" s="182" t="str">
        <f>IF(SUM('[6]Globe HS'!H37:H37)&gt;0,SUM('[6]Globe HS'!H37:H37),"")</f>
        <v/>
      </c>
      <c r="I37" s="182" t="str">
        <f>IF(SUM('[6]Globe HS'!I37:I37)&gt;0,SUM('[6]Globe HS'!I37:I37),"")</f>
        <v/>
      </c>
      <c r="J37" s="184" t="str">
        <f>IF(SUM('[6]Globe HS'!J37:J37)&gt;0,SUM('[6]Globe HS'!J37:J37),"")</f>
        <v/>
      </c>
      <c r="K37" s="185" t="str">
        <f>IF(SUM('[6]Globe HS'!K37:K37)&gt;0,SUM('[6]Globe HS'!K37:K37),"")</f>
        <v/>
      </c>
      <c r="M37" s="200"/>
      <c r="N37" s="200"/>
    </row>
    <row r="38" spans="1:23" s="86" customFormat="1" ht="24.95" customHeight="1" x14ac:dyDescent="0.25">
      <c r="A38" s="176" t="s">
        <v>50</v>
      </c>
      <c r="B38" s="177">
        <v>322</v>
      </c>
      <c r="C38" s="178" t="s">
        <v>51</v>
      </c>
      <c r="D38" s="151" t="str">
        <f t="shared" si="0"/>
        <v/>
      </c>
      <c r="E38" s="182" t="str">
        <f>IF(SUM('[6]Globe HS'!E38:E38)&gt;0,SUM('[6]Globe HS'!E38:E38),"")</f>
        <v/>
      </c>
      <c r="F38" s="182" t="str">
        <f>IF(SUM('[6]Globe HS'!F38:F38)&gt;0,SUM('[6]Globe HS'!F38:F38),"")</f>
        <v/>
      </c>
      <c r="G38" s="182" t="str">
        <f>IF(SUM('[6]Globe HS'!G38:G38)&gt;0,SUM('[6]Globe HS'!G38:G38),"")</f>
        <v/>
      </c>
      <c r="H38" s="182" t="str">
        <f>IF(SUM('[6]Globe HS'!H38:H38)&gt;0,SUM('[6]Globe HS'!H38:H38),"")</f>
        <v/>
      </c>
      <c r="I38" s="182" t="str">
        <f>IF(SUM('[6]Globe HS'!I38:I38)&gt;0,SUM('[6]Globe HS'!I38:I38),"")</f>
        <v/>
      </c>
      <c r="J38" s="184" t="str">
        <f>IF(SUM('[6]Globe HS'!J38:J38)&gt;0,SUM('[6]Globe HS'!J38:J38),"")</f>
        <v/>
      </c>
      <c r="K38" s="185" t="str">
        <f>IF(SUM('[6]Globe HS'!K38:K38)&gt;0,SUM('[6]Globe HS'!K38:K38),"")</f>
        <v/>
      </c>
      <c r="M38" s="200"/>
      <c r="N38" s="200"/>
    </row>
    <row r="39" spans="1:23" s="86" customFormat="1" ht="24.95" customHeight="1" x14ac:dyDescent="0.25">
      <c r="A39" s="176" t="s">
        <v>52</v>
      </c>
      <c r="B39" s="177">
        <v>345</v>
      </c>
      <c r="C39" s="178" t="s">
        <v>53</v>
      </c>
      <c r="D39" s="151">
        <f t="shared" si="0"/>
        <v>66401.52</v>
      </c>
      <c r="E39" s="182">
        <f>IF(SUM('[6]Globe HS'!E39:E39)&gt;0,SUM('[6]Globe HS'!E39:E39),"")</f>
        <v>46902.07</v>
      </c>
      <c r="F39" s="182">
        <f>IF(SUM('[6]Globe HS'!F39:F39)&gt;0,SUM('[6]Globe HS'!F39:F39),"")</f>
        <v>16390.900000000001</v>
      </c>
      <c r="G39" s="182" t="str">
        <f>IF(SUM('[6]Globe HS'!G39:G39)&gt;0,SUM('[6]Globe HS'!G39:G39),"")</f>
        <v/>
      </c>
      <c r="H39" s="182">
        <f>IF(SUM('[6]Globe HS'!H39:H39)&gt;0,SUM('[6]Globe HS'!H39:H39),"")</f>
        <v>1124.8800000000001</v>
      </c>
      <c r="I39" s="182" t="str">
        <f>IF(SUM('[6]Globe HS'!I39:I39)&gt;0,SUM('[6]Globe HS'!I39:I39),"")</f>
        <v/>
      </c>
      <c r="J39" s="184">
        <f>IF(SUM('[6]Globe HS'!J39:J39)&gt;0,SUM('[6]Globe HS'!J39:J39),"")</f>
        <v>277</v>
      </c>
      <c r="K39" s="185">
        <f>IF(SUM('[6]Globe HS'!K39:K39)&gt;0,SUM('[6]Globe HS'!K39:K39),"")</f>
        <v>1706.67</v>
      </c>
      <c r="M39" s="90"/>
      <c r="N39" s="90"/>
    </row>
    <row r="40" spans="1:23" s="86" customFormat="1" ht="24.95" customHeight="1" x14ac:dyDescent="0.25">
      <c r="A40" s="176" t="s">
        <v>54</v>
      </c>
      <c r="B40" s="177">
        <v>323</v>
      </c>
      <c r="C40" s="178" t="s">
        <v>55</v>
      </c>
      <c r="D40" s="151">
        <f t="shared" si="0"/>
        <v>62185.349999999991</v>
      </c>
      <c r="E40" s="182">
        <f>IF(SUM('[6]Globe HS'!E40:E40)&gt;0,SUM('[6]Globe HS'!E40:E40),"")</f>
        <v>50239.77</v>
      </c>
      <c r="F40" s="182">
        <f>IF(SUM('[6]Globe HS'!F40:F40)&gt;0,SUM('[6]Globe HS'!F40:F40),"")</f>
        <v>10238.91</v>
      </c>
      <c r="G40" s="182" t="str">
        <f>IF(SUM('[6]Globe HS'!G40:G40)&gt;0,SUM('[6]Globe HS'!G40:G40),"")</f>
        <v/>
      </c>
      <c r="H40" s="182" t="str">
        <f>IF(SUM('[6]Globe HS'!H40:H40)&gt;0,SUM('[6]Globe HS'!H40:H40),"")</f>
        <v/>
      </c>
      <c r="I40" s="182" t="str">
        <f>IF(SUM('[6]Globe HS'!I40:I40)&gt;0,SUM('[6]Globe HS'!I40:I40),"")</f>
        <v/>
      </c>
      <c r="J40" s="184" t="str">
        <f>IF(SUM('[6]Globe HS'!J40:J40)&gt;0,SUM('[6]Globe HS'!J40:J40),"")</f>
        <v/>
      </c>
      <c r="K40" s="185">
        <f>IF(SUM('[6]Globe HS'!K40:K40)&gt;0,SUM('[6]Globe HS'!K40:K40),"")</f>
        <v>1706.67</v>
      </c>
      <c r="M40" s="89"/>
      <c r="N40" s="200" t="s">
        <v>161</v>
      </c>
    </row>
    <row r="41" spans="1:23" s="86" customFormat="1" ht="24.95" customHeight="1" x14ac:dyDescent="0.25">
      <c r="A41" s="176" t="s">
        <v>56</v>
      </c>
      <c r="B41" s="177">
        <v>324</v>
      </c>
      <c r="C41" s="178" t="s">
        <v>57</v>
      </c>
      <c r="D41" s="151" t="str">
        <f t="shared" si="0"/>
        <v/>
      </c>
      <c r="E41" s="182" t="str">
        <f>IF(SUM('[6]Globe HS'!E41:E41)&gt;0,SUM('[6]Globe HS'!E41:E41),"")</f>
        <v/>
      </c>
      <c r="F41" s="182" t="str">
        <f>IF(SUM('[6]Globe HS'!F41:F41)&gt;0,SUM('[6]Globe HS'!F41:F41),"")</f>
        <v/>
      </c>
      <c r="G41" s="182" t="str">
        <f>IF(SUM('[6]Globe HS'!G41:G41)&gt;0,SUM('[6]Globe HS'!G41:G41),"")</f>
        <v/>
      </c>
      <c r="H41" s="182" t="str">
        <f>IF(SUM('[6]Globe HS'!H41:H41)&gt;0,SUM('[6]Globe HS'!H41:H41),"")</f>
        <v/>
      </c>
      <c r="I41" s="182" t="str">
        <f>IF(SUM('[6]Globe HS'!I41:I41)&gt;0,SUM('[6]Globe HS'!I41:I41),"")</f>
        <v/>
      </c>
      <c r="J41" s="184" t="str">
        <f>IF(SUM('[6]Globe HS'!J41:J41)&gt;0,SUM('[6]Globe HS'!J41:J41),"")</f>
        <v/>
      </c>
      <c r="K41" s="185" t="str">
        <f>IF(SUM('[6]Globe HS'!K41:K41)&gt;0,SUM('[6]Globe HS'!K41:K41),"")</f>
        <v/>
      </c>
      <c r="M41" s="89"/>
      <c r="N41" s="200"/>
    </row>
    <row r="42" spans="1:23" s="86" customFormat="1" ht="24.95" customHeight="1" x14ac:dyDescent="0.25">
      <c r="A42" s="176" t="s">
        <v>58</v>
      </c>
      <c r="B42" s="177">
        <v>325</v>
      </c>
      <c r="C42" s="178" t="s">
        <v>59</v>
      </c>
      <c r="D42" s="151" t="str">
        <f t="shared" si="0"/>
        <v/>
      </c>
      <c r="E42" s="182" t="str">
        <f>IF(SUM('[6]Globe HS'!E42:E42)&gt;0,SUM('[6]Globe HS'!E42:E42),"")</f>
        <v/>
      </c>
      <c r="F42" s="182" t="str">
        <f>IF(SUM('[6]Globe HS'!F42:F42)&gt;0,SUM('[6]Globe HS'!F42:F42),"")</f>
        <v/>
      </c>
      <c r="G42" s="182" t="str">
        <f>IF(SUM('[6]Globe HS'!G42:G42)&gt;0,SUM('[6]Globe HS'!G42:G42),"")</f>
        <v/>
      </c>
      <c r="H42" s="182" t="str">
        <f>IF(SUM('[6]Globe HS'!H42:H42)&gt;0,SUM('[6]Globe HS'!H42:H42),"")</f>
        <v/>
      </c>
      <c r="I42" s="182" t="str">
        <f>IF(SUM('[6]Globe HS'!I42:I42)&gt;0,SUM('[6]Globe HS'!I42:I42),"")</f>
        <v/>
      </c>
      <c r="J42" s="184" t="str">
        <f>IF(SUM('[6]Globe HS'!J42:J42)&gt;0,SUM('[6]Globe HS'!J42:J42),"")</f>
        <v/>
      </c>
      <c r="K42" s="185" t="str">
        <f>IF(SUM('[6]Globe HS'!K42:K42)&gt;0,SUM('[6]Globe HS'!K42:K42),"")</f>
        <v/>
      </c>
      <c r="M42" s="89"/>
      <c r="N42" s="200" t="s">
        <v>162</v>
      </c>
    </row>
    <row r="43" spans="1:23" s="86" customFormat="1" ht="24.95" customHeight="1" x14ac:dyDescent="0.25">
      <c r="A43" s="176" t="s">
        <v>60</v>
      </c>
      <c r="B43" s="177">
        <v>326</v>
      </c>
      <c r="C43" s="178" t="s">
        <v>61</v>
      </c>
      <c r="D43" s="151" t="str">
        <f t="shared" si="0"/>
        <v/>
      </c>
      <c r="E43" s="182" t="str">
        <f>IF(SUM('[6]Globe HS'!E43:E43)&gt;0,SUM('[6]Globe HS'!E43:E43),"")</f>
        <v/>
      </c>
      <c r="F43" s="182" t="str">
        <f>IF(SUM('[6]Globe HS'!F43:F43)&gt;0,SUM('[6]Globe HS'!F43:F43),"")</f>
        <v/>
      </c>
      <c r="G43" s="182" t="str">
        <f>IF(SUM('[6]Globe HS'!G43:G43)&gt;0,SUM('[6]Globe HS'!G43:G43),"")</f>
        <v/>
      </c>
      <c r="H43" s="182" t="str">
        <f>IF(SUM('[6]Globe HS'!H43:H43)&gt;0,SUM('[6]Globe HS'!H43:H43),"")</f>
        <v/>
      </c>
      <c r="I43" s="182" t="str">
        <f>IF(SUM('[6]Globe HS'!I43:I43)&gt;0,SUM('[6]Globe HS'!I43:I43),"")</f>
        <v/>
      </c>
      <c r="J43" s="184" t="str">
        <f>IF(SUM('[6]Globe HS'!J43:J43)&gt;0,SUM('[6]Globe HS'!J43:J43),"")</f>
        <v/>
      </c>
      <c r="K43" s="185" t="str">
        <f>IF(SUM('[6]Globe HS'!K43:K43)&gt;0,SUM('[6]Globe HS'!K43:K43),"")</f>
        <v/>
      </c>
      <c r="M43" s="89"/>
      <c r="N43" s="200"/>
    </row>
    <row r="44" spans="1:23" s="86" customFormat="1" ht="33" customHeight="1" x14ac:dyDescent="0.25">
      <c r="A44" s="176" t="s">
        <v>107</v>
      </c>
      <c r="B44" s="177">
        <v>359</v>
      </c>
      <c r="C44" s="178" t="s">
        <v>212</v>
      </c>
      <c r="D44" s="151" t="str">
        <f t="shared" si="0"/>
        <v/>
      </c>
      <c r="E44" s="182" t="str">
        <f>IF(SUM('[6]Globe HS'!E44:E44)&gt;0,SUM('[6]Globe HS'!E44:E44),"")</f>
        <v/>
      </c>
      <c r="F44" s="182" t="str">
        <f>IF(SUM('[6]Globe HS'!F44:F44)&gt;0,SUM('[6]Globe HS'!F44:F44),"")</f>
        <v/>
      </c>
      <c r="G44" s="182" t="str">
        <f>IF(SUM('[6]Globe HS'!G44:G44)&gt;0,SUM('[6]Globe HS'!G44:G44),"")</f>
        <v/>
      </c>
      <c r="H44" s="182" t="str">
        <f>IF(SUM('[6]Globe HS'!H44:H44)&gt;0,SUM('[6]Globe HS'!H44:H44),"")</f>
        <v/>
      </c>
      <c r="I44" s="182" t="str">
        <f>IF(SUM('[6]Globe HS'!I44:I44)&gt;0,SUM('[6]Globe HS'!I44:I44),"")</f>
        <v/>
      </c>
      <c r="J44" s="184" t="str">
        <f>IF(SUM('[6]Globe HS'!J44:J44)&gt;0,SUM('[6]Globe HS'!J44:J44),"")</f>
        <v/>
      </c>
      <c r="K44" s="185" t="str">
        <f>IF(SUM('[6]Globe HS'!K44:K44)&gt;0,SUM('[6]Globe HS'!K44:K44),"")</f>
        <v/>
      </c>
      <c r="M44" s="89"/>
      <c r="N44" s="200" t="s">
        <v>163</v>
      </c>
    </row>
    <row r="45" spans="1:23" s="86" customFormat="1" ht="24.95" customHeight="1" x14ac:dyDescent="0.25">
      <c r="A45" s="176" t="s">
        <v>62</v>
      </c>
      <c r="B45" s="177">
        <v>327</v>
      </c>
      <c r="C45" s="178" t="s">
        <v>63</v>
      </c>
      <c r="D45" s="151" t="str">
        <f t="shared" si="0"/>
        <v/>
      </c>
      <c r="E45" s="182" t="str">
        <f>IF(SUM('[6]Globe HS'!E45:E45)&gt;0,SUM('[6]Globe HS'!E45:E45),"")</f>
        <v/>
      </c>
      <c r="F45" s="182" t="str">
        <f>IF(SUM('[6]Globe HS'!F45:F45)&gt;0,SUM('[6]Globe HS'!F45:F45),"")</f>
        <v/>
      </c>
      <c r="G45" s="182" t="str">
        <f>IF(SUM('[6]Globe HS'!G45:G45)&gt;0,SUM('[6]Globe HS'!G45:G45),"")</f>
        <v/>
      </c>
      <c r="H45" s="182" t="str">
        <f>IF(SUM('[6]Globe HS'!H45:H45)&gt;0,SUM('[6]Globe HS'!H45:H45),"")</f>
        <v/>
      </c>
      <c r="I45" s="182" t="str">
        <f>IF(SUM('[6]Globe HS'!I45:I45)&gt;0,SUM('[6]Globe HS'!I45:I45),"")</f>
        <v/>
      </c>
      <c r="J45" s="184" t="str">
        <f>IF(SUM('[6]Globe HS'!J45:J45)&gt;0,SUM('[6]Globe HS'!J45:J45),"")</f>
        <v/>
      </c>
      <c r="K45" s="185" t="str">
        <f>IF(SUM('[6]Globe HS'!K45:K45)&gt;0,SUM('[6]Globe HS'!K45:K45),"")</f>
        <v/>
      </c>
      <c r="M45" s="89"/>
      <c r="N45" s="200"/>
    </row>
    <row r="46" spans="1:23" s="86" customFormat="1" ht="24.95" customHeight="1" x14ac:dyDescent="0.25">
      <c r="A46" s="176" t="s">
        <v>64</v>
      </c>
      <c r="B46" s="177">
        <v>328</v>
      </c>
      <c r="C46" s="178" t="s">
        <v>65</v>
      </c>
      <c r="D46" s="151" t="str">
        <f t="shared" si="0"/>
        <v/>
      </c>
      <c r="E46" s="182" t="str">
        <f>IF(SUM('[6]Globe HS'!E46:E46)&gt;0,SUM('[6]Globe HS'!E46:E46),"")</f>
        <v/>
      </c>
      <c r="F46" s="182" t="str">
        <f>IF(SUM('[6]Globe HS'!F46:F46)&gt;0,SUM('[6]Globe HS'!F46:F46),"")</f>
        <v/>
      </c>
      <c r="G46" s="182" t="str">
        <f>IF(SUM('[6]Globe HS'!G46:G46)&gt;0,SUM('[6]Globe HS'!G46:G46),"")</f>
        <v/>
      </c>
      <c r="H46" s="182" t="str">
        <f>IF(SUM('[6]Globe HS'!H46:H46)&gt;0,SUM('[6]Globe HS'!H46:H46),"")</f>
        <v/>
      </c>
      <c r="I46" s="182" t="str">
        <f>IF(SUM('[6]Globe HS'!I46:I46)&gt;0,SUM('[6]Globe HS'!I46:I46),"")</f>
        <v/>
      </c>
      <c r="J46" s="184" t="str">
        <f>IF(SUM('[6]Globe HS'!J46:J46)&gt;0,SUM('[6]Globe HS'!J46:J46),"")</f>
        <v/>
      </c>
      <c r="K46" s="185" t="str">
        <f>IF(SUM('[6]Globe HS'!K46:K46)&gt;0,SUM('[6]Globe HS'!K46:K46),"")</f>
        <v/>
      </c>
      <c r="M46" s="89"/>
      <c r="N46" s="200" t="s">
        <v>164</v>
      </c>
    </row>
    <row r="47" spans="1:23" s="86" customFormat="1" ht="24.95" customHeight="1" x14ac:dyDescent="0.25">
      <c r="A47" s="176" t="s">
        <v>66</v>
      </c>
      <c r="B47" s="177">
        <v>329</v>
      </c>
      <c r="C47" s="178" t="s">
        <v>67</v>
      </c>
      <c r="D47" s="151" t="str">
        <f t="shared" si="0"/>
        <v/>
      </c>
      <c r="E47" s="182" t="str">
        <f>IF(SUM('[6]Globe HS'!E47:E47)&gt;0,SUM('[6]Globe HS'!E47:E47),"")</f>
        <v/>
      </c>
      <c r="F47" s="182" t="str">
        <f>IF(SUM('[6]Globe HS'!F47:F47)&gt;0,SUM('[6]Globe HS'!F47:F47),"")</f>
        <v/>
      </c>
      <c r="G47" s="182" t="str">
        <f>IF(SUM('[6]Globe HS'!G47:G47)&gt;0,SUM('[6]Globe HS'!G47:G47),"")</f>
        <v/>
      </c>
      <c r="H47" s="182" t="str">
        <f>IF(SUM('[6]Globe HS'!H47:H47)&gt;0,SUM('[6]Globe HS'!H47:H47),"")</f>
        <v/>
      </c>
      <c r="I47" s="182" t="str">
        <f>IF(SUM('[6]Globe HS'!I47:I47)&gt;0,SUM('[6]Globe HS'!I47:I47),"")</f>
        <v/>
      </c>
      <c r="J47" s="184" t="str">
        <f>IF(SUM('[6]Globe HS'!J47:J47)&gt;0,SUM('[6]Globe HS'!J47:J47),"")</f>
        <v/>
      </c>
      <c r="K47" s="185" t="str">
        <f>IF(SUM('[6]Globe HS'!K47:K47)&gt;0,SUM('[6]Globe HS'!K47:K47),"")</f>
        <v/>
      </c>
      <c r="M47" s="89"/>
      <c r="N47" s="200"/>
    </row>
    <row r="48" spans="1:23" s="86" customFormat="1" ht="24.95" customHeight="1" x14ac:dyDescent="0.25">
      <c r="A48" s="176" t="s">
        <v>68</v>
      </c>
      <c r="B48" s="177">
        <v>330</v>
      </c>
      <c r="C48" s="178" t="s">
        <v>198</v>
      </c>
      <c r="D48" s="151" t="str">
        <f t="shared" si="0"/>
        <v/>
      </c>
      <c r="E48" s="182" t="str">
        <f>IF(SUM('[6]Globe HS'!E48:E48)&gt;0,SUM('[6]Globe HS'!E48:E48),"")</f>
        <v/>
      </c>
      <c r="F48" s="182" t="str">
        <f>IF(SUM('[6]Globe HS'!F48:F48)&gt;0,SUM('[6]Globe HS'!F48:F48),"")</f>
        <v/>
      </c>
      <c r="G48" s="182" t="str">
        <f>IF(SUM('[6]Globe HS'!G48:G48)&gt;0,SUM('[6]Globe HS'!G48:G48),"")</f>
        <v/>
      </c>
      <c r="H48" s="182" t="str">
        <f>IF(SUM('[6]Globe HS'!H48:H48)&gt;0,SUM('[6]Globe HS'!H48:H48),"")</f>
        <v/>
      </c>
      <c r="I48" s="182" t="str">
        <f>IF(SUM('[6]Globe HS'!I48:I48)&gt;0,SUM('[6]Globe HS'!I48:I48),"")</f>
        <v/>
      </c>
      <c r="J48" s="184" t="str">
        <f>IF(SUM('[6]Globe HS'!J48:J48)&gt;0,SUM('[6]Globe HS'!J48:J48),"")</f>
        <v/>
      </c>
      <c r="K48" s="185" t="str">
        <f>IF(SUM('[6]Globe HS'!K48:K48)&gt;0,SUM('[6]Globe HS'!K48:K48),"")</f>
        <v/>
      </c>
      <c r="M48" s="89"/>
      <c r="N48" s="145"/>
    </row>
    <row r="49" spans="1:14" s="86" customFormat="1" ht="24.95" customHeight="1" x14ac:dyDescent="0.25">
      <c r="A49" s="176" t="s">
        <v>69</v>
      </c>
      <c r="B49" s="177">
        <v>333</v>
      </c>
      <c r="C49" s="178" t="s">
        <v>70</v>
      </c>
      <c r="D49" s="151" t="str">
        <f t="shared" si="0"/>
        <v/>
      </c>
      <c r="E49" s="182" t="str">
        <f>IF(SUM('[6]Globe HS'!E49:E49)&gt;0,SUM('[6]Globe HS'!E49:E49),"")</f>
        <v/>
      </c>
      <c r="F49" s="182" t="str">
        <f>IF(SUM('[6]Globe HS'!F49:F49)&gt;0,SUM('[6]Globe HS'!F49:F49),"")</f>
        <v/>
      </c>
      <c r="G49" s="182" t="str">
        <f>IF(SUM('[6]Globe HS'!G49:G49)&gt;0,SUM('[6]Globe HS'!G49:G49),"")</f>
        <v/>
      </c>
      <c r="H49" s="182" t="str">
        <f>IF(SUM('[6]Globe HS'!H49:H49)&gt;0,SUM('[6]Globe HS'!H49:H49),"")</f>
        <v/>
      </c>
      <c r="I49" s="182" t="str">
        <f>IF(SUM('[6]Globe HS'!I49:I49)&gt;0,SUM('[6]Globe HS'!I49:I49),"")</f>
        <v/>
      </c>
      <c r="J49" s="184" t="str">
        <f>IF(SUM('[6]Globe HS'!J49:J49)&gt;0,SUM('[6]Globe HS'!J49:J49),"")</f>
        <v/>
      </c>
      <c r="K49" s="185" t="str">
        <f>IF(SUM('[6]Globe HS'!K49:K49)&gt;0,SUM('[6]Globe HS'!K49:K49),"")</f>
        <v/>
      </c>
      <c r="M49" s="89"/>
      <c r="N49" s="146" t="s">
        <v>121</v>
      </c>
    </row>
    <row r="50" spans="1:14" s="86" customFormat="1" ht="24.95" customHeight="1" x14ac:dyDescent="0.25">
      <c r="A50" s="176" t="s">
        <v>71</v>
      </c>
      <c r="B50" s="177">
        <v>334</v>
      </c>
      <c r="C50" s="178" t="s">
        <v>195</v>
      </c>
      <c r="D50" s="151" t="str">
        <f t="shared" si="0"/>
        <v/>
      </c>
      <c r="E50" s="182" t="str">
        <f>IF(SUM('[6]Globe HS'!E50:E50)&gt;0,SUM('[6]Globe HS'!E50:E50),"")</f>
        <v/>
      </c>
      <c r="F50" s="182" t="str">
        <f>IF(SUM('[6]Globe HS'!F50:F50)&gt;0,SUM('[6]Globe HS'!F50:F50),"")</f>
        <v/>
      </c>
      <c r="G50" s="182" t="str">
        <f>IF(SUM('[6]Globe HS'!G50:G50)&gt;0,SUM('[6]Globe HS'!G50:G50),"")</f>
        <v/>
      </c>
      <c r="H50" s="182" t="str">
        <f>IF(SUM('[6]Globe HS'!H50:H50)&gt;0,SUM('[6]Globe HS'!H50:H50),"")</f>
        <v/>
      </c>
      <c r="I50" s="182" t="str">
        <f>IF(SUM('[6]Globe HS'!I50:I50)&gt;0,SUM('[6]Globe HS'!I50:I50),"")</f>
        <v/>
      </c>
      <c r="J50" s="184" t="str">
        <f>IF(SUM('[6]Globe HS'!J50:J50)&gt;0,SUM('[6]Globe HS'!J50:J50),"")</f>
        <v/>
      </c>
      <c r="K50" s="185" t="str">
        <f>IF(SUM('[6]Globe HS'!K50:K50)&gt;0,SUM('[6]Globe HS'!K50:K50),"")</f>
        <v/>
      </c>
      <c r="M50" s="89"/>
      <c r="N50" s="145"/>
    </row>
    <row r="51" spans="1:14" s="86" customFormat="1" ht="24.95" customHeight="1" x14ac:dyDescent="0.25">
      <c r="A51" s="176" t="s">
        <v>72</v>
      </c>
      <c r="B51" s="177">
        <v>335</v>
      </c>
      <c r="C51" s="178" t="s">
        <v>186</v>
      </c>
      <c r="D51" s="151" t="str">
        <f t="shared" si="0"/>
        <v/>
      </c>
      <c r="E51" s="182" t="str">
        <f>IF(SUM('[6]Globe HS'!E51:E51)&gt;0,SUM('[6]Globe HS'!E51:E51),"")</f>
        <v/>
      </c>
      <c r="F51" s="182" t="str">
        <f>IF(SUM('[6]Globe HS'!F51:F51)&gt;0,SUM('[6]Globe HS'!F51:F51),"")</f>
        <v/>
      </c>
      <c r="G51" s="182" t="str">
        <f>IF(SUM('[6]Globe HS'!G51:G51)&gt;0,SUM('[6]Globe HS'!G51:G51),"")</f>
        <v/>
      </c>
      <c r="H51" s="182" t="str">
        <f>IF(SUM('[6]Globe HS'!H51:H51)&gt;0,SUM('[6]Globe HS'!H51:H51),"")</f>
        <v/>
      </c>
      <c r="I51" s="182" t="str">
        <f>IF(SUM('[6]Globe HS'!I51:I51)&gt;0,SUM('[6]Globe HS'!I51:I51),"")</f>
        <v/>
      </c>
      <c r="J51" s="184" t="str">
        <f>IF(SUM('[6]Globe HS'!J51:J51)&gt;0,SUM('[6]Globe HS'!J51:J51),"")</f>
        <v/>
      </c>
      <c r="K51" s="185" t="str">
        <f>IF(SUM('[6]Globe HS'!K51:K51)&gt;0,SUM('[6]Globe HS'!K51:K51),"")</f>
        <v/>
      </c>
      <c r="M51" s="146" t="s">
        <v>75</v>
      </c>
      <c r="N51" s="89"/>
    </row>
    <row r="52" spans="1:14" s="86" customFormat="1" ht="24.95" customHeight="1" x14ac:dyDescent="0.25">
      <c r="A52" s="176" t="s">
        <v>73</v>
      </c>
      <c r="B52" s="177">
        <v>336</v>
      </c>
      <c r="C52" s="178" t="s">
        <v>74</v>
      </c>
      <c r="D52" s="151" t="str">
        <f t="shared" si="0"/>
        <v/>
      </c>
      <c r="E52" s="182" t="str">
        <f>IF(SUM('[6]Globe HS'!E52:E52)&gt;0,SUM('[6]Globe HS'!E52:E52),"")</f>
        <v/>
      </c>
      <c r="F52" s="182" t="str">
        <f>IF(SUM('[6]Globe HS'!F52:F52)&gt;0,SUM('[6]Globe HS'!F52:F52),"")</f>
        <v/>
      </c>
      <c r="G52" s="182" t="str">
        <f>IF(SUM('[6]Globe HS'!G52:G52)&gt;0,SUM('[6]Globe HS'!G52:G52),"")</f>
        <v/>
      </c>
      <c r="H52" s="182" t="str">
        <f>IF(SUM('[6]Globe HS'!H52:H52)&gt;0,SUM('[6]Globe HS'!H52:H52),"")</f>
        <v/>
      </c>
      <c r="I52" s="182" t="str">
        <f>IF(SUM('[6]Globe HS'!I52:I52)&gt;0,SUM('[6]Globe HS'!I52:I52),"")</f>
        <v/>
      </c>
      <c r="J52" s="184" t="str">
        <f>IF(SUM('[6]Globe HS'!J52:J52)&gt;0,SUM('[6]Globe HS'!J52:J52),"")</f>
        <v/>
      </c>
      <c r="K52" s="185" t="str">
        <f>IF(SUM('[6]Globe HS'!K52:K52)&gt;0,SUM('[6]Globe HS'!K52:K52),"")</f>
        <v/>
      </c>
      <c r="M52" s="146"/>
      <c r="N52" s="89"/>
    </row>
    <row r="53" spans="1:14" s="86" customFormat="1" ht="24.95" customHeight="1" x14ac:dyDescent="0.25">
      <c r="A53" s="176" t="s">
        <v>76</v>
      </c>
      <c r="B53" s="177">
        <v>337</v>
      </c>
      <c r="C53" s="178" t="s">
        <v>199</v>
      </c>
      <c r="D53" s="151">
        <f t="shared" si="0"/>
        <v>33181.919999999998</v>
      </c>
      <c r="E53" s="182">
        <f>IF(SUM('[6]Globe HS'!E53:E53)&gt;0,SUM('[6]Globe HS'!E53:E53),"")</f>
        <v>20729.5</v>
      </c>
      <c r="F53" s="182">
        <f>IF(SUM('[6]Globe HS'!F53:F53)&gt;0,SUM('[6]Globe HS'!F53:F53),"")</f>
        <v>7048.86</v>
      </c>
      <c r="G53" s="182" t="str">
        <f>IF(SUM('[6]Globe HS'!G53:G53)&gt;0,SUM('[6]Globe HS'!G53:G53),"")</f>
        <v/>
      </c>
      <c r="H53" s="182">
        <f>IF(SUM('[6]Globe HS'!H53:H53)&gt;0,SUM('[6]Globe HS'!H53:H53),"")</f>
        <v>2798.23</v>
      </c>
      <c r="I53" s="182">
        <f>IF(SUM('[6]Globe HS'!I53:I53)&gt;0,SUM('[6]Globe HS'!I53:I53),"")</f>
        <v>621.66</v>
      </c>
      <c r="J53" s="184">
        <f>IF(SUM('[6]Globe HS'!J53:J53)&gt;0,SUM('[6]Globe HS'!J53:J53),"")</f>
        <v>277</v>
      </c>
      <c r="K53" s="185">
        <f>IF(SUM('[6]Globe HS'!K53:K53)&gt;0,SUM('[6]Globe HS'!K53:K53),"")</f>
        <v>1706.67</v>
      </c>
      <c r="M53" s="89"/>
      <c r="N53" s="89"/>
    </row>
    <row r="54" spans="1:14" s="86" customFormat="1" ht="24.95" customHeight="1" x14ac:dyDescent="0.25">
      <c r="A54" s="176" t="s">
        <v>78</v>
      </c>
      <c r="B54" s="177">
        <v>339</v>
      </c>
      <c r="C54" s="178" t="s">
        <v>79</v>
      </c>
      <c r="D54" s="151" t="str">
        <f t="shared" si="0"/>
        <v/>
      </c>
      <c r="E54" s="182" t="str">
        <f>IF(SUM('[6]Globe HS'!E54:E54)&gt;0,SUM('[6]Globe HS'!E54:E54),"")</f>
        <v/>
      </c>
      <c r="F54" s="182" t="str">
        <f>IF(SUM('[6]Globe HS'!F54:F54)&gt;0,SUM('[6]Globe HS'!F54:F54),"")</f>
        <v/>
      </c>
      <c r="G54" s="182" t="str">
        <f>IF(SUM('[6]Globe HS'!G54:G54)&gt;0,SUM('[6]Globe HS'!G54:G54),"")</f>
        <v/>
      </c>
      <c r="H54" s="182" t="str">
        <f>IF(SUM('[6]Globe HS'!H54:H54)&gt;0,SUM('[6]Globe HS'!H54:H54),"")</f>
        <v/>
      </c>
      <c r="I54" s="182" t="str">
        <f>IF(SUM('[6]Globe HS'!I54:I54)&gt;0,SUM('[6]Globe HS'!I54:I54),"")</f>
        <v/>
      </c>
      <c r="J54" s="184" t="str">
        <f>IF(SUM('[6]Globe HS'!J54:J54)&gt;0,SUM('[6]Globe HS'!J54:J54),"")</f>
        <v/>
      </c>
      <c r="K54" s="185" t="str">
        <f>IF(SUM('[6]Globe HS'!K54:K54)&gt;0,SUM('[6]Globe HS'!K54:K54),"")</f>
        <v/>
      </c>
      <c r="M54" s="89"/>
      <c r="N54" s="89"/>
    </row>
    <row r="55" spans="1:14" s="86" customFormat="1" ht="24.95" customHeight="1" x14ac:dyDescent="0.25">
      <c r="A55" s="176" t="s">
        <v>80</v>
      </c>
      <c r="B55" s="177">
        <v>340</v>
      </c>
      <c r="C55" s="178" t="s">
        <v>81</v>
      </c>
      <c r="D55" s="151" t="str">
        <f t="shared" si="0"/>
        <v/>
      </c>
      <c r="E55" s="182" t="str">
        <f>IF(SUM('[6]Globe HS'!E55:E55)&gt;0,SUM('[6]Globe HS'!E55:E55),"")</f>
        <v/>
      </c>
      <c r="F55" s="182" t="str">
        <f>IF(SUM('[6]Globe HS'!F55:F55)&gt;0,SUM('[6]Globe HS'!F55:F55),"")</f>
        <v/>
      </c>
      <c r="G55" s="182" t="str">
        <f>IF(SUM('[6]Globe HS'!G55:G55)&gt;0,SUM('[6]Globe HS'!G55:G55),"")</f>
        <v/>
      </c>
      <c r="H55" s="182" t="str">
        <f>IF(SUM('[6]Globe HS'!H55:H55)&gt;0,SUM('[6]Globe HS'!H55:H55),"")</f>
        <v/>
      </c>
      <c r="I55" s="182" t="str">
        <f>IF(SUM('[6]Globe HS'!I55:I55)&gt;0,SUM('[6]Globe HS'!I55:I55),"")</f>
        <v/>
      </c>
      <c r="J55" s="184" t="str">
        <f>IF(SUM('[6]Globe HS'!J55:J55)&gt;0,SUM('[6]Globe HS'!J55:J55),"")</f>
        <v/>
      </c>
      <c r="K55" s="185" t="str">
        <f>IF(SUM('[6]Globe HS'!K55:K55)&gt;0,SUM('[6]Globe HS'!K55:K55),"")</f>
        <v/>
      </c>
      <c r="M55" s="89"/>
      <c r="N55" s="89"/>
    </row>
    <row r="56" spans="1:14" s="86" customFormat="1" ht="24.95" customHeight="1" x14ac:dyDescent="0.25">
      <c r="A56" s="176" t="s">
        <v>187</v>
      </c>
      <c r="B56" s="177">
        <v>373</v>
      </c>
      <c r="C56" s="178" t="s">
        <v>188</v>
      </c>
      <c r="D56" s="151" t="str">
        <f t="shared" si="0"/>
        <v/>
      </c>
      <c r="E56" s="182" t="str">
        <f>IF(SUM('[6]Globe HS'!E56:E56)&gt;0,SUM('[6]Globe HS'!E56:E56),"")</f>
        <v/>
      </c>
      <c r="F56" s="182" t="str">
        <f>IF(SUM('[6]Globe HS'!F56:F56)&gt;0,SUM('[6]Globe HS'!F56:F56),"")</f>
        <v/>
      </c>
      <c r="G56" s="182" t="str">
        <f>IF(SUM('[6]Globe HS'!G56:G56)&gt;0,SUM('[6]Globe HS'!G56:G56),"")</f>
        <v/>
      </c>
      <c r="H56" s="182" t="str">
        <f>IF(SUM('[6]Globe HS'!H56:H56)&gt;0,SUM('[6]Globe HS'!H56:H56),"")</f>
        <v/>
      </c>
      <c r="I56" s="182" t="str">
        <f>IF(SUM('[6]Globe HS'!I56:I56)&gt;0,SUM('[6]Globe HS'!I56:I56),"")</f>
        <v/>
      </c>
      <c r="J56" s="184" t="str">
        <f>IF(SUM('[6]Globe HS'!J56:J56)&gt;0,SUM('[6]Globe HS'!J56:J56),"")</f>
        <v/>
      </c>
      <c r="K56" s="185" t="str">
        <f>IF(SUM('[6]Globe HS'!K56:K56)&gt;0,SUM('[6]Globe HS'!K56:K56),"")</f>
        <v/>
      </c>
      <c r="M56" s="89"/>
      <c r="N56" s="89"/>
    </row>
    <row r="57" spans="1:14" s="86" customFormat="1" ht="24.95" customHeight="1" x14ac:dyDescent="0.25">
      <c r="A57" s="176" t="s">
        <v>82</v>
      </c>
      <c r="B57" s="177">
        <v>342</v>
      </c>
      <c r="C57" s="178" t="s">
        <v>83</v>
      </c>
      <c r="D57" s="151">
        <f t="shared" si="0"/>
        <v>73120</v>
      </c>
      <c r="E57" s="182">
        <f>IF(SUM('[6]Globe HS'!E57:E57)&gt;0,SUM('[6]Globe HS'!E57:E57),"")</f>
        <v>48309.86</v>
      </c>
      <c r="F57" s="182">
        <f>IF(SUM('[6]Globe HS'!F57:F57)&gt;0,SUM('[6]Globe HS'!F57:F57),"")</f>
        <v>9845.56</v>
      </c>
      <c r="G57" s="182">
        <f>IF(SUM('[6]Globe HS'!G57:G57)&gt;0,SUM('[6]Globe HS'!G57:G57),"")</f>
        <v>845</v>
      </c>
      <c r="H57" s="182">
        <f>IF(SUM('[6]Globe HS'!H57:H57)&gt;0,SUM('[6]Globe HS'!H57:H57),"")</f>
        <v>7391.03</v>
      </c>
      <c r="I57" s="182">
        <f>IF(SUM('[6]Globe HS'!I57:I57)&gt;0,SUM('[6]Globe HS'!I57:I57),"")</f>
        <v>4783.88</v>
      </c>
      <c r="J57" s="184">
        <f>IF(SUM('[6]Globe HS'!J57:J57)&gt;0,SUM('[6]Globe HS'!J57:J57),"")</f>
        <v>238</v>
      </c>
      <c r="K57" s="185">
        <f>IF(SUM('[6]Globe HS'!K57:K57)&gt;0,SUM('[6]Globe HS'!K57:K57),"")</f>
        <v>1706.67</v>
      </c>
      <c r="M57" s="89"/>
      <c r="N57" s="89"/>
    </row>
    <row r="58" spans="1:14" s="86" customFormat="1" ht="24.95" customHeight="1" x14ac:dyDescent="0.25">
      <c r="A58" s="176" t="s">
        <v>84</v>
      </c>
      <c r="B58" s="177">
        <v>343</v>
      </c>
      <c r="C58" s="178" t="s">
        <v>85</v>
      </c>
      <c r="D58" s="151" t="str">
        <f t="shared" si="0"/>
        <v/>
      </c>
      <c r="E58" s="182" t="str">
        <f>IF(SUM('[6]Globe HS'!E58:E58)&gt;0,SUM('[6]Globe HS'!E58:E58),"")</f>
        <v/>
      </c>
      <c r="F58" s="182" t="str">
        <f>IF(SUM('[6]Globe HS'!F58:F58)&gt;0,SUM('[6]Globe HS'!F58:F58),"")</f>
        <v/>
      </c>
      <c r="G58" s="182" t="str">
        <f>IF(SUM('[6]Globe HS'!G58:G58)&gt;0,SUM('[6]Globe HS'!G58:G58),"")</f>
        <v/>
      </c>
      <c r="H58" s="182" t="str">
        <f>IF(SUM('[6]Globe HS'!H58:H58)&gt;0,SUM('[6]Globe HS'!H58:H58),"")</f>
        <v/>
      </c>
      <c r="I58" s="182" t="str">
        <f>IF(SUM('[6]Globe HS'!I58:I58)&gt;0,SUM('[6]Globe HS'!I58:I58),"")</f>
        <v/>
      </c>
      <c r="J58" s="184" t="str">
        <f>IF(SUM('[6]Globe HS'!J58:J58)&gt;0,SUM('[6]Globe HS'!J58:J58),"")</f>
        <v/>
      </c>
      <c r="K58" s="185" t="str">
        <f>IF(SUM('[6]Globe HS'!K58:K58)&gt;0,SUM('[6]Globe HS'!K58:K58),"")</f>
        <v/>
      </c>
      <c r="M58" s="89"/>
      <c r="N58" s="89"/>
    </row>
    <row r="59" spans="1:14" s="86" customFormat="1" ht="24.95" customHeight="1" x14ac:dyDescent="0.25">
      <c r="A59" s="176" t="s">
        <v>86</v>
      </c>
      <c r="B59" s="177">
        <v>344</v>
      </c>
      <c r="C59" s="178" t="s">
        <v>87</v>
      </c>
      <c r="D59" s="151" t="str">
        <f t="shared" si="0"/>
        <v/>
      </c>
      <c r="E59" s="182" t="str">
        <f>IF(SUM('[6]Globe HS'!E59:E59)&gt;0,SUM('[6]Globe HS'!E59:E59),"")</f>
        <v/>
      </c>
      <c r="F59" s="182" t="str">
        <f>IF(SUM('[6]Globe HS'!F59:F59)&gt;0,SUM('[6]Globe HS'!F59:F59),"")</f>
        <v/>
      </c>
      <c r="G59" s="182" t="str">
        <f>IF(SUM('[6]Globe HS'!G59:G59)&gt;0,SUM('[6]Globe HS'!G59:G59),"")</f>
        <v/>
      </c>
      <c r="H59" s="182" t="str">
        <f>IF(SUM('[6]Globe HS'!H59:H59)&gt;0,SUM('[6]Globe HS'!H59:H59),"")</f>
        <v/>
      </c>
      <c r="I59" s="182" t="str">
        <f>IF(SUM('[6]Globe HS'!I59:I59)&gt;0,SUM('[6]Globe HS'!I59:I59),"")</f>
        <v/>
      </c>
      <c r="J59" s="184" t="str">
        <f>IF(SUM('[6]Globe HS'!J59:J59)&gt;0,SUM('[6]Globe HS'!J59:J59),"")</f>
        <v/>
      </c>
      <c r="K59" s="185" t="str">
        <f>IF(SUM('[6]Globe HS'!K59:K59)&gt;0,SUM('[6]Globe HS'!K59:K59),"")</f>
        <v/>
      </c>
      <c r="M59" s="89"/>
      <c r="N59" s="89"/>
    </row>
    <row r="60" spans="1:14" s="85" customFormat="1" ht="24.95" customHeight="1" x14ac:dyDescent="0.25">
      <c r="A60" s="176" t="s">
        <v>88</v>
      </c>
      <c r="B60" s="177">
        <v>346</v>
      </c>
      <c r="C60" s="178" t="s">
        <v>89</v>
      </c>
      <c r="D60" s="151" t="str">
        <f t="shared" si="0"/>
        <v/>
      </c>
      <c r="E60" s="182" t="str">
        <f>IF(SUM('[6]Globe HS'!E60:E60)&gt;0,SUM('[6]Globe HS'!E60:E60),"")</f>
        <v/>
      </c>
      <c r="F60" s="182" t="str">
        <f>IF(SUM('[6]Globe HS'!F60:F60)&gt;0,SUM('[6]Globe HS'!F60:F60),"")</f>
        <v/>
      </c>
      <c r="G60" s="182" t="str">
        <f>IF(SUM('[6]Globe HS'!G60:G60)&gt;0,SUM('[6]Globe HS'!G60:G60),"")</f>
        <v/>
      </c>
      <c r="H60" s="182" t="str">
        <f>IF(SUM('[6]Globe HS'!H60:H60)&gt;0,SUM('[6]Globe HS'!H60:H60),"")</f>
        <v/>
      </c>
      <c r="I60" s="182" t="str">
        <f>IF(SUM('[6]Globe HS'!I60:I60)&gt;0,SUM('[6]Globe HS'!I60:I60),"")</f>
        <v/>
      </c>
      <c r="J60" s="184" t="str">
        <f>IF(SUM('[6]Globe HS'!J60:J60)&gt;0,SUM('[6]Globe HS'!J60:J60),"")</f>
        <v/>
      </c>
      <c r="K60" s="185" t="str">
        <f>IF(SUM('[6]Globe HS'!K60:K60)&gt;0,SUM('[6]Globe HS'!K60:K60),"")</f>
        <v/>
      </c>
      <c r="M60" s="89"/>
      <c r="N60" s="38"/>
    </row>
    <row r="61" spans="1:14" ht="24.95" customHeight="1" x14ac:dyDescent="0.25">
      <c r="A61" s="176" t="s">
        <v>90</v>
      </c>
      <c r="B61" s="177">
        <v>347</v>
      </c>
      <c r="C61" s="178" t="s">
        <v>200</v>
      </c>
      <c r="D61" s="151" t="str">
        <f t="shared" si="0"/>
        <v/>
      </c>
      <c r="E61" s="182" t="str">
        <f>IF(SUM('[6]Globe HS'!E61:E61)&gt;0,SUM('[6]Globe HS'!E61:E61),"")</f>
        <v/>
      </c>
      <c r="F61" s="182" t="str">
        <f>IF(SUM('[6]Globe HS'!F61:F61)&gt;0,SUM('[6]Globe HS'!F61:F61),"")</f>
        <v/>
      </c>
      <c r="G61" s="182" t="str">
        <f>IF(SUM('[6]Globe HS'!G61:G61)&gt;0,SUM('[6]Globe HS'!G61:G61),"")</f>
        <v/>
      </c>
      <c r="H61" s="182" t="str">
        <f>IF(SUM('[6]Globe HS'!H61:H61)&gt;0,SUM('[6]Globe HS'!H61:H61),"")</f>
        <v/>
      </c>
      <c r="I61" s="182" t="str">
        <f>IF(SUM('[6]Globe HS'!I61:I61)&gt;0,SUM('[6]Globe HS'!I61:I61),"")</f>
        <v/>
      </c>
      <c r="J61" s="184" t="str">
        <f>IF(SUM('[6]Globe HS'!J61:J61)&gt;0,SUM('[6]Globe HS'!J61:J61),"")</f>
        <v/>
      </c>
      <c r="K61" s="185" t="str">
        <f>IF(SUM('[6]Globe HS'!K61:K61)&gt;0,SUM('[6]Globe HS'!K61:K61),"")</f>
        <v/>
      </c>
      <c r="L61" s="60"/>
      <c r="M61" s="38"/>
    </row>
    <row r="62" spans="1:14" ht="24.95" customHeight="1" x14ac:dyDescent="0.25">
      <c r="A62" s="176" t="s">
        <v>106</v>
      </c>
      <c r="B62" s="177">
        <v>358</v>
      </c>
      <c r="C62" s="178" t="s">
        <v>189</v>
      </c>
      <c r="D62" s="151" t="str">
        <f t="shared" si="0"/>
        <v/>
      </c>
      <c r="E62" s="182" t="str">
        <f>IF(SUM('[6]Globe HS'!E62:E62)&gt;0,SUM('[6]Globe HS'!E62:E62),"")</f>
        <v/>
      </c>
      <c r="F62" s="182" t="str">
        <f>IF(SUM('[6]Globe HS'!F62:F62)&gt;0,SUM('[6]Globe HS'!F62:F62),"")</f>
        <v/>
      </c>
      <c r="G62" s="182" t="str">
        <f>IF(SUM('[6]Globe HS'!G62:G62)&gt;0,SUM('[6]Globe HS'!G62:G62),"")</f>
        <v/>
      </c>
      <c r="H62" s="182" t="str">
        <f>IF(SUM('[6]Globe HS'!H62:H62)&gt;0,SUM('[6]Globe HS'!H62:H62),"")</f>
        <v/>
      </c>
      <c r="I62" s="182" t="str">
        <f>IF(SUM('[6]Globe HS'!I62:I62)&gt;0,SUM('[6]Globe HS'!I62:I62),"")</f>
        <v/>
      </c>
      <c r="J62" s="184" t="str">
        <f>IF(SUM('[6]Globe HS'!J62:J62)&gt;0,SUM('[6]Globe HS'!J62:J62),"")</f>
        <v/>
      </c>
      <c r="K62" s="185" t="str">
        <f>IF(SUM('[6]Globe HS'!K62:K62)&gt;0,SUM('[6]Globe HS'!K62:K62),"")</f>
        <v/>
      </c>
      <c r="L62" s="60"/>
    </row>
    <row r="63" spans="1:14" ht="24.95" customHeight="1" x14ac:dyDescent="0.25">
      <c r="A63" s="176" t="s">
        <v>91</v>
      </c>
      <c r="B63" s="177">
        <v>348</v>
      </c>
      <c r="C63" s="178" t="s">
        <v>92</v>
      </c>
      <c r="D63" s="151" t="str">
        <f t="shared" si="0"/>
        <v/>
      </c>
      <c r="E63" s="182" t="str">
        <f>IF(SUM('[6]Globe HS'!E63:E63)&gt;0,SUM('[6]Globe HS'!E63:E63),"")</f>
        <v/>
      </c>
      <c r="F63" s="182" t="str">
        <f>IF(SUM('[6]Globe HS'!F63:F63)&gt;0,SUM('[6]Globe HS'!F63:F63),"")</f>
        <v/>
      </c>
      <c r="G63" s="182" t="str">
        <f>IF(SUM('[6]Globe HS'!G63:G63)&gt;0,SUM('[6]Globe HS'!G63:G63),"")</f>
        <v/>
      </c>
      <c r="H63" s="182" t="str">
        <f>IF(SUM('[6]Globe HS'!H63:H63)&gt;0,SUM('[6]Globe HS'!H63:H63),"")</f>
        <v/>
      </c>
      <c r="I63" s="182" t="str">
        <f>IF(SUM('[6]Globe HS'!I63:I63)&gt;0,SUM('[6]Globe HS'!I63:I63),"")</f>
        <v/>
      </c>
      <c r="J63" s="184" t="str">
        <f>IF(SUM('[6]Globe HS'!J63:J63)&gt;0,SUM('[6]Globe HS'!J63:J63),"")</f>
        <v/>
      </c>
      <c r="K63" s="185" t="str">
        <f>IF(SUM('[6]Globe HS'!K63:K63)&gt;0,SUM('[6]Globe HS'!K63:K63),"")</f>
        <v/>
      </c>
      <c r="L63" s="60"/>
    </row>
    <row r="64" spans="1:14" ht="24.95" customHeight="1" x14ac:dyDescent="0.25">
      <c r="A64" s="176" t="s">
        <v>93</v>
      </c>
      <c r="B64" s="177">
        <v>349</v>
      </c>
      <c r="C64" s="178" t="s">
        <v>94</v>
      </c>
      <c r="D64" s="151" t="str">
        <f t="shared" si="0"/>
        <v/>
      </c>
      <c r="E64" s="182" t="str">
        <f>IF(SUM('[6]Globe HS'!E64:E64)&gt;0,SUM('[6]Globe HS'!E64:E64),"")</f>
        <v/>
      </c>
      <c r="F64" s="182" t="str">
        <f>IF(SUM('[6]Globe HS'!F64:F64)&gt;0,SUM('[6]Globe HS'!F64:F64),"")</f>
        <v/>
      </c>
      <c r="G64" s="182" t="str">
        <f>IF(SUM('[6]Globe HS'!G64:G64)&gt;0,SUM('[6]Globe HS'!G64:G64),"")</f>
        <v/>
      </c>
      <c r="H64" s="182" t="str">
        <f>IF(SUM('[6]Globe HS'!H64:H64)&gt;0,SUM('[6]Globe HS'!H64:H64),"")</f>
        <v/>
      </c>
      <c r="I64" s="182" t="str">
        <f>IF(SUM('[6]Globe HS'!I64:I64)&gt;0,SUM('[6]Globe HS'!I64:I64),"")</f>
        <v/>
      </c>
      <c r="J64" s="184" t="str">
        <f>IF(SUM('[6]Globe HS'!J64:J64)&gt;0,SUM('[6]Globe HS'!J64:J64),"")</f>
        <v/>
      </c>
      <c r="K64" s="185" t="str">
        <f>IF(SUM('[6]Globe HS'!K64:K64)&gt;0,SUM('[6]Globe HS'!K64:K64),"")</f>
        <v/>
      </c>
      <c r="L64" s="60"/>
    </row>
    <row r="65" spans="1:12" ht="24.95" customHeight="1" x14ac:dyDescent="0.25">
      <c r="A65" s="176" t="s">
        <v>77</v>
      </c>
      <c r="B65" s="177">
        <v>338</v>
      </c>
      <c r="C65" s="178" t="s">
        <v>190</v>
      </c>
      <c r="D65" s="151" t="str">
        <f t="shared" si="0"/>
        <v/>
      </c>
      <c r="E65" s="182" t="str">
        <f>IF(SUM('[6]Globe HS'!E65:E65)&gt;0,SUM('[6]Globe HS'!E65:E65),"")</f>
        <v/>
      </c>
      <c r="F65" s="182" t="str">
        <f>IF(SUM('[6]Globe HS'!F65:F65)&gt;0,SUM('[6]Globe HS'!F65:F65),"")</f>
        <v/>
      </c>
      <c r="G65" s="182" t="str">
        <f>IF(SUM('[6]Globe HS'!G65:G65)&gt;0,SUM('[6]Globe HS'!G65:G65),"")</f>
        <v/>
      </c>
      <c r="H65" s="182" t="str">
        <f>IF(SUM('[6]Globe HS'!H65:H65)&gt;0,SUM('[6]Globe HS'!H65:H65),"")</f>
        <v/>
      </c>
      <c r="I65" s="182" t="str">
        <f>IF(SUM('[6]Globe HS'!I65:I65)&gt;0,SUM('[6]Globe HS'!I65:I65),"")</f>
        <v/>
      </c>
      <c r="J65" s="184" t="str">
        <f>IF(SUM('[6]Globe HS'!J65:J65)&gt;0,SUM('[6]Globe HS'!J65:J65),"")</f>
        <v/>
      </c>
      <c r="K65" s="185" t="str">
        <f>IF(SUM('[6]Globe HS'!K65:K65)&gt;0,SUM('[6]Globe HS'!K65:K65),"")</f>
        <v/>
      </c>
      <c r="L65" s="60"/>
    </row>
    <row r="66" spans="1:12" ht="24.95" customHeight="1" x14ac:dyDescent="0.25">
      <c r="A66" s="176" t="s">
        <v>95</v>
      </c>
      <c r="B66" s="177">
        <v>351</v>
      </c>
      <c r="C66" s="178" t="s">
        <v>191</v>
      </c>
      <c r="D66" s="151" t="str">
        <f t="shared" si="0"/>
        <v/>
      </c>
      <c r="E66" s="182" t="str">
        <f>IF(SUM('[6]Globe HS'!E66:E66)&gt;0,SUM('[6]Globe HS'!E66:E66),"")</f>
        <v/>
      </c>
      <c r="F66" s="182" t="str">
        <f>IF(SUM('[6]Globe HS'!F66:F66)&gt;0,SUM('[6]Globe HS'!F66:F66),"")</f>
        <v/>
      </c>
      <c r="G66" s="182" t="str">
        <f>IF(SUM('[6]Globe HS'!G66:G66)&gt;0,SUM('[6]Globe HS'!G66:G66),"")</f>
        <v/>
      </c>
      <c r="H66" s="182" t="str">
        <f>IF(SUM('[6]Globe HS'!H66:H66)&gt;0,SUM('[6]Globe HS'!H66:H66),"")</f>
        <v/>
      </c>
      <c r="I66" s="182" t="str">
        <f>IF(SUM('[6]Globe HS'!I66:I66)&gt;0,SUM('[6]Globe HS'!I66:I66),"")</f>
        <v/>
      </c>
      <c r="J66" s="184" t="str">
        <f>IF(SUM('[6]Globe HS'!J66:J66)&gt;0,SUM('[6]Globe HS'!J66:J66),"")</f>
        <v/>
      </c>
      <c r="K66" s="185" t="str">
        <f>IF(SUM('[6]Globe HS'!K66:K66)&gt;0,SUM('[6]Globe HS'!K66:K66),"")</f>
        <v/>
      </c>
      <c r="L66" s="60"/>
    </row>
    <row r="67" spans="1:12" ht="24.95" customHeight="1" x14ac:dyDescent="0.25">
      <c r="A67" s="176" t="s">
        <v>96</v>
      </c>
      <c r="B67" s="177">
        <v>352</v>
      </c>
      <c r="C67" s="178" t="s">
        <v>213</v>
      </c>
      <c r="D67" s="151" t="str">
        <f t="shared" si="0"/>
        <v/>
      </c>
      <c r="E67" s="182" t="str">
        <f>IF(SUM('[6]Globe HS'!E67:E67)&gt;0,SUM('[6]Globe HS'!E67:E67),"")</f>
        <v/>
      </c>
      <c r="F67" s="182" t="str">
        <f>IF(SUM('[6]Globe HS'!F67:F67)&gt;0,SUM('[6]Globe HS'!F67:F67),"")</f>
        <v/>
      </c>
      <c r="G67" s="182" t="str">
        <f>IF(SUM('[6]Globe HS'!G67:G67)&gt;0,SUM('[6]Globe HS'!G67:G67),"")</f>
        <v/>
      </c>
      <c r="H67" s="182" t="str">
        <f>IF(SUM('[6]Globe HS'!H67:H67)&gt;0,SUM('[6]Globe HS'!H67:H67),"")</f>
        <v/>
      </c>
      <c r="I67" s="182" t="str">
        <f>IF(SUM('[6]Globe HS'!I67:I67)&gt;0,SUM('[6]Globe HS'!I67:I67),"")</f>
        <v/>
      </c>
      <c r="J67" s="184" t="str">
        <f>IF(SUM('[6]Globe HS'!J67:J67)&gt;0,SUM('[6]Globe HS'!J67:J67),"")</f>
        <v/>
      </c>
      <c r="K67" s="185" t="str">
        <f>IF(SUM('[6]Globe HS'!K67:K67)&gt;0,SUM('[6]Globe HS'!K67:K67),"")</f>
        <v/>
      </c>
      <c r="L67" s="60"/>
    </row>
    <row r="68" spans="1:12" ht="24.95" customHeight="1" x14ac:dyDescent="0.25">
      <c r="A68" s="176" t="s">
        <v>97</v>
      </c>
      <c r="B68" s="177">
        <v>353</v>
      </c>
      <c r="C68" s="178" t="s">
        <v>201</v>
      </c>
      <c r="D68" s="151" t="str">
        <f t="shared" si="0"/>
        <v/>
      </c>
      <c r="E68" s="182" t="str">
        <f>IF(SUM('[6]Globe HS'!E68:E68)&gt;0,SUM('[6]Globe HS'!E68:E68),"")</f>
        <v/>
      </c>
      <c r="F68" s="182" t="str">
        <f>IF(SUM('[6]Globe HS'!F68:F68)&gt;0,SUM('[6]Globe HS'!F68:F68),"")</f>
        <v/>
      </c>
      <c r="G68" s="182" t="str">
        <f>IF(SUM('[6]Globe HS'!G68:G68)&gt;0,SUM('[6]Globe HS'!G68:G68),"")</f>
        <v/>
      </c>
      <c r="H68" s="182" t="str">
        <f>IF(SUM('[6]Globe HS'!H68:H68)&gt;0,SUM('[6]Globe HS'!H68:H68),"")</f>
        <v/>
      </c>
      <c r="I68" s="182" t="str">
        <f>IF(SUM('[6]Globe HS'!I68:I68)&gt;0,SUM('[6]Globe HS'!I68:I68),"")</f>
        <v/>
      </c>
      <c r="J68" s="184" t="str">
        <f>IF(SUM('[6]Globe HS'!J68:J68)&gt;0,SUM('[6]Globe HS'!J68:J68),"")</f>
        <v/>
      </c>
      <c r="K68" s="185" t="str">
        <f>IF(SUM('[6]Globe HS'!K68:K68)&gt;0,SUM('[6]Globe HS'!K68:K68),"")</f>
        <v/>
      </c>
      <c r="L68" s="60"/>
    </row>
    <row r="69" spans="1:12" ht="24.95" customHeight="1" x14ac:dyDescent="0.25">
      <c r="A69" s="176" t="s">
        <v>98</v>
      </c>
      <c r="B69" s="177">
        <v>354</v>
      </c>
      <c r="C69" s="178" t="s">
        <v>99</v>
      </c>
      <c r="D69" s="151" t="str">
        <f t="shared" si="0"/>
        <v/>
      </c>
      <c r="E69" s="182" t="str">
        <f>IF(SUM('[6]Globe HS'!E69:E69)&gt;0,SUM('[6]Globe HS'!E69:E69),"")</f>
        <v/>
      </c>
      <c r="F69" s="182" t="str">
        <f>IF(SUM('[6]Globe HS'!F69:F69)&gt;0,SUM('[6]Globe HS'!F69:F69),"")</f>
        <v/>
      </c>
      <c r="G69" s="182" t="str">
        <f>IF(SUM('[6]Globe HS'!G69:G69)&gt;0,SUM('[6]Globe HS'!G69:G69),"")</f>
        <v/>
      </c>
      <c r="H69" s="182" t="str">
        <f>IF(SUM('[6]Globe HS'!H69:H69)&gt;0,SUM('[6]Globe HS'!H69:H69),"")</f>
        <v/>
      </c>
      <c r="I69" s="182" t="str">
        <f>IF(SUM('[6]Globe HS'!I69:I69)&gt;0,SUM('[6]Globe HS'!I69:I69),"")</f>
        <v/>
      </c>
      <c r="J69" s="184" t="str">
        <f>IF(SUM('[6]Globe HS'!J69:J69)&gt;0,SUM('[6]Globe HS'!J69:J69),"")</f>
        <v/>
      </c>
      <c r="K69" s="185" t="str">
        <f>IF(SUM('[6]Globe HS'!K69:K69)&gt;0,SUM('[6]Globe HS'!K69:K69),"")</f>
        <v/>
      </c>
      <c r="L69" s="60"/>
    </row>
    <row r="70" spans="1:12" ht="24.95" customHeight="1" x14ac:dyDescent="0.25">
      <c r="A70" s="176" t="s">
        <v>100</v>
      </c>
      <c r="B70" s="177">
        <v>355</v>
      </c>
      <c r="C70" s="178" t="s">
        <v>101</v>
      </c>
      <c r="D70" s="151" t="str">
        <f t="shared" si="0"/>
        <v/>
      </c>
      <c r="E70" s="182" t="str">
        <f>IF(SUM('[6]Globe HS'!E70:E70)&gt;0,SUM('[6]Globe HS'!E70:E70),"")</f>
        <v/>
      </c>
      <c r="F70" s="182" t="str">
        <f>IF(SUM('[6]Globe HS'!F70:F70)&gt;0,SUM('[6]Globe HS'!F70:F70),"")</f>
        <v/>
      </c>
      <c r="G70" s="182" t="str">
        <f>IF(SUM('[6]Globe HS'!G70:G70)&gt;0,SUM('[6]Globe HS'!G70:G70),"")</f>
        <v/>
      </c>
      <c r="H70" s="182" t="str">
        <f>IF(SUM('[6]Globe HS'!H70:H70)&gt;0,SUM('[6]Globe HS'!H70:H70),"")</f>
        <v/>
      </c>
      <c r="I70" s="182" t="str">
        <f>IF(SUM('[6]Globe HS'!I70:I70)&gt;0,SUM('[6]Globe HS'!I70:I70),"")</f>
        <v/>
      </c>
      <c r="J70" s="184" t="str">
        <f>IF(SUM('[6]Globe HS'!J70:J70)&gt;0,SUM('[6]Globe HS'!J70:J70),"")</f>
        <v/>
      </c>
      <c r="K70" s="185" t="str">
        <f>IF(SUM('[6]Globe HS'!K70:K70)&gt;0,SUM('[6]Globe HS'!K70:K70),"")</f>
        <v/>
      </c>
      <c r="L70" s="60"/>
    </row>
    <row r="71" spans="1:12" ht="24.95" customHeight="1" x14ac:dyDescent="0.25">
      <c r="A71" s="176" t="s">
        <v>102</v>
      </c>
      <c r="B71" s="177">
        <v>356</v>
      </c>
      <c r="C71" s="178" t="s">
        <v>103</v>
      </c>
      <c r="D71" s="151" t="str">
        <f t="shared" si="0"/>
        <v/>
      </c>
      <c r="E71" s="182" t="str">
        <f>IF(SUM('[6]Globe HS'!E71:E71)&gt;0,SUM('[6]Globe HS'!E71:E71),"")</f>
        <v/>
      </c>
      <c r="F71" s="182" t="str">
        <f>IF(SUM('[6]Globe HS'!F71:F71)&gt;0,SUM('[6]Globe HS'!F71:F71),"")</f>
        <v/>
      </c>
      <c r="G71" s="182" t="str">
        <f>IF(SUM('[6]Globe HS'!G71:G71)&gt;0,SUM('[6]Globe HS'!G71:G71),"")</f>
        <v/>
      </c>
      <c r="H71" s="182" t="str">
        <f>IF(SUM('[6]Globe HS'!H71:H71)&gt;0,SUM('[6]Globe HS'!H71:H71),"")</f>
        <v/>
      </c>
      <c r="I71" s="182" t="str">
        <f>IF(SUM('[6]Globe HS'!I71:I71)&gt;0,SUM('[6]Globe HS'!I71:I71),"")</f>
        <v/>
      </c>
      <c r="J71" s="184" t="str">
        <f>IF(SUM('[6]Globe HS'!J71:J71)&gt;0,SUM('[6]Globe HS'!J71:J71),"")</f>
        <v/>
      </c>
      <c r="K71" s="185" t="str">
        <f>IF(SUM('[6]Globe HS'!K71:K71)&gt;0,SUM('[6]Globe HS'!K71:K71),"")</f>
        <v/>
      </c>
      <c r="L71" s="60"/>
    </row>
    <row r="72" spans="1:12" ht="24.95" customHeight="1" x14ac:dyDescent="0.25">
      <c r="A72" s="176" t="s">
        <v>202</v>
      </c>
      <c r="B72" s="177">
        <v>374</v>
      </c>
      <c r="C72" s="178" t="s">
        <v>203</v>
      </c>
      <c r="D72" s="151" t="str">
        <f t="shared" si="0"/>
        <v/>
      </c>
      <c r="E72" s="182" t="str">
        <f>IF(SUM('[6]Globe HS'!E72:E72)&gt;0,SUM('[6]Globe HS'!E72:E72),"")</f>
        <v/>
      </c>
      <c r="F72" s="182" t="str">
        <f>IF(SUM('[6]Globe HS'!F72:F72)&gt;0,SUM('[6]Globe HS'!F72:F72),"")</f>
        <v/>
      </c>
      <c r="G72" s="182" t="str">
        <f>IF(SUM('[6]Globe HS'!G72:G72)&gt;0,SUM('[6]Globe HS'!G72:G72),"")</f>
        <v/>
      </c>
      <c r="H72" s="182" t="str">
        <f>IF(SUM('[6]Globe HS'!H72:H72)&gt;0,SUM('[6]Globe HS'!H72:H72),"")</f>
        <v/>
      </c>
      <c r="I72" s="182" t="str">
        <f>IF(SUM('[6]Globe HS'!I72:I72)&gt;0,SUM('[6]Globe HS'!I72:I72),"")</f>
        <v/>
      </c>
      <c r="J72" s="184" t="str">
        <f>IF(SUM('[6]Globe HS'!J72:J72)&gt;0,SUM('[6]Globe HS'!J72:J72),"")</f>
        <v/>
      </c>
      <c r="K72" s="185" t="str">
        <f>IF(SUM('[6]Globe HS'!K72:K72)&gt;0,SUM('[6]Globe HS'!K72:K72),"")</f>
        <v/>
      </c>
      <c r="L72" s="60"/>
    </row>
    <row r="73" spans="1:12" ht="24.95" customHeight="1" x14ac:dyDescent="0.25">
      <c r="A73" s="176" t="s">
        <v>104</v>
      </c>
      <c r="B73" s="177">
        <v>357</v>
      </c>
      <c r="C73" s="178" t="s">
        <v>105</v>
      </c>
      <c r="D73" s="151" t="str">
        <f t="shared" si="0"/>
        <v/>
      </c>
      <c r="E73" s="182" t="str">
        <f>IF(SUM('[6]Globe HS'!E73:E73)&gt;0,SUM('[6]Globe HS'!E73:E73),"")</f>
        <v/>
      </c>
      <c r="F73" s="182" t="str">
        <f>IF(SUM('[6]Globe HS'!F73:F73)&gt;0,SUM('[6]Globe HS'!F73:F73),"")</f>
        <v/>
      </c>
      <c r="G73" s="182" t="str">
        <f>IF(SUM('[6]Globe HS'!G73:G73)&gt;0,SUM('[6]Globe HS'!G73:G73),"")</f>
        <v/>
      </c>
      <c r="H73" s="182" t="str">
        <f>IF(SUM('[6]Globe HS'!H73:H73)&gt;0,SUM('[6]Globe HS'!H73:H73),"")</f>
        <v/>
      </c>
      <c r="I73" s="182" t="str">
        <f>IF(SUM('[6]Globe HS'!I73:I73)&gt;0,SUM('[6]Globe HS'!I73:I73),"")</f>
        <v/>
      </c>
      <c r="J73" s="184" t="str">
        <f>IF(SUM('[6]Globe HS'!J73:J73)&gt;0,SUM('[6]Globe HS'!J73:J73),"")</f>
        <v/>
      </c>
      <c r="K73" s="185" t="str">
        <f>IF(SUM('[6]Globe HS'!K73:K73)&gt;0,SUM('[6]Globe HS'!K73:K73),"")</f>
        <v/>
      </c>
      <c r="L73" s="60"/>
    </row>
    <row r="74" spans="1:12" ht="24.95" customHeight="1" x14ac:dyDescent="0.25">
      <c r="A74" s="176" t="s">
        <v>108</v>
      </c>
      <c r="B74" s="177">
        <v>361</v>
      </c>
      <c r="C74" s="178" t="s">
        <v>192</v>
      </c>
      <c r="D74" s="151" t="str">
        <f t="shared" si="0"/>
        <v/>
      </c>
      <c r="E74" s="182" t="str">
        <f>IF(SUM('[6]Globe HS'!E74:E74)&gt;0,SUM('[6]Globe HS'!E74:E74),"")</f>
        <v/>
      </c>
      <c r="F74" s="182" t="str">
        <f>IF(SUM('[6]Globe HS'!F74:F74)&gt;0,SUM('[6]Globe HS'!F74:F74),"")</f>
        <v/>
      </c>
      <c r="G74" s="182" t="str">
        <f>IF(SUM('[6]Globe HS'!G74:G74)&gt;0,SUM('[6]Globe HS'!G74:G74),"")</f>
        <v/>
      </c>
      <c r="H74" s="182" t="str">
        <f>IF(SUM('[6]Globe HS'!H74:H74)&gt;0,SUM('[6]Globe HS'!H74:H74),"")</f>
        <v/>
      </c>
      <c r="I74" s="182" t="str">
        <f>IF(SUM('[6]Globe HS'!I74:I74)&gt;0,SUM('[6]Globe HS'!I74:I74),"")</f>
        <v/>
      </c>
      <c r="J74" s="184" t="str">
        <f>IF(SUM('[6]Globe HS'!J74:J74)&gt;0,SUM('[6]Globe HS'!J74:J74),"")</f>
        <v/>
      </c>
      <c r="K74" s="185" t="str">
        <f>IF(SUM('[6]Globe HS'!K74:K74)&gt;0,SUM('[6]Globe HS'!K74:K74),"")</f>
        <v/>
      </c>
      <c r="L74" s="60"/>
    </row>
    <row r="75" spans="1:12" ht="24.95" customHeight="1" x14ac:dyDescent="0.25">
      <c r="A75" s="176" t="s">
        <v>109</v>
      </c>
      <c r="B75" s="177">
        <v>362</v>
      </c>
      <c r="C75" s="178" t="s">
        <v>204</v>
      </c>
      <c r="D75" s="151" t="str">
        <f t="shared" si="0"/>
        <v/>
      </c>
      <c r="E75" s="182" t="str">
        <f>IF(SUM('[6]Globe HS'!E75:E75)&gt;0,SUM('[6]Globe HS'!E75:E75),"")</f>
        <v/>
      </c>
      <c r="F75" s="182" t="str">
        <f>IF(SUM('[6]Globe HS'!F75:F75)&gt;0,SUM('[6]Globe HS'!F75:F75),"")</f>
        <v/>
      </c>
      <c r="G75" s="182" t="str">
        <f>IF(SUM('[6]Globe HS'!G75:G75)&gt;0,SUM('[6]Globe HS'!G75:G75),"")</f>
        <v/>
      </c>
      <c r="H75" s="182" t="str">
        <f>IF(SUM('[6]Globe HS'!H75:H75)&gt;0,SUM('[6]Globe HS'!H75:H75),"")</f>
        <v/>
      </c>
      <c r="I75" s="182" t="str">
        <f>IF(SUM('[6]Globe HS'!I75:I75)&gt;0,SUM('[6]Globe HS'!I75:I75),"")</f>
        <v/>
      </c>
      <c r="J75" s="184" t="str">
        <f>IF(SUM('[6]Globe HS'!J75:J75)&gt;0,SUM('[6]Globe HS'!J75:J75),"")</f>
        <v/>
      </c>
      <c r="K75" s="185" t="str">
        <f>IF(SUM('[6]Globe HS'!K75:K75)&gt;0,SUM('[6]Globe HS'!K75:K75),"")</f>
        <v/>
      </c>
      <c r="L75" s="60"/>
    </row>
    <row r="76" spans="1:12" ht="24.95" customHeight="1" x14ac:dyDescent="0.25">
      <c r="A76" s="176" t="s">
        <v>110</v>
      </c>
      <c r="B76" s="177">
        <v>364</v>
      </c>
      <c r="C76" s="178" t="s">
        <v>193</v>
      </c>
      <c r="D76" s="151" t="str">
        <f t="shared" si="0"/>
        <v/>
      </c>
      <c r="E76" s="182" t="str">
        <f>IF(SUM('[6]Globe HS'!E76:E76)&gt;0,SUM('[6]Globe HS'!E76:E76),"")</f>
        <v/>
      </c>
      <c r="F76" s="182" t="str">
        <f>IF(SUM('[6]Globe HS'!F76:F76)&gt;0,SUM('[6]Globe HS'!F76:F76),"")</f>
        <v/>
      </c>
      <c r="G76" s="182" t="str">
        <f>IF(SUM('[6]Globe HS'!G76:G76)&gt;0,SUM('[6]Globe HS'!G76:G76),"")</f>
        <v/>
      </c>
      <c r="H76" s="182" t="str">
        <f>IF(SUM('[6]Globe HS'!H76:H76)&gt;0,SUM('[6]Globe HS'!H76:H76),"")</f>
        <v/>
      </c>
      <c r="I76" s="182" t="str">
        <f>IF(SUM('[6]Globe HS'!I76:I76)&gt;0,SUM('[6]Globe HS'!I76:I76),"")</f>
        <v/>
      </c>
      <c r="J76" s="184" t="str">
        <f>IF(SUM('[6]Globe HS'!J76:J76)&gt;0,SUM('[6]Globe HS'!J76:J76),"")</f>
        <v/>
      </c>
      <c r="K76" s="185" t="str">
        <f>IF(SUM('[6]Globe HS'!K76:K76)&gt;0,SUM('[6]Globe HS'!K76:K76),"")</f>
        <v/>
      </c>
      <c r="L76" s="60"/>
    </row>
    <row r="77" spans="1:12" ht="24.95" customHeight="1" x14ac:dyDescent="0.25">
      <c r="A77" s="176" t="s">
        <v>111</v>
      </c>
      <c r="B77" s="177">
        <v>365</v>
      </c>
      <c r="C77" s="178" t="s">
        <v>112</v>
      </c>
      <c r="D77" s="151" t="str">
        <f t="shared" si="0"/>
        <v/>
      </c>
      <c r="E77" s="182" t="str">
        <f>IF(SUM('[6]Globe HS'!E77:E77)&gt;0,SUM('[6]Globe HS'!E77:E77),"")</f>
        <v/>
      </c>
      <c r="F77" s="182" t="str">
        <f>IF(SUM('[6]Globe HS'!F77:F77)&gt;0,SUM('[6]Globe HS'!F77:F77),"")</f>
        <v/>
      </c>
      <c r="G77" s="182" t="str">
        <f>IF(SUM('[6]Globe HS'!G77:G77)&gt;0,SUM('[6]Globe HS'!G77:G77),"")</f>
        <v/>
      </c>
      <c r="H77" s="182" t="str">
        <f>IF(SUM('[6]Globe HS'!H77:H77)&gt;0,SUM('[6]Globe HS'!H77:H77),"")</f>
        <v/>
      </c>
      <c r="I77" s="182" t="str">
        <f>IF(SUM('[6]Globe HS'!I77:I77)&gt;0,SUM('[6]Globe HS'!I77:I77),"")</f>
        <v/>
      </c>
      <c r="J77" s="184" t="str">
        <f>IF(SUM('[6]Globe HS'!J77:J77)&gt;0,SUM('[6]Globe HS'!J77:J77),"")</f>
        <v/>
      </c>
      <c r="K77" s="185" t="str">
        <f>IF(SUM('[6]Globe HS'!K77:K77)&gt;0,SUM('[6]Globe HS'!K77:K77),"")</f>
        <v/>
      </c>
      <c r="L77" s="60"/>
    </row>
    <row r="78" spans="1:12" ht="24.95" customHeight="1" x14ac:dyDescent="0.25">
      <c r="A78" s="176" t="s">
        <v>113</v>
      </c>
      <c r="B78" s="177">
        <v>366</v>
      </c>
      <c r="C78" s="178" t="s">
        <v>205</v>
      </c>
      <c r="D78" s="151" t="str">
        <f t="shared" si="0"/>
        <v/>
      </c>
      <c r="E78" s="182" t="str">
        <f>IF(SUM('[6]Globe HS'!E78:E78)&gt;0,SUM('[6]Globe HS'!E78:E78),"")</f>
        <v/>
      </c>
      <c r="F78" s="182" t="str">
        <f>IF(SUM('[6]Globe HS'!F78:F78)&gt;0,SUM('[6]Globe HS'!F78:F78),"")</f>
        <v/>
      </c>
      <c r="G78" s="182" t="str">
        <f>IF(SUM('[6]Globe HS'!G78:G78)&gt;0,SUM('[6]Globe HS'!G78:G78),"")</f>
        <v/>
      </c>
      <c r="H78" s="182" t="str">
        <f>IF(SUM('[6]Globe HS'!H78:H78)&gt;0,SUM('[6]Globe HS'!H78:H78),"")</f>
        <v/>
      </c>
      <c r="I78" s="182" t="str">
        <f>IF(SUM('[6]Globe HS'!I78:I78)&gt;0,SUM('[6]Globe HS'!I78:I78),"")</f>
        <v/>
      </c>
      <c r="J78" s="184" t="str">
        <f>IF(SUM('[6]Globe HS'!J78:J78)&gt;0,SUM('[6]Globe HS'!J78:J78),"")</f>
        <v/>
      </c>
      <c r="K78" s="185" t="str">
        <f>IF(SUM('[6]Globe HS'!K78:K78)&gt;0,SUM('[6]Globe HS'!K78:K78),"")</f>
        <v/>
      </c>
      <c r="L78" s="60"/>
    </row>
    <row r="79" spans="1:12" ht="24.95" customHeight="1" x14ac:dyDescent="0.25">
      <c r="A79" s="176" t="s">
        <v>114</v>
      </c>
      <c r="B79" s="177">
        <v>368</v>
      </c>
      <c r="C79" s="178" t="s">
        <v>115</v>
      </c>
      <c r="D79" s="151" t="str">
        <f t="shared" si="0"/>
        <v/>
      </c>
      <c r="E79" s="182" t="str">
        <f>IF(SUM('[6]Globe HS'!E79:E79)&gt;0,SUM('[6]Globe HS'!E79:E79),"")</f>
        <v/>
      </c>
      <c r="F79" s="182" t="str">
        <f>IF(SUM('[6]Globe HS'!F79:F79)&gt;0,SUM('[6]Globe HS'!F79:F79),"")</f>
        <v/>
      </c>
      <c r="G79" s="182" t="str">
        <f>IF(SUM('[6]Globe HS'!G79:G79)&gt;0,SUM('[6]Globe HS'!G79:G79),"")</f>
        <v/>
      </c>
      <c r="H79" s="182" t="str">
        <f>IF(SUM('[6]Globe HS'!H79:H79)&gt;0,SUM('[6]Globe HS'!H79:H79),"")</f>
        <v/>
      </c>
      <c r="I79" s="182" t="str">
        <f>IF(SUM('[6]Globe HS'!I79:I79)&gt;0,SUM('[6]Globe HS'!I79:I79),"")</f>
        <v/>
      </c>
      <c r="J79" s="184" t="str">
        <f>IF(SUM('[6]Globe HS'!J79:J79)&gt;0,SUM('[6]Globe HS'!J79:J79),"")</f>
        <v/>
      </c>
      <c r="K79" s="185" t="str">
        <f>IF(SUM('[6]Globe HS'!K79:K79)&gt;0,SUM('[6]Globe HS'!K79:K79),"")</f>
        <v/>
      </c>
      <c r="L79" s="60"/>
    </row>
    <row r="80" spans="1:12" ht="41.25" customHeight="1" x14ac:dyDescent="0.25">
      <c r="A80" s="204" t="s">
        <v>165</v>
      </c>
      <c r="B80" s="205"/>
      <c r="C80" s="205"/>
      <c r="D80" s="151"/>
      <c r="E80" s="192" t="str">
        <f>IF(SUM('[6]Globe HS'!E80:E80)&gt;0,SUM('[6]Globe HS'!E80:E80),"")</f>
        <v/>
      </c>
      <c r="F80" s="192" t="str">
        <f>IF(SUM('[6]Globe HS'!F80:F80)&gt;0,SUM('[6]Globe HS'!F80:F80),"")</f>
        <v/>
      </c>
      <c r="G80" s="192" t="str">
        <f>IF(SUM('[6]Globe HS'!G80:G80)&gt;0,SUM('[6]Globe HS'!G80:G80),"")</f>
        <v/>
      </c>
      <c r="H80" s="192" t="str">
        <f>IF(SUM('[6]Globe HS'!H80:H80)&gt;0,SUM('[6]Globe HS'!H80:H80),"")</f>
        <v/>
      </c>
      <c r="I80" s="192" t="str">
        <f>IF(SUM('[6]Globe HS'!I80:I80)&gt;0,SUM('[6]Globe HS'!I80:I80),"")</f>
        <v/>
      </c>
      <c r="J80" s="193" t="str">
        <f>IF(SUM('[6]Globe HS'!J80:J80)&gt;0,SUM('[6]Globe HS'!J80:J80),"")</f>
        <v/>
      </c>
      <c r="K80" s="194" t="str">
        <f>IF(SUM('[6]Globe HS'!K80:K80)&gt;0,SUM('[6]Globe HS'!K80:K80),"")</f>
        <v/>
      </c>
      <c r="L80" s="60"/>
    </row>
    <row r="81" spans="1:12" ht="24.95" customHeight="1" x14ac:dyDescent="0.25">
      <c r="A81" s="165" t="s">
        <v>235</v>
      </c>
      <c r="B81" s="166">
        <v>381</v>
      </c>
      <c r="C81" s="165" t="s">
        <v>234</v>
      </c>
      <c r="D81" s="151">
        <f t="shared" ref="D81:D94" si="1">IF(SUM(E81:K81)&gt;0,(SUM(E81:K81)),"")</f>
        <v>185915.33000000005</v>
      </c>
      <c r="E81" s="182">
        <f>IF(SUM('[6]Globe HS'!E81:E81)&gt;0,SUM('[6]Globe HS'!E81:E81),"")</f>
        <v>142282.6</v>
      </c>
      <c r="F81" s="182">
        <f>IF(SUM('[6]Globe HS'!F81:F81)&gt;0,SUM('[6]Globe HS'!F81:F81),"")</f>
        <v>41691.86</v>
      </c>
      <c r="G81" s="182" t="str">
        <f>IF(SUM('[6]Globe HS'!G81:G81)&gt;0,SUM('[6]Globe HS'!G81:G81),"")</f>
        <v/>
      </c>
      <c r="H81" s="182">
        <f>IF(SUM('[6]Globe HS'!H81:H81)&gt;0,SUM('[6]Globe HS'!H81:H81),"")</f>
        <v>234.2</v>
      </c>
      <c r="I81" s="182" t="str">
        <f>IF(SUM('[6]Globe HS'!I81:I81)&gt;0,SUM('[6]Globe HS'!I81:I81),"")</f>
        <v/>
      </c>
      <c r="J81" s="184" t="str">
        <f>IF(SUM('[6]Globe HS'!J81:J81)&gt;0,SUM('[6]Globe HS'!J81:J81),"")</f>
        <v/>
      </c>
      <c r="K81" s="185">
        <f>IF(SUM('[6]Globe HS'!K81:K81)&gt;0,SUM('[6]Globe HS'!K81:K81),"")</f>
        <v>1706.67</v>
      </c>
      <c r="L81" s="60"/>
    </row>
    <row r="82" spans="1:12" ht="24.95" customHeight="1" x14ac:dyDescent="0.25">
      <c r="A82" s="164" t="s">
        <v>216</v>
      </c>
      <c r="B82" s="166">
        <v>390</v>
      </c>
      <c r="C82" s="165" t="s">
        <v>236</v>
      </c>
      <c r="D82" s="151">
        <f t="shared" si="1"/>
        <v>22413.83</v>
      </c>
      <c r="E82" s="182" t="str">
        <f>IF(SUM('[6]Globe HS'!E82:E82)&gt;0,SUM('[6]Globe HS'!E82:E82),"")</f>
        <v/>
      </c>
      <c r="F82" s="182" t="str">
        <f>IF(SUM('[6]Globe HS'!F82:F82)&gt;0,SUM('[6]Globe HS'!F82:F82),"")</f>
        <v/>
      </c>
      <c r="G82" s="182">
        <f>IF(SUM('[6]Globe HS'!G82:G82)&gt;0,SUM('[6]Globe HS'!G82:G82),"")</f>
        <v>3240</v>
      </c>
      <c r="H82" s="182">
        <f>IF(SUM('[6]Globe HS'!H82:H82)&gt;0,SUM('[6]Globe HS'!H82:H82),"")</f>
        <v>10876.09</v>
      </c>
      <c r="I82" s="182">
        <f>IF(SUM('[6]Globe HS'!I82:I82)&gt;0,SUM('[6]Globe HS'!I82:I82),"")</f>
        <v>6591.04</v>
      </c>
      <c r="J82" s="184" t="str">
        <f>IF(SUM('[6]Globe HS'!J82:J82)&gt;0,SUM('[6]Globe HS'!J82:J82),"")</f>
        <v/>
      </c>
      <c r="K82" s="185">
        <f>IF(SUM('[6]Globe HS'!K82:K82)&gt;0,SUM('[6]Globe HS'!K82:K82),"")</f>
        <v>1706.7</v>
      </c>
      <c r="L82" s="60"/>
    </row>
    <row r="83" spans="1:12" ht="24.95" customHeight="1" x14ac:dyDescent="0.25">
      <c r="A83" s="164"/>
      <c r="B83" s="166"/>
      <c r="C83" s="165"/>
      <c r="D83" s="151" t="str">
        <f t="shared" si="1"/>
        <v/>
      </c>
      <c r="E83" s="182" t="str">
        <f>IF(SUM('[6]Globe HS'!E83:E83)&gt;0,SUM('[6]Globe HS'!E83:E83),"")</f>
        <v/>
      </c>
      <c r="F83" s="182" t="str">
        <f>IF(SUM('[6]Globe HS'!F83:F83)&gt;0,SUM('[6]Globe HS'!F83:F83),"")</f>
        <v/>
      </c>
      <c r="G83" s="182" t="str">
        <f>IF(SUM('[6]Globe HS'!G83:G83)&gt;0,SUM('[6]Globe HS'!G83:G83),"")</f>
        <v/>
      </c>
      <c r="H83" s="182" t="str">
        <f>IF(SUM('[6]Globe HS'!H83:H83)&gt;0,SUM('[6]Globe HS'!H83:H83),"")</f>
        <v/>
      </c>
      <c r="I83" s="182" t="str">
        <f>IF(SUM('[6]Globe HS'!I83:I83)&gt;0,SUM('[6]Globe HS'!I83:I83),"")</f>
        <v/>
      </c>
      <c r="J83" s="184" t="str">
        <f>IF(SUM('[6]Globe HS'!J83:J83)&gt;0,SUM('[6]Globe HS'!J83:J83),"")</f>
        <v/>
      </c>
      <c r="K83" s="185" t="str">
        <f>IF(SUM('[6]Globe HS'!K83:K83)&gt;0,SUM('[6]Globe HS'!K83:K83),"")</f>
        <v/>
      </c>
      <c r="L83" s="60"/>
    </row>
    <row r="84" spans="1:12" ht="24.95" customHeight="1" x14ac:dyDescent="0.25">
      <c r="A84" s="164"/>
      <c r="B84" s="166"/>
      <c r="C84" s="165"/>
      <c r="D84" s="151" t="str">
        <f t="shared" si="1"/>
        <v/>
      </c>
      <c r="E84" s="182" t="str">
        <f>IF(SUM('[6]Globe HS'!E84:E84)&gt;0,SUM('[6]Globe HS'!E84:E84),"")</f>
        <v/>
      </c>
      <c r="F84" s="182" t="str">
        <f>IF(SUM('[6]Globe HS'!F84:F84)&gt;0,SUM('[6]Globe HS'!F84:F84),"")</f>
        <v/>
      </c>
      <c r="G84" s="182" t="str">
        <f>IF(SUM('[6]Globe HS'!G84:G84)&gt;0,SUM('[6]Globe HS'!G84:G84),"")</f>
        <v/>
      </c>
      <c r="H84" s="182" t="str">
        <f>IF(SUM('[6]Globe HS'!H84:H84)&gt;0,SUM('[6]Globe HS'!H84:H84),"")</f>
        <v/>
      </c>
      <c r="I84" s="182" t="str">
        <f>IF(SUM('[6]Globe HS'!I84:I84)&gt;0,SUM('[6]Globe HS'!I84:I84),"")</f>
        <v/>
      </c>
      <c r="J84" s="184" t="str">
        <f>IF(SUM('[6]Globe HS'!J84:J84)&gt;0,SUM('[6]Globe HS'!J84:J84),"")</f>
        <v/>
      </c>
      <c r="K84" s="185" t="str">
        <f>IF(SUM('[6]Globe HS'!K84:K84)&gt;0,SUM('[6]Globe HS'!K84:K84),"")</f>
        <v/>
      </c>
      <c r="L84" s="60"/>
    </row>
    <row r="85" spans="1:12" ht="46.5" customHeight="1" x14ac:dyDescent="0.25">
      <c r="A85" s="164"/>
      <c r="B85" s="166"/>
      <c r="C85" s="165"/>
      <c r="D85" s="151" t="str">
        <f t="shared" si="1"/>
        <v/>
      </c>
      <c r="E85" s="182" t="str">
        <f>IF(SUM('[6]Globe HS'!E85:E85)&gt;0,SUM('[6]Globe HS'!E85:E85),"")</f>
        <v/>
      </c>
      <c r="F85" s="182" t="str">
        <f>IF(SUM('[6]Globe HS'!F85:F85)&gt;0,SUM('[6]Globe HS'!F85:F85),"")</f>
        <v/>
      </c>
      <c r="G85" s="182" t="str">
        <f>IF(SUM('[6]Globe HS'!G85:G85)&gt;0,SUM('[6]Globe HS'!G85:G85),"")</f>
        <v/>
      </c>
      <c r="H85" s="182" t="str">
        <f>IF(SUM('[6]Globe HS'!H85:H85)&gt;0,SUM('[6]Globe HS'!H85:H85),"")</f>
        <v/>
      </c>
      <c r="I85" s="182" t="str">
        <f>IF(SUM('[6]Globe HS'!I85:I85)&gt;0,SUM('[6]Globe HS'!I85:I85),"")</f>
        <v/>
      </c>
      <c r="J85" s="184" t="str">
        <f>IF(SUM('[6]Globe HS'!J85:J85)&gt;0,SUM('[6]Globe HS'!J85:J85),"")</f>
        <v/>
      </c>
      <c r="K85" s="185" t="str">
        <f>IF(SUM('[6]Globe HS'!K85:K85)&gt;0,SUM('[6]Globe HS'!K85:K85),"")</f>
        <v/>
      </c>
      <c r="L85" s="60"/>
    </row>
    <row r="86" spans="1:12" ht="24.95" customHeight="1" x14ac:dyDescent="0.25">
      <c r="A86" s="164"/>
      <c r="B86" s="166"/>
      <c r="C86" s="165"/>
      <c r="D86" s="151" t="str">
        <f t="shared" si="1"/>
        <v/>
      </c>
      <c r="E86" s="182" t="str">
        <f>IF(SUM('[6]Globe HS'!E86:E86)&gt;0,SUM('[6]Globe HS'!E86:E86),"")</f>
        <v/>
      </c>
      <c r="F86" s="182" t="str">
        <f>IF(SUM('[6]Globe HS'!F86:F86)&gt;0,SUM('[6]Globe HS'!F86:F86),"")</f>
        <v/>
      </c>
      <c r="G86" s="182" t="str">
        <f>IF(SUM('[6]Globe HS'!G86:G86)&gt;0,SUM('[6]Globe HS'!G86:G86),"")</f>
        <v/>
      </c>
      <c r="H86" s="182" t="str">
        <f>IF(SUM('[6]Globe HS'!H86:H86)&gt;0,SUM('[6]Globe HS'!H86:H86),"")</f>
        <v/>
      </c>
      <c r="I86" s="182" t="str">
        <f>IF(SUM('[6]Globe HS'!I86:I86)&gt;0,SUM('[6]Globe HS'!I86:I86),"")</f>
        <v/>
      </c>
      <c r="J86" s="184" t="str">
        <f>IF(SUM('[6]Globe HS'!J86:J86)&gt;0,SUM('[6]Globe HS'!J86:J86),"")</f>
        <v/>
      </c>
      <c r="K86" s="185" t="str">
        <f>IF(SUM('[6]Globe HS'!K86:K86)&gt;0,SUM('[6]Globe HS'!K86:K86),"")</f>
        <v/>
      </c>
      <c r="L86" s="60"/>
    </row>
    <row r="87" spans="1:12" ht="24.95" customHeight="1" x14ac:dyDescent="0.25">
      <c r="A87" s="164"/>
      <c r="B87" s="166"/>
      <c r="C87" s="165"/>
      <c r="D87" s="151" t="str">
        <f t="shared" si="1"/>
        <v/>
      </c>
      <c r="E87" s="182" t="str">
        <f>IF(SUM('[6]Globe HS'!E87:E87)&gt;0,SUM('[6]Globe HS'!E87:E87),"")</f>
        <v/>
      </c>
      <c r="F87" s="182" t="str">
        <f>IF(SUM('[6]Globe HS'!F87:F87)&gt;0,SUM('[6]Globe HS'!F87:F87),"")</f>
        <v/>
      </c>
      <c r="G87" s="182" t="str">
        <f>IF(SUM('[6]Globe HS'!G87:G87)&gt;0,SUM('[6]Globe HS'!G87:G87),"")</f>
        <v/>
      </c>
      <c r="H87" s="182" t="str">
        <f>IF(SUM('[6]Globe HS'!H87:H87)&gt;0,SUM('[6]Globe HS'!H87:H87),"")</f>
        <v/>
      </c>
      <c r="I87" s="182" t="str">
        <f>IF(SUM('[6]Globe HS'!I87:I87)&gt;0,SUM('[6]Globe HS'!I87:I87),"")</f>
        <v/>
      </c>
      <c r="J87" s="184" t="str">
        <f>IF(SUM('[6]Globe HS'!J87:J87)&gt;0,SUM('[6]Globe HS'!J87:J87),"")</f>
        <v/>
      </c>
      <c r="K87" s="185" t="str">
        <f>IF(SUM('[6]Globe HS'!K87:K87)&gt;0,SUM('[6]Globe HS'!K87:K87),"")</f>
        <v/>
      </c>
      <c r="L87" s="60"/>
    </row>
    <row r="88" spans="1:12" ht="24.95" customHeight="1" x14ac:dyDescent="0.25">
      <c r="A88" s="164"/>
      <c r="B88" s="166"/>
      <c r="C88" s="165"/>
      <c r="D88" s="151" t="str">
        <f t="shared" si="1"/>
        <v/>
      </c>
      <c r="E88" s="182" t="str">
        <f>IF(SUM('[6]Globe HS'!E88:E88)&gt;0,SUM('[6]Globe HS'!E88:E88),"")</f>
        <v/>
      </c>
      <c r="F88" s="182" t="str">
        <f>IF(SUM('[6]Globe HS'!F88:F88)&gt;0,SUM('[6]Globe HS'!F88:F88),"")</f>
        <v/>
      </c>
      <c r="G88" s="182" t="str">
        <f>IF(SUM('[6]Globe HS'!G88:G88)&gt;0,SUM('[6]Globe HS'!G88:G88),"")</f>
        <v/>
      </c>
      <c r="H88" s="182" t="str">
        <f>IF(SUM('[6]Globe HS'!H88:H88)&gt;0,SUM('[6]Globe HS'!H88:H88),"")</f>
        <v/>
      </c>
      <c r="I88" s="182" t="str">
        <f>IF(SUM('[6]Globe HS'!I88:I88)&gt;0,SUM('[6]Globe HS'!I88:I88),"")</f>
        <v/>
      </c>
      <c r="J88" s="184" t="str">
        <f>IF(SUM('[6]Globe HS'!J88:J88)&gt;0,SUM('[6]Globe HS'!J88:J88),"")</f>
        <v/>
      </c>
      <c r="K88" s="185" t="str">
        <f>IF(SUM('[6]Globe HS'!K88:K88)&gt;0,SUM('[6]Globe HS'!K88:K88),"")</f>
        <v/>
      </c>
      <c r="L88" s="60"/>
    </row>
    <row r="89" spans="1:12" ht="24.95" customHeight="1" x14ac:dyDescent="0.25">
      <c r="A89" s="164"/>
      <c r="B89" s="166"/>
      <c r="C89" s="165"/>
      <c r="D89" s="151" t="str">
        <f t="shared" si="1"/>
        <v/>
      </c>
      <c r="E89" s="182" t="str">
        <f>IF(SUM('[6]Globe HS'!E89:E89)&gt;0,SUM('[6]Globe HS'!E89:E89),"")</f>
        <v/>
      </c>
      <c r="F89" s="182" t="str">
        <f>IF(SUM('[6]Globe HS'!F89:F89)&gt;0,SUM('[6]Globe HS'!F89:F89),"")</f>
        <v/>
      </c>
      <c r="G89" s="182" t="str">
        <f>IF(SUM('[6]Globe HS'!G89:G89)&gt;0,SUM('[6]Globe HS'!G89:G89),"")</f>
        <v/>
      </c>
      <c r="H89" s="182" t="str">
        <f>IF(SUM('[6]Globe HS'!H89:H89)&gt;0,SUM('[6]Globe HS'!H89:H89),"")</f>
        <v/>
      </c>
      <c r="I89" s="182" t="str">
        <f>IF(SUM('[6]Globe HS'!I89:I89)&gt;0,SUM('[6]Globe HS'!I89:I89),"")</f>
        <v/>
      </c>
      <c r="J89" s="184" t="str">
        <f>IF(SUM('[6]Globe HS'!J89:J89)&gt;0,SUM('[6]Globe HS'!J89:J89),"")</f>
        <v/>
      </c>
      <c r="K89" s="185" t="str">
        <f>IF(SUM('[6]Globe HS'!K89:K89)&gt;0,SUM('[6]Globe HS'!K89:K89),"")</f>
        <v/>
      </c>
      <c r="L89" s="60"/>
    </row>
    <row r="90" spans="1:12" ht="24.95" customHeight="1" x14ac:dyDescent="0.25">
      <c r="A90" s="164"/>
      <c r="B90" s="166"/>
      <c r="C90" s="165"/>
      <c r="D90" s="151" t="str">
        <f t="shared" si="1"/>
        <v/>
      </c>
      <c r="E90" s="182" t="str">
        <f>IF(SUM('[6]Globe HS'!E90:E90)&gt;0,SUM('[6]Globe HS'!E90:E90),"")</f>
        <v/>
      </c>
      <c r="F90" s="182" t="str">
        <f>IF(SUM('[6]Globe HS'!F90:F90)&gt;0,SUM('[6]Globe HS'!F90:F90),"")</f>
        <v/>
      </c>
      <c r="G90" s="182" t="str">
        <f>IF(SUM('[6]Globe HS'!G90:G90)&gt;0,SUM('[6]Globe HS'!G90:G90),"")</f>
        <v/>
      </c>
      <c r="H90" s="182" t="str">
        <f>IF(SUM('[6]Globe HS'!H90:H90)&gt;0,SUM('[6]Globe HS'!H90:H90),"")</f>
        <v/>
      </c>
      <c r="I90" s="182" t="str">
        <f>IF(SUM('[6]Globe HS'!I90:I90)&gt;0,SUM('[6]Globe HS'!I90:I90),"")</f>
        <v/>
      </c>
      <c r="J90" s="184" t="str">
        <f>IF(SUM('[6]Globe HS'!J90:J90)&gt;0,SUM('[6]Globe HS'!J90:J90),"")</f>
        <v/>
      </c>
      <c r="K90" s="185" t="str">
        <f>IF(SUM('[6]Globe HS'!K90:K90)&gt;0,SUM('[6]Globe HS'!K90:K90),"")</f>
        <v/>
      </c>
      <c r="L90" s="60"/>
    </row>
    <row r="91" spans="1:12" ht="24.95" customHeight="1" x14ac:dyDescent="0.25">
      <c r="A91" s="164"/>
      <c r="B91" s="166"/>
      <c r="C91" s="165"/>
      <c r="D91" s="151" t="str">
        <f t="shared" si="1"/>
        <v/>
      </c>
      <c r="E91" s="182" t="str">
        <f>IF(SUM('[6]Globe HS'!E91:E91)&gt;0,SUM('[6]Globe HS'!E91:E91),"")</f>
        <v/>
      </c>
      <c r="F91" s="182" t="str">
        <f>IF(SUM('[6]Globe HS'!F91:F91)&gt;0,SUM('[6]Globe HS'!F91:F91),"")</f>
        <v/>
      </c>
      <c r="G91" s="182" t="str">
        <f>IF(SUM('[6]Globe HS'!G91:G91)&gt;0,SUM('[6]Globe HS'!G91:G91),"")</f>
        <v/>
      </c>
      <c r="H91" s="182" t="str">
        <f>IF(SUM('[6]Globe HS'!H91:H91)&gt;0,SUM('[6]Globe HS'!H91:H91),"")</f>
        <v/>
      </c>
      <c r="I91" s="182" t="str">
        <f>IF(SUM('[6]Globe HS'!I91:I91)&gt;0,SUM('[6]Globe HS'!I91:I91),"")</f>
        <v/>
      </c>
      <c r="J91" s="184" t="str">
        <f>IF(SUM('[6]Globe HS'!J91:J91)&gt;0,SUM('[6]Globe HS'!J91:J91),"")</f>
        <v/>
      </c>
      <c r="K91" s="185" t="str">
        <f>IF(SUM('[6]Globe HS'!K91:K91)&gt;0,SUM('[6]Globe HS'!K91:K91),"")</f>
        <v/>
      </c>
      <c r="L91" s="60"/>
    </row>
    <row r="92" spans="1:12" ht="24.95" customHeight="1" x14ac:dyDescent="0.25">
      <c r="A92" s="164"/>
      <c r="B92" s="166"/>
      <c r="C92" s="165"/>
      <c r="D92" s="151" t="str">
        <f t="shared" si="1"/>
        <v/>
      </c>
      <c r="E92" s="182" t="str">
        <f>IF(SUM('[6]Globe HS'!E92:E92)&gt;0,SUM('[6]Globe HS'!E92:E92),"")</f>
        <v/>
      </c>
      <c r="F92" s="182" t="str">
        <f>IF(SUM('[6]Globe HS'!F92:F92)&gt;0,SUM('[6]Globe HS'!F92:F92),"")</f>
        <v/>
      </c>
      <c r="G92" s="182" t="str">
        <f>IF(SUM('[6]Globe HS'!G92:G92)&gt;0,SUM('[6]Globe HS'!G92:G92),"")</f>
        <v/>
      </c>
      <c r="H92" s="182" t="str">
        <f>IF(SUM('[6]Globe HS'!H92:H92)&gt;0,SUM('[6]Globe HS'!H92:H92),"")</f>
        <v/>
      </c>
      <c r="I92" s="182" t="str">
        <f>IF(SUM('[6]Globe HS'!I92:I92)&gt;0,SUM('[6]Globe HS'!I92:I92),"")</f>
        <v/>
      </c>
      <c r="J92" s="184" t="str">
        <f>IF(SUM('[6]Globe HS'!J92:J92)&gt;0,SUM('[6]Globe HS'!J92:J92),"")</f>
        <v/>
      </c>
      <c r="K92" s="185" t="str">
        <f>IF(SUM('[6]Globe HS'!K92:K92)&gt;0,SUM('[6]Globe HS'!K92:K92),"")</f>
        <v/>
      </c>
      <c r="L92" s="60"/>
    </row>
    <row r="93" spans="1:12" ht="24.95" customHeight="1" x14ac:dyDescent="0.25">
      <c r="A93" s="164"/>
      <c r="B93" s="166"/>
      <c r="C93" s="165"/>
      <c r="D93" s="151" t="str">
        <f t="shared" si="1"/>
        <v/>
      </c>
      <c r="E93" s="182" t="str">
        <f>IF(SUM('[6]Globe HS'!E93:E93)&gt;0,SUM('[6]Globe HS'!E93:E93),"")</f>
        <v/>
      </c>
      <c r="F93" s="182" t="str">
        <f>IF(SUM('[6]Globe HS'!F93:F93)&gt;0,SUM('[6]Globe HS'!F93:F93),"")</f>
        <v/>
      </c>
      <c r="G93" s="182" t="str">
        <f>IF(SUM('[6]Globe HS'!G93:G93)&gt;0,SUM('[6]Globe HS'!G93:G93),"")</f>
        <v/>
      </c>
      <c r="H93" s="182" t="str">
        <f>IF(SUM('[6]Globe HS'!H93:H93)&gt;0,SUM('[6]Globe HS'!H93:H93),"")</f>
        <v/>
      </c>
      <c r="I93" s="182" t="str">
        <f>IF(SUM('[6]Globe HS'!I93:I93)&gt;0,SUM('[6]Globe HS'!I93:I93),"")</f>
        <v/>
      </c>
      <c r="J93" s="184" t="str">
        <f>IF(SUM('[6]Globe HS'!J93:J93)&gt;0,SUM('[6]Globe HS'!J93:J93),"")</f>
        <v/>
      </c>
      <c r="K93" s="185" t="str">
        <f>IF(SUM('[6]Globe HS'!K93:K93)&gt;0,SUM('[6]Globe HS'!K93:K93),"")</f>
        <v/>
      </c>
      <c r="L93" s="60"/>
    </row>
    <row r="94" spans="1:12" ht="24.95" customHeight="1" thickBot="1" x14ac:dyDescent="0.3">
      <c r="A94" s="167"/>
      <c r="B94" s="168"/>
      <c r="C94" s="169"/>
      <c r="D94" s="152" t="str">
        <f t="shared" si="1"/>
        <v/>
      </c>
      <c r="E94" s="195" t="str">
        <f>IF(SUM('[6]Globe HS'!E94:E94)&gt;0,SUM('[6]Globe HS'!E94:E94),"")</f>
        <v/>
      </c>
      <c r="F94" s="195" t="str">
        <f>IF(SUM('[6]Globe HS'!F94:F94)&gt;0,SUM('[6]Globe HS'!F94:F94),"")</f>
        <v/>
      </c>
      <c r="G94" s="195" t="str">
        <f>IF(SUM('[6]Globe HS'!G94:G94)&gt;0,SUM('[6]Globe HS'!G94:G94),"")</f>
        <v/>
      </c>
      <c r="H94" s="195" t="str">
        <f>IF(SUM('[6]Globe HS'!H94:H94)&gt;0,SUM('[6]Globe HS'!H94:H94),"")</f>
        <v/>
      </c>
      <c r="I94" s="195" t="str">
        <f>IF(SUM('[6]Globe HS'!I94:I94)&gt;0,SUM('[6]Globe HS'!I94:I94),"")</f>
        <v/>
      </c>
      <c r="J94" s="196" t="str">
        <f>IF(SUM('[6]Globe HS'!J94:J94)&gt;0,SUM('[6]Globe HS'!J94:J94),"")</f>
        <v/>
      </c>
      <c r="K94" s="197" t="str">
        <f>IF(SUM('[6]Globe HS'!K94:K94)&gt;0,SUM('[6]Globe HS'!K94:K94),"")</f>
        <v/>
      </c>
      <c r="L94" s="60"/>
    </row>
    <row r="95" spans="1:12" ht="24.95" customHeight="1" thickBot="1" x14ac:dyDescent="0.3">
      <c r="A95" s="246" t="s">
        <v>206</v>
      </c>
      <c r="B95" s="247"/>
      <c r="C95" s="247"/>
      <c r="D95" s="153">
        <f>SUM(D17:D94)</f>
        <v>571445.36</v>
      </c>
      <c r="E95" s="153">
        <f t="shared" ref="E95:K95" si="2">SUM(E17:E94)</f>
        <v>391798.80000000005</v>
      </c>
      <c r="F95" s="153">
        <f t="shared" si="2"/>
        <v>114015.02</v>
      </c>
      <c r="G95" s="153">
        <f t="shared" si="2"/>
        <v>4285</v>
      </c>
      <c r="H95" s="153">
        <f t="shared" si="2"/>
        <v>31580.27</v>
      </c>
      <c r="I95" s="153">
        <f t="shared" si="2"/>
        <v>11996.58</v>
      </c>
      <c r="J95" s="153">
        <f t="shared" si="2"/>
        <v>4116.3</v>
      </c>
      <c r="K95" s="153">
        <f t="shared" si="2"/>
        <v>13653.390000000001</v>
      </c>
      <c r="L95" s="60"/>
    </row>
    <row r="96" spans="1:12" ht="24.95" customHeight="1" x14ac:dyDescent="0.25">
      <c r="A96" s="71"/>
      <c r="B96" s="71"/>
      <c r="E96" s="71"/>
      <c r="F96" s="71"/>
      <c r="G96" s="71"/>
      <c r="H96" s="71"/>
      <c r="I96" s="71"/>
      <c r="J96" s="71"/>
      <c r="L96" s="60"/>
    </row>
    <row r="97" spans="1:14" ht="24.95" customHeight="1" x14ac:dyDescent="0.25">
      <c r="A97" s="71"/>
      <c r="B97" s="39"/>
      <c r="C97" s="40"/>
      <c r="E97" s="71"/>
      <c r="F97" s="71"/>
      <c r="G97" s="71"/>
      <c r="H97" s="71"/>
      <c r="I97" s="71"/>
      <c r="J97" s="71"/>
      <c r="L97" s="60"/>
    </row>
    <row r="98" spans="1:14" ht="24.95" customHeight="1" x14ac:dyDescent="0.25">
      <c r="A98" s="71"/>
      <c r="B98" s="89"/>
      <c r="C98" s="89"/>
      <c r="E98" s="71"/>
      <c r="F98" s="71"/>
      <c r="G98" s="71"/>
      <c r="H98" s="71"/>
      <c r="I98" s="71"/>
      <c r="J98" s="71"/>
      <c r="L98" s="60"/>
    </row>
    <row r="99" spans="1:14" ht="24.95" customHeight="1" x14ac:dyDescent="0.25">
      <c r="A99" s="71"/>
      <c r="B99" s="39"/>
      <c r="C99" s="146"/>
      <c r="E99" s="71"/>
      <c r="F99" s="71"/>
      <c r="G99" s="71"/>
      <c r="H99" s="71"/>
      <c r="I99" s="71"/>
      <c r="J99" s="71"/>
      <c r="L99" s="60"/>
    </row>
    <row r="100" spans="1:14" ht="24.95" customHeight="1" x14ac:dyDescent="0.25">
      <c r="A100" s="71"/>
      <c r="B100" s="71"/>
      <c r="C100" s="87"/>
      <c r="D100" s="42"/>
      <c r="E100" s="34"/>
      <c r="F100" s="34"/>
      <c r="G100" s="71"/>
      <c r="H100" s="71"/>
      <c r="I100" s="71"/>
      <c r="J100" s="71"/>
      <c r="L100" s="60"/>
    </row>
    <row r="101" spans="1:14" ht="24.95" customHeight="1" x14ac:dyDescent="0.25">
      <c r="A101" s="71"/>
      <c r="B101" s="71"/>
      <c r="C101" s="88"/>
      <c r="D101" s="34"/>
      <c r="E101" s="34"/>
      <c r="F101" s="34"/>
      <c r="G101" s="71"/>
      <c r="H101" s="71"/>
      <c r="I101" s="71"/>
      <c r="J101" s="71"/>
      <c r="L101" s="60"/>
    </row>
    <row r="102" spans="1:14" s="85" customFormat="1" ht="24.95" customHeight="1" x14ac:dyDescent="0.25">
      <c r="A102" s="71"/>
      <c r="B102" s="71"/>
      <c r="C102" s="88"/>
      <c r="D102" s="34"/>
      <c r="E102" s="34"/>
      <c r="F102" s="34"/>
      <c r="G102" s="71"/>
      <c r="H102" s="71"/>
      <c r="I102" s="71"/>
      <c r="J102" s="71"/>
      <c r="K102" s="80"/>
      <c r="M102" s="71"/>
      <c r="N102" s="38"/>
    </row>
    <row r="103" spans="1:14" ht="24.95" customHeight="1" x14ac:dyDescent="0.25">
      <c r="A103" s="71"/>
      <c r="B103" s="71"/>
      <c r="C103" s="88"/>
      <c r="D103" s="34"/>
      <c r="E103" s="34"/>
      <c r="F103" s="34"/>
      <c r="G103" s="71"/>
      <c r="H103" s="71"/>
      <c r="I103" s="71"/>
      <c r="J103" s="71"/>
      <c r="M103" s="38"/>
    </row>
    <row r="104" spans="1:14" ht="24.95" customHeight="1" x14ac:dyDescent="0.25">
      <c r="C104" s="88"/>
      <c r="D104" s="34"/>
      <c r="E104" s="42"/>
      <c r="F104" s="42"/>
    </row>
    <row r="105" spans="1:14" ht="24.95" customHeight="1" x14ac:dyDescent="0.25">
      <c r="C105" s="88"/>
      <c r="D105" s="34"/>
      <c r="E105" s="42"/>
      <c r="F105" s="42"/>
    </row>
    <row r="106" spans="1:14" ht="24.95" customHeight="1" x14ac:dyDescent="0.25">
      <c r="C106" s="88"/>
      <c r="D106" s="34"/>
      <c r="E106" s="42"/>
      <c r="F106" s="42"/>
    </row>
    <row r="107" spans="1:14" ht="24.95" customHeight="1" x14ac:dyDescent="0.25">
      <c r="C107" s="88"/>
      <c r="D107" s="34"/>
      <c r="E107" s="42"/>
      <c r="F107" s="42"/>
    </row>
    <row r="108" spans="1:14" ht="24.95" customHeight="1" x14ac:dyDescent="0.25">
      <c r="C108" s="88"/>
      <c r="D108" s="34"/>
      <c r="E108" s="42"/>
      <c r="F108" s="42"/>
    </row>
    <row r="109" spans="1:14" ht="24.95" customHeight="1" x14ac:dyDescent="0.25">
      <c r="C109" s="88"/>
      <c r="D109" s="34"/>
      <c r="E109" s="42"/>
      <c r="F109" s="42"/>
    </row>
    <row r="110" spans="1:14" ht="24.95" customHeight="1" x14ac:dyDescent="0.25">
      <c r="C110" s="34"/>
      <c r="D110" s="34"/>
      <c r="E110" s="42"/>
      <c r="F110" s="42"/>
    </row>
    <row r="111" spans="1:14" ht="24.95" customHeight="1" x14ac:dyDescent="0.25">
      <c r="C111" s="34"/>
      <c r="D111" s="34"/>
      <c r="E111" s="42"/>
      <c r="F111" s="42"/>
    </row>
    <row r="113" spans="3:3" ht="24.95" customHeight="1" x14ac:dyDescent="0.25">
      <c r="C113" s="89"/>
    </row>
  </sheetData>
  <sheetProtection sheet="1" selectLockedCells="1"/>
  <mergeCells count="37">
    <mergeCell ref="G7:J7"/>
    <mergeCell ref="M7:N7"/>
    <mergeCell ref="M1:N1"/>
    <mergeCell ref="A2:E4"/>
    <mergeCell ref="G2:J2"/>
    <mergeCell ref="M2:N2"/>
    <mergeCell ref="G3:J3"/>
    <mergeCell ref="M3:N3"/>
    <mergeCell ref="G4:J4"/>
    <mergeCell ref="M4:N4"/>
    <mergeCell ref="A5:E5"/>
    <mergeCell ref="G5:J5"/>
    <mergeCell ref="M5:N5"/>
    <mergeCell ref="G6:J6"/>
    <mergeCell ref="M6:N6"/>
    <mergeCell ref="N23:N24"/>
    <mergeCell ref="A9:A10"/>
    <mergeCell ref="B9:C10"/>
    <mergeCell ref="D9:D10"/>
    <mergeCell ref="M9:N9"/>
    <mergeCell ref="M10:N13"/>
    <mergeCell ref="B11:C11"/>
    <mergeCell ref="B12:C12"/>
    <mergeCell ref="E14:K14"/>
    <mergeCell ref="M14:N16"/>
    <mergeCell ref="E15:J15"/>
    <mergeCell ref="K15:K16"/>
    <mergeCell ref="N20:N22"/>
    <mergeCell ref="N46:N47"/>
    <mergeCell ref="A80:C80"/>
    <mergeCell ref="A95:C95"/>
    <mergeCell ref="N25:N26"/>
    <mergeCell ref="N27:N29"/>
    <mergeCell ref="M30:N38"/>
    <mergeCell ref="N40:N41"/>
    <mergeCell ref="N42:N43"/>
    <mergeCell ref="N44:N45"/>
  </mergeCells>
  <printOptions horizontalCentered="1" verticalCentered="1"/>
  <pageMargins left="0.35" right="0.35" top="0.25" bottom="0.25" header="0.5" footer="0.5"/>
  <pageSetup paperSize="5" scale="62" fitToHeight="0" orientation="landscape"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5D73C5C4C76364AB4D11E938D03FCD2" ma:contentTypeVersion="0" ma:contentTypeDescription="Create a new document." ma:contentTypeScope="" ma:versionID="66c02c9f36fd37e7c6270853fb77b589">
  <xsd:schema xmlns:xsd="http://www.w3.org/2001/XMLSchema" xmlns:xs="http://www.w3.org/2001/XMLSchema" xmlns:p="http://schemas.microsoft.com/office/2006/metadata/properties" targetNamespace="http://schemas.microsoft.com/office/2006/metadata/properties" ma:root="true" ma:fieldsID="933109b9974763cd198f57aa8467505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27051ED-B9A8-4CDF-B950-E18649A744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2.xml><?xml version="1.0" encoding="utf-8"?>
<ds:datastoreItem xmlns:ds="http://schemas.openxmlformats.org/officeDocument/2006/customXml" ds:itemID="{0F7AF0D1-E9BF-48E4-AA05-71E0A8B6704F}">
  <ds:schemaRefs>
    <ds:schemaRef ds:uri="http://schemas.openxmlformats.org/package/2006/metadata/core-properties"/>
    <ds:schemaRef ds:uri="http://purl.org/dc/dcmitype/"/>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www.w3.org/XML/1998/namespace"/>
  </ds:schemaRefs>
</ds:datastoreItem>
</file>

<file path=customXml/itemProps3.xml><?xml version="1.0" encoding="utf-8"?>
<ds:datastoreItem xmlns:ds="http://schemas.openxmlformats.org/officeDocument/2006/customXml" ds:itemID="{69C1C096-94A0-4404-9246-498CB0FB2CB5}">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INSTRUCTIONS</vt:lpstr>
      <vt:lpstr>Comments&amp;Additional Info</vt:lpstr>
      <vt:lpstr>Central-EAC Pueblo</vt:lpstr>
      <vt:lpstr>Ray USD</vt:lpstr>
      <vt:lpstr>Superior USD</vt:lpstr>
      <vt:lpstr>Hayden -Winkelman USD</vt:lpstr>
      <vt:lpstr>Miami </vt:lpstr>
      <vt:lpstr>San Carlo</vt:lpstr>
      <vt:lpstr>Globe USD</vt:lpstr>
      <vt:lpstr>'Central-EAC Pueblo'!Print_Area</vt:lpstr>
      <vt:lpstr>'Globe USD'!Print_Area</vt:lpstr>
      <vt:lpstr>'Hayden -Winkelman USD'!Print_Area</vt:lpstr>
      <vt:lpstr>INSTRUCTIONS!Print_Area</vt:lpstr>
      <vt:lpstr>'Miami '!Print_Area</vt:lpstr>
      <vt:lpstr>'Ray USD'!Print_Area</vt:lpstr>
      <vt:lpstr>'San Carlo'!Print_Area</vt:lpstr>
      <vt:lpstr>'Superior USD'!Print_Area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Amanda Winn</dc:creator>
  <cp:lastModifiedBy>Silao, Janet</cp:lastModifiedBy>
  <dcterms:created xsi:type="dcterms:W3CDTF">2017-05-11T17:18:37Z</dcterms:created>
  <dcterms:modified xsi:type="dcterms:W3CDTF">2022-02-11T16:38:15Z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0x01010025D73C5C4C76364AB4D11E938D03FCD2</vt:lpwstr>
  </property>
</Properties>
</file>