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greenleaf\Desktop\ADM\"/>
    </mc:Choice>
  </mc:AlternateContent>
  <bookViews>
    <workbookView xWindow="0" yWindow="0" windowWidth="28800" windowHeight="12000"/>
  </bookViews>
  <sheets>
    <sheet name="PIMA JTED ADM-Student Coun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B19" i="1"/>
  <c r="B17" i="1"/>
  <c r="B14" i="1"/>
  <c r="B12" i="1"/>
  <c r="B11" i="1"/>
  <c r="B10" i="1"/>
  <c r="B5" i="1"/>
  <c r="B3" i="1"/>
  <c r="B2" i="1"/>
  <c r="C3" i="1" l="1"/>
  <c r="C2" i="1"/>
  <c r="C19" i="1" l="1"/>
</calcChain>
</file>

<file path=xl/sharedStrings.xml><?xml version="1.0" encoding="utf-8"?>
<sst xmlns="http://schemas.openxmlformats.org/spreadsheetml/2006/main" count="21" uniqueCount="21">
  <si>
    <t>Pima County JTED</t>
  </si>
  <si>
    <t>Central Campus</t>
  </si>
  <si>
    <t>Ajo Unified School District</t>
  </si>
  <si>
    <t>Ampitheatre Unified School District</t>
  </si>
  <si>
    <t>Baboquivari Unified School District</t>
  </si>
  <si>
    <t>Catalina Foothills Unified School District</t>
  </si>
  <si>
    <t>Flowing Wells Unified School District</t>
  </si>
  <si>
    <t>Mammoth-San Manuel Unified School District</t>
  </si>
  <si>
    <t>Marana Unified School District</t>
  </si>
  <si>
    <t>Sahuarita Unified School District</t>
  </si>
  <si>
    <t>Santa Cruz Valley Unified School District</t>
  </si>
  <si>
    <t>Sunnyside Unified School District</t>
  </si>
  <si>
    <t>Tanque Verde Unified School District</t>
  </si>
  <si>
    <t>Tucson Unified School District</t>
  </si>
  <si>
    <t>Vail Unified School District</t>
  </si>
  <si>
    <t>Leased Campus</t>
  </si>
  <si>
    <t>CTED and Satellites Total</t>
  </si>
  <si>
    <t>Nogales Unified School District</t>
  </si>
  <si>
    <t>***This is a duplicated count</t>
  </si>
  <si>
    <r>
      <t>2019-2020 40th Day 10-12 Grade CTE Student</t>
    </r>
    <r>
      <rPr>
        <b/>
        <sz val="12"/>
        <color rgb="FFFF0000"/>
        <rFont val="Arial"/>
        <family val="2"/>
      </rPr>
      <t xml:space="preserve"> ADM</t>
    </r>
    <r>
      <rPr>
        <b/>
        <sz val="12"/>
        <color theme="1"/>
        <rFont val="Arial"/>
        <family val="2"/>
      </rPr>
      <t xml:space="preserve"> </t>
    </r>
    <r>
      <rPr>
        <b/>
        <u/>
        <sz val="12"/>
        <color theme="1"/>
        <rFont val="Arial"/>
        <family val="2"/>
      </rPr>
      <t>By Location</t>
    </r>
  </si>
  <si>
    <r>
      <t xml:space="preserve">2019-2020 40th Day 9-12 Grade CTE </t>
    </r>
    <r>
      <rPr>
        <b/>
        <sz val="12"/>
        <color rgb="FFFF0000"/>
        <rFont val="Arial"/>
        <family val="2"/>
      </rPr>
      <t>Student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rgb="FFFF0000"/>
        <rFont val="Arial"/>
        <family val="2"/>
      </rPr>
      <t>Count***</t>
    </r>
    <r>
      <rPr>
        <b/>
        <sz val="12"/>
        <color theme="1"/>
        <rFont val="Arial"/>
        <family val="2"/>
      </rPr>
      <t xml:space="preserve"> </t>
    </r>
    <r>
      <rPr>
        <b/>
        <u/>
        <sz val="12"/>
        <color theme="1"/>
        <rFont val="Arial"/>
        <family val="2"/>
      </rPr>
      <t>By Location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</si>
</sst>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u/>
      <sz val="12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10" fillId="0" borderId="0"/>
  </cellStyleXfs>
  <cellXfs count="31">
    <xf numFmtId="0" fontId="0" fillId="0" borderId="0" xfId="0"/>
    <xf numFmtId="0" fontId="3" fillId="0" borderId="1" xfId="1" applyFont="1" applyFill="1" applyBorder="1" applyAlignment="1" applyProtection="1">
      <alignment horizontal="left" vertical="center" indent="2"/>
      <protection locked="0"/>
    </xf>
    <xf numFmtId="2" fontId="4" fillId="0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1" fillId="0" borderId="0" xfId="0" applyFont="1"/>
    <xf numFmtId="0" fontId="2" fillId="0" borderId="2" xfId="1" applyFont="1" applyFill="1" applyBorder="1" applyAlignment="1" applyProtection="1">
      <alignment horizontal="left" vertical="center" indent="2"/>
      <protection locked="0"/>
    </xf>
    <xf numFmtId="4" fontId="2" fillId="0" borderId="3" xfId="2" applyNumberFormat="1" applyFont="1" applyFill="1" applyBorder="1" applyAlignment="1" applyProtection="1">
      <alignment vertical="center"/>
    </xf>
    <xf numFmtId="4" fontId="2" fillId="0" borderId="4" xfId="3" applyNumberFormat="1" applyFont="1" applyFill="1" applyBorder="1" applyAlignment="1" applyProtection="1">
      <alignment vertical="center"/>
    </xf>
    <xf numFmtId="0" fontId="8" fillId="0" borderId="0" xfId="0" applyFont="1"/>
    <xf numFmtId="0" fontId="2" fillId="0" borderId="5" xfId="1" applyFont="1" applyFill="1" applyBorder="1" applyAlignment="1" applyProtection="1">
      <alignment horizontal="left" vertical="center" indent="2"/>
      <protection locked="0"/>
    </xf>
    <xf numFmtId="4" fontId="2" fillId="0" borderId="6" xfId="2" applyNumberFormat="1" applyFont="1" applyFill="1" applyBorder="1" applyAlignment="1" applyProtection="1">
      <alignment vertical="center"/>
    </xf>
    <xf numFmtId="4" fontId="2" fillId="0" borderId="7" xfId="3" applyNumberFormat="1" applyFont="1" applyFill="1" applyBorder="1" applyAlignment="1" applyProtection="1">
      <alignment vertical="center"/>
    </xf>
    <xf numFmtId="0" fontId="2" fillId="0" borderId="5" xfId="1" applyFont="1" applyBorder="1" applyAlignment="1" applyProtection="1">
      <alignment horizontal="left" vertical="center" indent="2"/>
    </xf>
    <xf numFmtId="4" fontId="9" fillId="0" borderId="6" xfId="0" applyNumberFormat="1" applyFont="1" applyFill="1" applyBorder="1"/>
    <xf numFmtId="4" fontId="9" fillId="0" borderId="7" xfId="0" applyNumberFormat="1" applyFont="1" applyFill="1" applyBorder="1"/>
    <xf numFmtId="4" fontId="2" fillId="0" borderId="6" xfId="3" applyNumberFormat="1" applyFont="1" applyFill="1" applyBorder="1" applyAlignment="1" applyProtection="1">
      <alignment vertical="center"/>
    </xf>
    <xf numFmtId="0" fontId="2" fillId="0" borderId="5" xfId="1" applyFont="1" applyFill="1" applyBorder="1" applyAlignment="1" applyProtection="1">
      <alignment horizontal="left" vertical="center" indent="2"/>
    </xf>
    <xf numFmtId="4" fontId="2" fillId="0" borderId="7" xfId="2" applyNumberFormat="1" applyFont="1" applyFill="1" applyBorder="1" applyAlignment="1" applyProtection="1">
      <alignment vertical="center"/>
    </xf>
    <xf numFmtId="0" fontId="2" fillId="0" borderId="8" xfId="1" applyFont="1" applyBorder="1" applyAlignment="1" applyProtection="1">
      <alignment horizontal="left" vertical="center" indent="2"/>
    </xf>
    <xf numFmtId="4" fontId="2" fillId="0" borderId="9" xfId="4" applyNumberFormat="1" applyFont="1" applyFill="1" applyBorder="1" applyAlignment="1" applyProtection="1">
      <alignment vertical="center"/>
    </xf>
    <xf numFmtId="4" fontId="2" fillId="0" borderId="10" xfId="4" applyNumberFormat="1" applyFont="1" applyFill="1" applyBorder="1" applyAlignment="1" applyProtection="1">
      <alignment vertical="center"/>
    </xf>
    <xf numFmtId="0" fontId="9" fillId="0" borderId="0" xfId="0" applyFont="1" applyFill="1" applyBorder="1" applyAlignment="1">
      <alignment horizontal="left"/>
    </xf>
    <xf numFmtId="2" fontId="9" fillId="0" borderId="0" xfId="0" applyNumberFormat="1" applyFont="1" applyFill="1" applyBorder="1"/>
    <xf numFmtId="0" fontId="11" fillId="2" borderId="1" xfId="0" applyFont="1" applyFill="1" applyBorder="1" applyAlignment="1">
      <alignment horizontal="left" indent="2"/>
    </xf>
    <xf numFmtId="4" fontId="11" fillId="2" borderId="1" xfId="0" applyNumberFormat="1" applyFont="1" applyFill="1" applyBorder="1"/>
    <xf numFmtId="4" fontId="9" fillId="0" borderId="0" xfId="0" applyNumberFormat="1" applyFont="1" applyFill="1" applyBorder="1"/>
    <xf numFmtId="0" fontId="8" fillId="0" borderId="0" xfId="0" applyFont="1" applyBorder="1"/>
    <xf numFmtId="4" fontId="2" fillId="0" borderId="0" xfId="3" applyNumberFormat="1" applyFont="1" applyFill="1" applyBorder="1" applyAlignment="1" applyProtection="1">
      <alignment vertical="center"/>
    </xf>
    <xf numFmtId="4" fontId="2" fillId="0" borderId="0" xfId="2" applyNumberFormat="1" applyFont="1" applyFill="1" applyBorder="1" applyAlignment="1" applyProtection="1">
      <alignment vertical="center"/>
    </xf>
    <xf numFmtId="4" fontId="2" fillId="0" borderId="0" xfId="4" applyNumberFormat="1" applyFont="1" applyFill="1" applyBorder="1" applyAlignment="1" applyProtection="1">
      <alignment vertical="center"/>
    </xf>
    <xf numFmtId="0" fontId="5" fillId="0" borderId="0" xfId="0" applyFont="1" applyBorder="1" applyAlignment="1">
      <alignment horizontal="left"/>
    </xf>
  </cellXfs>
  <cellStyles count="5">
    <cellStyle name="Currency 2 2 2" xfId="3"/>
    <cellStyle name="Normal" xfId="0" builtinId="0"/>
    <cellStyle name="Normal 2" xfId="1"/>
    <cellStyle name="Normal 2 2 2 2" xfId="2"/>
    <cellStyle name="Normal 4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1"/>
  <sheetViews>
    <sheetView tabSelected="1" workbookViewId="0">
      <selection activeCell="C17" sqref="C17"/>
    </sheetView>
  </sheetViews>
  <sheetFormatPr defaultRowHeight="15" x14ac:dyDescent="0.25"/>
  <cols>
    <col min="1" max="1" width="66" style="21" customWidth="1"/>
    <col min="2" max="2" width="31" style="22" customWidth="1"/>
    <col min="3" max="3" width="31.85546875" style="22" customWidth="1"/>
    <col min="4" max="9" width="9.140625" style="8"/>
  </cols>
  <sheetData>
    <row r="1" spans="1:9" s="4" customFormat="1" ht="80.25" customHeight="1" thickBot="1" x14ac:dyDescent="0.3">
      <c r="A1" s="1" t="s">
        <v>0</v>
      </c>
      <c r="B1" s="2" t="s">
        <v>19</v>
      </c>
      <c r="C1" s="2" t="s">
        <v>20</v>
      </c>
      <c r="D1" s="3"/>
      <c r="E1" s="3"/>
      <c r="F1" s="3"/>
      <c r="G1" s="3"/>
      <c r="H1" s="3"/>
      <c r="I1" s="3"/>
    </row>
    <row r="2" spans="1:9" x14ac:dyDescent="0.25">
      <c r="A2" s="5" t="s">
        <v>1</v>
      </c>
      <c r="B2" s="6">
        <f>278.5+170.75+18</f>
        <v>467.25</v>
      </c>
      <c r="C2" s="7">
        <f>528+282</f>
        <v>810</v>
      </c>
    </row>
    <row r="3" spans="1:9" x14ac:dyDescent="0.25">
      <c r="A3" s="9" t="s">
        <v>15</v>
      </c>
      <c r="B3" s="10">
        <f>22.5+54.25+37.5+33+10.5+47.75+53+89</f>
        <v>347.5</v>
      </c>
      <c r="C3" s="11">
        <f>76+174+235+92+107+104+249+51+141+91</f>
        <v>1320</v>
      </c>
    </row>
    <row r="4" spans="1:9" x14ac:dyDescent="0.25">
      <c r="A4" s="12" t="s">
        <v>2</v>
      </c>
      <c r="B4" s="13">
        <v>22</v>
      </c>
      <c r="C4" s="14">
        <v>394</v>
      </c>
      <c r="F4" s="25"/>
      <c r="G4" s="26"/>
      <c r="H4" s="26"/>
    </row>
    <row r="5" spans="1:9" x14ac:dyDescent="0.25">
      <c r="A5" s="12" t="s">
        <v>3</v>
      </c>
      <c r="B5" s="15">
        <f>108.5+149.5+145.25</f>
        <v>403.25</v>
      </c>
      <c r="C5" s="11">
        <v>3110</v>
      </c>
      <c r="F5" s="27"/>
      <c r="G5" s="26"/>
      <c r="H5" s="26"/>
    </row>
    <row r="6" spans="1:9" x14ac:dyDescent="0.25">
      <c r="A6" s="12" t="s">
        <v>4</v>
      </c>
      <c r="B6" s="13">
        <v>10.5</v>
      </c>
      <c r="C6" s="14">
        <v>50</v>
      </c>
      <c r="F6" s="25"/>
      <c r="G6" s="26"/>
      <c r="H6" s="26"/>
    </row>
    <row r="7" spans="1:9" x14ac:dyDescent="0.25">
      <c r="A7" s="16" t="s">
        <v>5</v>
      </c>
      <c r="B7" s="13">
        <v>202.5</v>
      </c>
      <c r="C7" s="11">
        <v>1281</v>
      </c>
      <c r="F7" s="25"/>
      <c r="G7" s="26"/>
      <c r="H7" s="26"/>
    </row>
    <row r="8" spans="1:9" x14ac:dyDescent="0.25">
      <c r="A8" s="12" t="s">
        <v>6</v>
      </c>
      <c r="B8" s="13">
        <v>170.25</v>
      </c>
      <c r="C8" s="14">
        <v>1431</v>
      </c>
      <c r="F8" s="25"/>
      <c r="G8" s="26"/>
      <c r="H8" s="26"/>
    </row>
    <row r="9" spans="1:9" x14ac:dyDescent="0.25">
      <c r="A9" s="12" t="s">
        <v>7</v>
      </c>
      <c r="B9" s="15">
        <v>22.25</v>
      </c>
      <c r="C9" s="11">
        <v>189</v>
      </c>
      <c r="F9" s="27"/>
      <c r="G9" s="26"/>
      <c r="H9" s="26"/>
    </row>
    <row r="10" spans="1:9" x14ac:dyDescent="0.25">
      <c r="A10" s="12" t="s">
        <v>8</v>
      </c>
      <c r="B10" s="13">
        <f>248.75+153.75</f>
        <v>402.5</v>
      </c>
      <c r="C10" s="11">
        <v>2650</v>
      </c>
      <c r="F10" s="25"/>
      <c r="G10" s="26"/>
      <c r="H10" s="26"/>
    </row>
    <row r="11" spans="1:9" x14ac:dyDescent="0.25">
      <c r="A11" s="12" t="s">
        <v>17</v>
      </c>
      <c r="B11" s="13">
        <f>193.25+10</f>
        <v>203.25</v>
      </c>
      <c r="C11" s="14">
        <v>1067</v>
      </c>
      <c r="F11" s="25"/>
      <c r="G11" s="26"/>
      <c r="H11" s="26"/>
    </row>
    <row r="12" spans="1:9" x14ac:dyDescent="0.25">
      <c r="A12" s="12" t="s">
        <v>9</v>
      </c>
      <c r="B12" s="15">
        <f>151.75+123</f>
        <v>274.75</v>
      </c>
      <c r="C12" s="11">
        <v>1524</v>
      </c>
      <c r="F12" s="27"/>
      <c r="G12" s="26"/>
      <c r="H12" s="26"/>
    </row>
    <row r="13" spans="1:9" x14ac:dyDescent="0.25">
      <c r="A13" s="12" t="s">
        <v>10</v>
      </c>
      <c r="B13" s="15">
        <v>191.5</v>
      </c>
      <c r="C13" s="11">
        <v>1064</v>
      </c>
      <c r="F13" s="27"/>
      <c r="G13" s="26"/>
      <c r="H13" s="26"/>
    </row>
    <row r="14" spans="1:9" x14ac:dyDescent="0.25">
      <c r="A14" s="12" t="s">
        <v>11</v>
      </c>
      <c r="B14" s="15">
        <f>352.5+297.25</f>
        <v>649.75</v>
      </c>
      <c r="C14" s="11">
        <v>2650</v>
      </c>
      <c r="F14" s="27"/>
      <c r="G14" s="26"/>
      <c r="H14" s="26"/>
    </row>
    <row r="15" spans="1:9" x14ac:dyDescent="0.25">
      <c r="A15" s="12" t="s">
        <v>12</v>
      </c>
      <c r="B15" s="10">
        <v>54.25</v>
      </c>
      <c r="C15" s="17">
        <v>308</v>
      </c>
      <c r="F15" s="28"/>
      <c r="G15" s="26"/>
      <c r="H15" s="26"/>
    </row>
    <row r="16" spans="1:9" x14ac:dyDescent="0.25">
      <c r="A16" s="12" t="s">
        <v>13</v>
      </c>
      <c r="B16" s="10">
        <f>79.5+223.5+69.25+193.5+70.75+64.5+126.25+43.25+11.25+313.75+24.25</f>
        <v>1219.75</v>
      </c>
      <c r="C16" s="17">
        <v>7671</v>
      </c>
      <c r="F16" s="28"/>
      <c r="G16" s="26"/>
      <c r="H16" s="26"/>
    </row>
    <row r="17" spans="1:8" ht="15.75" thickBot="1" x14ac:dyDescent="0.3">
      <c r="A17" s="18" t="s">
        <v>14</v>
      </c>
      <c r="B17" s="19">
        <f>162.5+201.75+90.5+20.75</f>
        <v>475.5</v>
      </c>
      <c r="C17" s="20">
        <v>2444</v>
      </c>
      <c r="F17" s="29"/>
      <c r="G17" s="26"/>
      <c r="H17" s="26"/>
    </row>
    <row r="18" spans="1:8" ht="15.75" thickBot="1" x14ac:dyDescent="0.3"/>
    <row r="19" spans="1:8" ht="15.75" thickBot="1" x14ac:dyDescent="0.3">
      <c r="A19" s="23" t="s">
        <v>16</v>
      </c>
      <c r="B19" s="24">
        <f>SUM(B2:B17)</f>
        <v>5116.75</v>
      </c>
      <c r="C19" s="24">
        <f>SUM(C5:C17)</f>
        <v>25439</v>
      </c>
    </row>
    <row r="21" spans="1:8" ht="15.75" x14ac:dyDescent="0.25">
      <c r="A21" s="30" t="s">
        <v>18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PIMA JTED ADM-Student Count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Gardner, Marilyn</dc:creator>
  <cp:lastModifiedBy>Patricia Greenleaf</cp:lastModifiedBy>
  <dcterms:created xsi:type="dcterms:W3CDTF">2017-11-02T00:20:18Z</dcterms:created>
  <dcterms:modified xsi:type="dcterms:W3CDTF">2020-11-30T23:23:25Z</dcterms:modified>
</cp:coreProperties>
</file>