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defaultThemeVersion="166925"/>
  <mc:AlternateContent xmlns:mc="http://schemas.openxmlformats.org/markup-compatibility/2006">
    <mc:Choice Requires="x15">
      <x15ac:absPath xmlns:x15ac="http://schemas.microsoft.com/office/spreadsheetml/2010/11/ac" url="I:\CTE\FISMIS\2021 Funds\FY21 CTED\FY21 CTED Annual Report\FINAL FOLDERS ONLY\FOLDER ONE- ADM Student Count &amp; Cost Spreadsheets\2019-2020 Cost Reporting Summaries by CTED-Janet\"/>
    </mc:Choice>
  </mc:AlternateContent>
  <xr:revisionPtr revIDLastSave="0" documentId="13_ncr:1_{B382FE02-9D1E-4177-AE45-5409F75BCCE8}" xr6:coauthVersionLast="45" xr6:coauthVersionMax="45" xr10:uidLastSave="{00000000-0000-0000-0000-000000000000}"/>
  <bookViews>
    <workbookView xWindow="-120" yWindow="-120" windowWidth="20730" windowHeight="11160" firstSheet="2" activeTab="3" xr2:uid="{00000000-000D-0000-FFFF-FFFF00000000}"/>
  </bookViews>
  <sheets>
    <sheet name="INSTRUCTIONS" sheetId="35" r:id="rId1"/>
    <sheet name="Comments&amp;Additional Info" sheetId="58" r:id="rId2"/>
    <sheet name="Central" sheetId="1" r:id="rId3"/>
    <sheet name="Leased Central" sheetId="10" r:id="rId4"/>
    <sheet name="Seligman Member District" sheetId="8" r:id="rId5"/>
    <sheet name="Humboldt Member District" sheetId="59" r:id="rId6"/>
    <sheet name="Bagdad Member District" sheetId="60" r:id="rId7"/>
    <sheet name="Mayer Member District" sheetId="61" r:id="rId8"/>
    <sheet name="Prescott Member District" sheetId="62" r:id="rId9"/>
    <sheet name="Ash Fork Member District" sheetId="63" r:id="rId10"/>
    <sheet name="Chino Valley Member District" sheetId="64" r:id="rId11"/>
    <sheet name=" Member District 8" sheetId="65" r:id="rId12"/>
    <sheet name=" Member District 9" sheetId="66" r:id="rId13"/>
    <sheet name=" Member District 10" sheetId="67" r:id="rId14"/>
    <sheet name=" Member District 11" sheetId="68" r:id="rId15"/>
    <sheet name=" Member District 12" sheetId="69" r:id="rId16"/>
  </sheets>
  <externalReferences>
    <externalReference r:id="rId17"/>
  </externalReferences>
  <definedNames>
    <definedName name="_xlnm.Print_Area" localSheetId="13">' Member District 10'!$A$1:$K$100</definedName>
    <definedName name="_xlnm.Print_Area" localSheetId="14">' Member District 11'!$A$1:$K$100</definedName>
    <definedName name="_xlnm.Print_Area" localSheetId="15">' Member District 12'!$A$1:$K$100</definedName>
    <definedName name="_xlnm.Print_Area" localSheetId="11">' Member District 8'!$A$1:$K$100</definedName>
    <definedName name="_xlnm.Print_Area" localSheetId="12">' Member District 9'!$A$1:$K$100</definedName>
    <definedName name="_xlnm.Print_Area" localSheetId="9">'Ash Fork Member District'!$A$1:$K$100</definedName>
    <definedName name="_xlnm.Print_Area" localSheetId="6">'Bagdad Member District'!$A$1:$K$100</definedName>
    <definedName name="_xlnm.Print_Area" localSheetId="2">Central!$A$1:$K$100</definedName>
    <definedName name="_xlnm.Print_Area" localSheetId="10">'Chino Valley Member District'!$A$1:$K$100</definedName>
    <definedName name="_xlnm.Print_Area" localSheetId="5">'Humboldt Member District'!$A$1:$K$100</definedName>
    <definedName name="_xlnm.Print_Area" localSheetId="0">INSTRUCTIONS!$A$1:$C$14</definedName>
    <definedName name="_xlnm.Print_Area" localSheetId="3">'Leased Central'!$A$1:$K$100</definedName>
    <definedName name="_xlnm.Print_Area" localSheetId="7">'Mayer Member District'!$A$1:$K$100</definedName>
    <definedName name="_xlnm.Print_Area" localSheetId="8">'Prescott Member District'!$A$1:$K$100</definedName>
    <definedName name="_xlnm.Print_Area" localSheetId="4">'Seligman Member District'!$A$1:$K$100</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2" i="65" l="1"/>
  <c r="K2" i="60"/>
  <c r="D79" i="60"/>
  <c r="D78" i="60"/>
  <c r="D77" i="60"/>
  <c r="D76" i="60"/>
  <c r="D75" i="60"/>
  <c r="D74" i="60"/>
  <c r="D73" i="60"/>
  <c r="D72" i="60"/>
  <c r="D71" i="60"/>
  <c r="D70" i="60"/>
  <c r="D69" i="60"/>
  <c r="D68" i="60"/>
  <c r="D67" i="60"/>
  <c r="D66" i="60"/>
  <c r="D65" i="60"/>
  <c r="D64" i="60"/>
  <c r="D63" i="60"/>
  <c r="D62" i="60"/>
  <c r="D61" i="60"/>
  <c r="D60" i="60"/>
  <c r="D59" i="60"/>
  <c r="D58" i="60"/>
  <c r="D57" i="60"/>
  <c r="D56" i="60"/>
  <c r="D55" i="60"/>
  <c r="D54" i="60"/>
  <c r="D53" i="60"/>
  <c r="D52" i="60"/>
  <c r="D51" i="60"/>
  <c r="D50" i="60"/>
  <c r="D49" i="60"/>
  <c r="D48" i="60"/>
  <c r="D47" i="60"/>
  <c r="D46" i="60"/>
  <c r="D45" i="60"/>
  <c r="D44" i="60"/>
  <c r="D43" i="60"/>
  <c r="D42" i="60"/>
  <c r="D41" i="60"/>
  <c r="D40" i="60"/>
  <c r="D39" i="60"/>
  <c r="D38" i="60"/>
  <c r="D37" i="60"/>
  <c r="D36" i="60"/>
  <c r="D35" i="60"/>
  <c r="D34" i="60"/>
  <c r="D33" i="60"/>
  <c r="D32" i="60"/>
  <c r="D31" i="60"/>
  <c r="D30" i="60"/>
  <c r="D29" i="60"/>
  <c r="D17" i="59"/>
  <c r="D18" i="59"/>
  <c r="D19" i="59"/>
  <c r="D20" i="59"/>
  <c r="D21" i="59"/>
  <c r="D22" i="59"/>
  <c r="D23" i="59"/>
  <c r="D24" i="59"/>
  <c r="D25" i="59"/>
  <c r="D26" i="59"/>
  <c r="D27" i="59"/>
  <c r="D28" i="59"/>
  <c r="D29" i="59"/>
  <c r="D30" i="59"/>
  <c r="D31" i="59"/>
  <c r="D32" i="59"/>
  <c r="D33" i="59"/>
  <c r="D34" i="59"/>
  <c r="D35" i="59"/>
  <c r="D36" i="59"/>
  <c r="D37" i="59"/>
  <c r="D38" i="59"/>
  <c r="D39" i="59"/>
  <c r="D40" i="59"/>
  <c r="D41" i="59"/>
  <c r="D42" i="59"/>
  <c r="D43" i="59"/>
  <c r="D44" i="59"/>
  <c r="D45" i="59"/>
  <c r="D46" i="59"/>
  <c r="D47" i="59"/>
  <c r="D48" i="59"/>
  <c r="D49" i="59"/>
  <c r="D50" i="59"/>
  <c r="D51" i="59"/>
  <c r="D52" i="59"/>
  <c r="D53" i="59"/>
  <c r="D54" i="59"/>
  <c r="D55" i="59"/>
  <c r="D56" i="59"/>
  <c r="D57" i="59"/>
  <c r="D58" i="59"/>
  <c r="D59" i="59"/>
  <c r="D60" i="59"/>
  <c r="D61" i="59"/>
  <c r="D62" i="59"/>
  <c r="D63" i="59"/>
  <c r="D64" i="59"/>
  <c r="D65" i="59"/>
  <c r="D66" i="59"/>
  <c r="D67" i="59"/>
  <c r="D68" i="59"/>
  <c r="D69" i="59"/>
  <c r="D70" i="59"/>
  <c r="D71" i="59"/>
  <c r="D72" i="59"/>
  <c r="D73" i="59"/>
  <c r="D74" i="59"/>
  <c r="D75" i="59"/>
  <c r="D76" i="59"/>
  <c r="D77" i="59"/>
  <c r="D78" i="59"/>
  <c r="D79" i="59"/>
  <c r="D80" i="59"/>
  <c r="D81" i="59"/>
  <c r="D82" i="59"/>
  <c r="D83" i="59"/>
  <c r="D84" i="59"/>
  <c r="D85" i="59"/>
  <c r="D86" i="59"/>
  <c r="D87" i="59"/>
  <c r="D88" i="59"/>
  <c r="D89" i="59"/>
  <c r="D90" i="59"/>
  <c r="D91" i="59"/>
  <c r="D92" i="59"/>
  <c r="D93" i="59"/>
  <c r="D94" i="59"/>
  <c r="D95" i="59"/>
  <c r="K2" i="59"/>
  <c r="J79" i="60"/>
  <c r="I79" i="60"/>
  <c r="H79" i="60"/>
  <c r="G79" i="60"/>
  <c r="F79" i="60"/>
  <c r="E79" i="60"/>
  <c r="H69" i="60"/>
  <c r="G69" i="60"/>
  <c r="F69" i="60"/>
  <c r="E69" i="60"/>
  <c r="J36" i="60"/>
  <c r="I36" i="60"/>
  <c r="H36" i="60"/>
  <c r="G36" i="60"/>
  <c r="F36" i="60"/>
  <c r="E36" i="60"/>
  <c r="J34" i="60"/>
  <c r="I34" i="60"/>
  <c r="H34" i="60"/>
  <c r="G34" i="60"/>
  <c r="F34" i="60"/>
  <c r="E34" i="60"/>
  <c r="J29" i="60"/>
  <c r="I29" i="60"/>
  <c r="H29" i="60"/>
  <c r="G29" i="60"/>
  <c r="F29" i="60"/>
  <c r="E29" i="60"/>
  <c r="H36" i="10"/>
  <c r="D36" i="10"/>
  <c r="J29" i="10"/>
  <c r="H22" i="10"/>
  <c r="G22" i="10"/>
  <c r="G95" i="10"/>
  <c r="J22" i="10"/>
  <c r="J95" i="10"/>
  <c r="D94" i="60"/>
  <c r="D93" i="60"/>
  <c r="D92" i="60"/>
  <c r="D91" i="60"/>
  <c r="D90" i="60"/>
  <c r="D89" i="60"/>
  <c r="D88" i="60"/>
  <c r="D87" i="60"/>
  <c r="D86" i="60"/>
  <c r="D85" i="60"/>
  <c r="D84" i="60"/>
  <c r="D83" i="60"/>
  <c r="D82" i="60"/>
  <c r="D81" i="60"/>
  <c r="D28" i="60"/>
  <c r="D27" i="60"/>
  <c r="D26" i="60"/>
  <c r="D25" i="60"/>
  <c r="D24" i="60"/>
  <c r="D23" i="60"/>
  <c r="D22" i="60"/>
  <c r="D21" i="60"/>
  <c r="D20" i="60"/>
  <c r="D19" i="60"/>
  <c r="D18" i="60"/>
  <c r="D17" i="60"/>
  <c r="D94" i="61"/>
  <c r="D93" i="61"/>
  <c r="D92" i="61"/>
  <c r="D91" i="61"/>
  <c r="D90" i="61"/>
  <c r="D89" i="61"/>
  <c r="D88" i="61"/>
  <c r="D87" i="61"/>
  <c r="D86" i="61"/>
  <c r="D85" i="61"/>
  <c r="D84" i="61"/>
  <c r="D83" i="61"/>
  <c r="D82" i="61"/>
  <c r="D81" i="61"/>
  <c r="D79" i="61"/>
  <c r="D78" i="61"/>
  <c r="D77" i="61"/>
  <c r="D76" i="61"/>
  <c r="D75" i="61"/>
  <c r="D74" i="61"/>
  <c r="D73" i="61"/>
  <c r="D72" i="61"/>
  <c r="D70" i="61"/>
  <c r="D69" i="61"/>
  <c r="D68" i="61"/>
  <c r="D67" i="61"/>
  <c r="D66" i="61"/>
  <c r="D65" i="61"/>
  <c r="D64" i="61"/>
  <c r="D63" i="61"/>
  <c r="D62" i="61"/>
  <c r="D61" i="61"/>
  <c r="D60" i="61"/>
  <c r="D59" i="61"/>
  <c r="D58" i="61"/>
  <c r="D57" i="61"/>
  <c r="D56" i="61"/>
  <c r="D55" i="61"/>
  <c r="D54" i="61"/>
  <c r="D53" i="61"/>
  <c r="D52" i="61"/>
  <c r="D51" i="61"/>
  <c r="D50" i="61"/>
  <c r="D49" i="61"/>
  <c r="D48" i="61"/>
  <c r="D47" i="61"/>
  <c r="D46" i="61"/>
  <c r="D45" i="61"/>
  <c r="D44" i="61"/>
  <c r="D43" i="61"/>
  <c r="D42" i="61"/>
  <c r="D41" i="61"/>
  <c r="D40" i="61"/>
  <c r="D39" i="61"/>
  <c r="D38" i="61"/>
  <c r="D37" i="61"/>
  <c r="D36" i="61"/>
  <c r="D35" i="61"/>
  <c r="D34" i="61"/>
  <c r="D33" i="61"/>
  <c r="D32" i="61"/>
  <c r="D31" i="61"/>
  <c r="D30" i="61"/>
  <c r="D28" i="61"/>
  <c r="D27" i="61"/>
  <c r="D26" i="61"/>
  <c r="D25" i="61"/>
  <c r="D24" i="61"/>
  <c r="D23" i="61"/>
  <c r="D22" i="61"/>
  <c r="D21" i="61"/>
  <c r="D20" i="61"/>
  <c r="D19" i="61"/>
  <c r="D18" i="61"/>
  <c r="D17" i="61"/>
  <c r="D94" i="62"/>
  <c r="D93" i="62"/>
  <c r="D92" i="62"/>
  <c r="D91" i="62"/>
  <c r="D90" i="62"/>
  <c r="D89" i="62"/>
  <c r="D88" i="62"/>
  <c r="D87" i="62"/>
  <c r="D86" i="62"/>
  <c r="D85" i="62"/>
  <c r="D84" i="62"/>
  <c r="D83" i="62"/>
  <c r="D82" i="62"/>
  <c r="D79" i="62"/>
  <c r="D78" i="62"/>
  <c r="D77" i="62"/>
  <c r="D76" i="62"/>
  <c r="D75" i="62"/>
  <c r="D74" i="62"/>
  <c r="D73" i="62"/>
  <c r="D72" i="62"/>
  <c r="D71" i="62"/>
  <c r="D70" i="62"/>
  <c r="D69" i="62"/>
  <c r="D67" i="62"/>
  <c r="D66" i="62"/>
  <c r="D65" i="62"/>
  <c r="D64" i="62"/>
  <c r="D63" i="62"/>
  <c r="D62" i="62"/>
  <c r="D61" i="62"/>
  <c r="D60" i="62"/>
  <c r="D59" i="62"/>
  <c r="D58" i="62"/>
  <c r="D57" i="62"/>
  <c r="D56" i="62"/>
  <c r="D55" i="62"/>
  <c r="D54" i="62"/>
  <c r="D53" i="62"/>
  <c r="D52" i="62"/>
  <c r="D51" i="62"/>
  <c r="D49" i="62"/>
  <c r="D48" i="62"/>
  <c r="D47" i="62"/>
  <c r="D46" i="62"/>
  <c r="D45" i="62"/>
  <c r="D44" i="62"/>
  <c r="D43" i="62"/>
  <c r="D42" i="62"/>
  <c r="D41" i="62"/>
  <c r="D40" i="62"/>
  <c r="D38" i="62"/>
  <c r="D37" i="62"/>
  <c r="D36" i="62"/>
  <c r="D35" i="62"/>
  <c r="D34" i="62"/>
  <c r="D33" i="62"/>
  <c r="D32" i="62"/>
  <c r="D31" i="62"/>
  <c r="D30" i="62"/>
  <c r="D28" i="62"/>
  <c r="D26" i="62"/>
  <c r="D25" i="62"/>
  <c r="D24" i="62"/>
  <c r="D23" i="62"/>
  <c r="D22" i="62"/>
  <c r="D21" i="62"/>
  <c r="D20" i="62"/>
  <c r="D19" i="62"/>
  <c r="D18" i="62"/>
  <c r="D17" i="62"/>
  <c r="D94" i="63"/>
  <c r="D93" i="63"/>
  <c r="D92" i="63"/>
  <c r="D91" i="63"/>
  <c r="D90" i="63"/>
  <c r="D89" i="63"/>
  <c r="D88" i="63"/>
  <c r="D87" i="63"/>
  <c r="D86" i="63"/>
  <c r="D85" i="63"/>
  <c r="D84" i="63"/>
  <c r="D83" i="63"/>
  <c r="D82" i="63"/>
  <c r="D81" i="63"/>
  <c r="D78" i="63"/>
  <c r="D77" i="63"/>
  <c r="D76" i="63"/>
  <c r="D75" i="63"/>
  <c r="D74" i="63"/>
  <c r="D73" i="63"/>
  <c r="D72" i="63"/>
  <c r="D71" i="63"/>
  <c r="D70" i="63"/>
  <c r="D69" i="63"/>
  <c r="D68" i="63"/>
  <c r="D67" i="63"/>
  <c r="D66" i="63"/>
  <c r="D65" i="63"/>
  <c r="D64" i="63"/>
  <c r="D63" i="63"/>
  <c r="D62" i="63"/>
  <c r="D61" i="63"/>
  <c r="D60" i="63"/>
  <c r="D59" i="63"/>
  <c r="D58" i="63"/>
  <c r="D57" i="63"/>
  <c r="D56" i="63"/>
  <c r="D55" i="63"/>
  <c r="D54" i="63"/>
  <c r="D53" i="63"/>
  <c r="D52" i="63"/>
  <c r="D51" i="63"/>
  <c r="D50" i="63"/>
  <c r="D49" i="63"/>
  <c r="D48" i="63"/>
  <c r="D47" i="63"/>
  <c r="D46" i="63"/>
  <c r="D45" i="63"/>
  <c r="D44" i="63"/>
  <c r="D43" i="63"/>
  <c r="D42" i="63"/>
  <c r="D41" i="63"/>
  <c r="D40" i="63"/>
  <c r="D39" i="63"/>
  <c r="D38" i="63"/>
  <c r="D37" i="63"/>
  <c r="D36" i="63"/>
  <c r="D35" i="63"/>
  <c r="D34" i="63"/>
  <c r="D33" i="63"/>
  <c r="D32" i="63"/>
  <c r="D31" i="63"/>
  <c r="D30" i="63"/>
  <c r="D29" i="63"/>
  <c r="D28" i="63"/>
  <c r="D27" i="63"/>
  <c r="D26" i="63"/>
  <c r="D25" i="63"/>
  <c r="D24" i="63"/>
  <c r="D23" i="63"/>
  <c r="D22" i="63"/>
  <c r="D21" i="63"/>
  <c r="D20" i="63"/>
  <c r="D19" i="63"/>
  <c r="D18" i="63"/>
  <c r="D17" i="63"/>
  <c r="D94" i="64"/>
  <c r="D93" i="64"/>
  <c r="D92" i="64"/>
  <c r="D91" i="64"/>
  <c r="D90" i="64"/>
  <c r="D89" i="64"/>
  <c r="D88" i="64"/>
  <c r="D87" i="64"/>
  <c r="D86" i="64"/>
  <c r="D85" i="64"/>
  <c r="D84" i="64"/>
  <c r="D83" i="64"/>
  <c r="D82" i="64"/>
  <c r="D81" i="64"/>
  <c r="D79" i="64"/>
  <c r="D78" i="64"/>
  <c r="D77" i="64"/>
  <c r="D76" i="64"/>
  <c r="D75" i="64"/>
  <c r="D74" i="64"/>
  <c r="D73" i="64"/>
  <c r="D72" i="64"/>
  <c r="D71" i="64"/>
  <c r="D70" i="64"/>
  <c r="D69" i="64"/>
  <c r="D68" i="64"/>
  <c r="D67" i="64"/>
  <c r="D66" i="64"/>
  <c r="D65" i="64"/>
  <c r="D64" i="64"/>
  <c r="D63" i="64"/>
  <c r="D62" i="64"/>
  <c r="D61" i="64"/>
  <c r="D60" i="64"/>
  <c r="D59" i="64"/>
  <c r="D58" i="64"/>
  <c r="D57" i="64"/>
  <c r="D56" i="64"/>
  <c r="D55" i="64"/>
  <c r="D54" i="64"/>
  <c r="D53" i="64"/>
  <c r="D52" i="64"/>
  <c r="D51" i="64"/>
  <c r="D50" i="64"/>
  <c r="D49" i="64"/>
  <c r="D48" i="64"/>
  <c r="D47" i="64"/>
  <c r="D46" i="64"/>
  <c r="D45" i="64"/>
  <c r="D44" i="64"/>
  <c r="D43" i="64"/>
  <c r="D42" i="64"/>
  <c r="D41" i="64"/>
  <c r="D40" i="64"/>
  <c r="D39" i="64"/>
  <c r="D38" i="64"/>
  <c r="D37" i="64"/>
  <c r="D36" i="64"/>
  <c r="D35" i="64"/>
  <c r="D34" i="64"/>
  <c r="D33" i="64"/>
  <c r="D32" i="64"/>
  <c r="D31" i="64"/>
  <c r="D30" i="64"/>
  <c r="D29" i="64"/>
  <c r="D28" i="64"/>
  <c r="D27" i="64"/>
  <c r="D26" i="64"/>
  <c r="D25" i="64"/>
  <c r="D24" i="64"/>
  <c r="D23" i="64"/>
  <c r="D22" i="64"/>
  <c r="D21" i="64"/>
  <c r="D20" i="64"/>
  <c r="D19" i="64"/>
  <c r="D18" i="64"/>
  <c r="D17" i="64"/>
  <c r="D94" i="65"/>
  <c r="D93" i="65"/>
  <c r="D92" i="65"/>
  <c r="D91" i="65"/>
  <c r="D90" i="65"/>
  <c r="D89" i="65"/>
  <c r="D88" i="65"/>
  <c r="D87" i="65"/>
  <c r="D86" i="65"/>
  <c r="D85" i="65"/>
  <c r="D84" i="65"/>
  <c r="D83" i="65"/>
  <c r="D82" i="65"/>
  <c r="D81" i="65"/>
  <c r="D79" i="65"/>
  <c r="D78" i="65"/>
  <c r="D77" i="65"/>
  <c r="D76" i="65"/>
  <c r="D75" i="65"/>
  <c r="D74" i="65"/>
  <c r="D73" i="65"/>
  <c r="D72" i="65"/>
  <c r="D71" i="65"/>
  <c r="D70" i="65"/>
  <c r="D69" i="65"/>
  <c r="D68" i="65"/>
  <c r="D67" i="65"/>
  <c r="D66" i="65"/>
  <c r="D65" i="65"/>
  <c r="D64" i="65"/>
  <c r="D63" i="65"/>
  <c r="D62" i="65"/>
  <c r="D61" i="65"/>
  <c r="D60" i="65"/>
  <c r="D59" i="65"/>
  <c r="D58" i="65"/>
  <c r="D57" i="65"/>
  <c r="D56" i="65"/>
  <c r="D55" i="65"/>
  <c r="D54" i="65"/>
  <c r="D53" i="65"/>
  <c r="D52" i="65"/>
  <c r="D51" i="65"/>
  <c r="D50" i="65"/>
  <c r="D49" i="65"/>
  <c r="D48" i="65"/>
  <c r="D47" i="65"/>
  <c r="D46" i="65"/>
  <c r="D45" i="65"/>
  <c r="D44" i="65"/>
  <c r="D43" i="65"/>
  <c r="D42" i="65"/>
  <c r="D41" i="65"/>
  <c r="D40" i="65"/>
  <c r="D39" i="65"/>
  <c r="D38" i="65"/>
  <c r="D37" i="65"/>
  <c r="D36" i="65"/>
  <c r="D35" i="65"/>
  <c r="D34" i="65"/>
  <c r="D33" i="65"/>
  <c r="D32" i="65"/>
  <c r="D31" i="65"/>
  <c r="D30" i="65"/>
  <c r="D29" i="65"/>
  <c r="D28" i="65"/>
  <c r="D27" i="65"/>
  <c r="D26" i="65"/>
  <c r="D25" i="65"/>
  <c r="D24" i="65"/>
  <c r="D23" i="65"/>
  <c r="D22" i="65"/>
  <c r="D21" i="65"/>
  <c r="D20" i="65"/>
  <c r="D19" i="65"/>
  <c r="D18" i="65"/>
  <c r="D17" i="65"/>
  <c r="D94" i="66"/>
  <c r="D93" i="66"/>
  <c r="D92" i="66"/>
  <c r="D91" i="66"/>
  <c r="D90" i="66"/>
  <c r="D89" i="66"/>
  <c r="D88" i="66"/>
  <c r="D87" i="66"/>
  <c r="D86" i="66"/>
  <c r="D85" i="66"/>
  <c r="D84" i="66"/>
  <c r="D83" i="66"/>
  <c r="D82" i="66"/>
  <c r="D81" i="66"/>
  <c r="D79" i="66"/>
  <c r="D78" i="66"/>
  <c r="D77" i="66"/>
  <c r="D76" i="66"/>
  <c r="D75" i="66"/>
  <c r="D74" i="66"/>
  <c r="D73" i="66"/>
  <c r="D72" i="66"/>
  <c r="D71" i="66"/>
  <c r="D70" i="66"/>
  <c r="D69" i="66"/>
  <c r="D68" i="66"/>
  <c r="D67" i="66"/>
  <c r="D66" i="66"/>
  <c r="D65" i="66"/>
  <c r="D64" i="66"/>
  <c r="D63" i="66"/>
  <c r="D62" i="66"/>
  <c r="D61" i="66"/>
  <c r="D60" i="66"/>
  <c r="D59" i="66"/>
  <c r="D58" i="66"/>
  <c r="D57" i="66"/>
  <c r="D56" i="66"/>
  <c r="D55" i="66"/>
  <c r="D54" i="66"/>
  <c r="D53" i="66"/>
  <c r="D52" i="66"/>
  <c r="D51" i="66"/>
  <c r="D50" i="66"/>
  <c r="D49" i="66"/>
  <c r="D48" i="66"/>
  <c r="D47" i="66"/>
  <c r="D46" i="66"/>
  <c r="D45" i="66"/>
  <c r="D44" i="66"/>
  <c r="D43" i="66"/>
  <c r="D42" i="66"/>
  <c r="D41" i="66"/>
  <c r="D40" i="66"/>
  <c r="D39" i="66"/>
  <c r="D38" i="66"/>
  <c r="D37" i="66"/>
  <c r="D36" i="66"/>
  <c r="D35" i="66"/>
  <c r="D34" i="66"/>
  <c r="D33" i="66"/>
  <c r="D32" i="66"/>
  <c r="D31" i="66"/>
  <c r="D30" i="66"/>
  <c r="D29" i="66"/>
  <c r="D28" i="66"/>
  <c r="D27" i="66"/>
  <c r="D26" i="66"/>
  <c r="D25" i="66"/>
  <c r="D24" i="66"/>
  <c r="D23" i="66"/>
  <c r="D22" i="66"/>
  <c r="D21" i="66"/>
  <c r="D20" i="66"/>
  <c r="D19" i="66"/>
  <c r="D18" i="66"/>
  <c r="D17" i="66"/>
  <c r="D94" i="67"/>
  <c r="D93" i="67"/>
  <c r="D92" i="67"/>
  <c r="D91" i="67"/>
  <c r="D90" i="67"/>
  <c r="D89" i="67"/>
  <c r="D88" i="67"/>
  <c r="D87" i="67"/>
  <c r="D86" i="67"/>
  <c r="D85" i="67"/>
  <c r="D84" i="67"/>
  <c r="D83" i="67"/>
  <c r="D82" i="67"/>
  <c r="D81" i="67"/>
  <c r="D79" i="67"/>
  <c r="D78" i="67"/>
  <c r="D77" i="67"/>
  <c r="D76" i="67"/>
  <c r="D75" i="67"/>
  <c r="D74" i="67"/>
  <c r="D73" i="67"/>
  <c r="D72" i="67"/>
  <c r="D71" i="67"/>
  <c r="D70" i="67"/>
  <c r="D69" i="67"/>
  <c r="D68" i="67"/>
  <c r="D67" i="67"/>
  <c r="D66" i="67"/>
  <c r="D65" i="67"/>
  <c r="D64" i="67"/>
  <c r="D63" i="67"/>
  <c r="D62" i="67"/>
  <c r="D61" i="67"/>
  <c r="D60" i="67"/>
  <c r="D59" i="67"/>
  <c r="D58" i="67"/>
  <c r="D57" i="67"/>
  <c r="D56" i="67"/>
  <c r="D55" i="67"/>
  <c r="D54" i="67"/>
  <c r="D53" i="67"/>
  <c r="D52" i="67"/>
  <c r="D51" i="67"/>
  <c r="D50" i="67"/>
  <c r="D49" i="67"/>
  <c r="D48" i="67"/>
  <c r="D47" i="67"/>
  <c r="D46" i="67"/>
  <c r="D45" i="67"/>
  <c r="D44" i="67"/>
  <c r="D43" i="67"/>
  <c r="D42" i="67"/>
  <c r="D41" i="67"/>
  <c r="D40" i="67"/>
  <c r="D39" i="67"/>
  <c r="D38" i="67"/>
  <c r="D37" i="67"/>
  <c r="D36" i="67"/>
  <c r="D35" i="67"/>
  <c r="D34" i="67"/>
  <c r="D33" i="67"/>
  <c r="D32" i="67"/>
  <c r="D31" i="67"/>
  <c r="D30" i="67"/>
  <c r="D29" i="67"/>
  <c r="D28" i="67"/>
  <c r="D27" i="67"/>
  <c r="D26" i="67"/>
  <c r="D25" i="67"/>
  <c r="D24" i="67"/>
  <c r="D23" i="67"/>
  <c r="D22" i="67"/>
  <c r="D21" i="67"/>
  <c r="D20" i="67"/>
  <c r="D19" i="67"/>
  <c r="D18" i="67"/>
  <c r="D17" i="67"/>
  <c r="D94" i="68"/>
  <c r="D93" i="68"/>
  <c r="D92" i="68"/>
  <c r="D91" i="68"/>
  <c r="D90" i="68"/>
  <c r="D89" i="68"/>
  <c r="D88" i="68"/>
  <c r="D87" i="68"/>
  <c r="D86" i="68"/>
  <c r="D85" i="68"/>
  <c r="D84" i="68"/>
  <c r="D83" i="68"/>
  <c r="D82" i="68"/>
  <c r="D81" i="68"/>
  <c r="D79" i="68"/>
  <c r="D78" i="68"/>
  <c r="D77" i="68"/>
  <c r="D76" i="68"/>
  <c r="D75" i="68"/>
  <c r="D74" i="68"/>
  <c r="D73" i="68"/>
  <c r="D72" i="68"/>
  <c r="D71" i="68"/>
  <c r="D70" i="68"/>
  <c r="D69" i="68"/>
  <c r="D68" i="68"/>
  <c r="D67" i="68"/>
  <c r="D66" i="68"/>
  <c r="D65" i="68"/>
  <c r="D64" i="68"/>
  <c r="D63" i="68"/>
  <c r="D62" i="68"/>
  <c r="D61" i="68"/>
  <c r="D60" i="68"/>
  <c r="D59" i="68"/>
  <c r="D58" i="68"/>
  <c r="D57" i="68"/>
  <c r="D56" i="68"/>
  <c r="D55" i="68"/>
  <c r="D54" i="68"/>
  <c r="D53" i="68"/>
  <c r="D52" i="68"/>
  <c r="D51" i="68"/>
  <c r="D50" i="68"/>
  <c r="D49" i="68"/>
  <c r="D48" i="68"/>
  <c r="D47" i="68"/>
  <c r="D46" i="68"/>
  <c r="D45" i="68"/>
  <c r="D44" i="68"/>
  <c r="D43" i="68"/>
  <c r="D42" i="68"/>
  <c r="D41" i="68"/>
  <c r="D40" i="68"/>
  <c r="D39" i="68"/>
  <c r="D38" i="68"/>
  <c r="D37" i="68"/>
  <c r="D36" i="68"/>
  <c r="D35" i="68"/>
  <c r="D34" i="68"/>
  <c r="D33" i="68"/>
  <c r="D32" i="68"/>
  <c r="D31" i="68"/>
  <c r="D30" i="68"/>
  <c r="D29" i="68"/>
  <c r="D28" i="68"/>
  <c r="D27" i="68"/>
  <c r="D26" i="68"/>
  <c r="D25" i="68"/>
  <c r="D24" i="68"/>
  <c r="D23" i="68"/>
  <c r="D22" i="68"/>
  <c r="D21" i="68"/>
  <c r="D20" i="68"/>
  <c r="D19" i="68"/>
  <c r="D18" i="68"/>
  <c r="D17" i="68"/>
  <c r="D94" i="69"/>
  <c r="D93" i="69"/>
  <c r="D92" i="69"/>
  <c r="D91" i="69"/>
  <c r="D90" i="69"/>
  <c r="D89" i="69"/>
  <c r="D88" i="69"/>
  <c r="D87" i="69"/>
  <c r="D86" i="69"/>
  <c r="D85" i="69"/>
  <c r="D84" i="69"/>
  <c r="D83" i="69"/>
  <c r="D82" i="69"/>
  <c r="D81" i="69"/>
  <c r="D79" i="69"/>
  <c r="D78" i="69"/>
  <c r="D77" i="69"/>
  <c r="D76" i="69"/>
  <c r="D75" i="69"/>
  <c r="D74" i="69"/>
  <c r="D73" i="69"/>
  <c r="D72" i="69"/>
  <c r="D71" i="69"/>
  <c r="D70" i="69"/>
  <c r="D69" i="69"/>
  <c r="D68" i="69"/>
  <c r="D67" i="69"/>
  <c r="D66" i="69"/>
  <c r="D65" i="69"/>
  <c r="D64" i="69"/>
  <c r="D63" i="69"/>
  <c r="D62" i="69"/>
  <c r="D61" i="69"/>
  <c r="D60" i="69"/>
  <c r="D59" i="69"/>
  <c r="D58" i="69"/>
  <c r="D57" i="69"/>
  <c r="D56" i="69"/>
  <c r="D55" i="69"/>
  <c r="D54" i="69"/>
  <c r="D53" i="69"/>
  <c r="D52" i="69"/>
  <c r="D51" i="69"/>
  <c r="D50" i="69"/>
  <c r="D49" i="69"/>
  <c r="D48" i="69"/>
  <c r="D47" i="69"/>
  <c r="D46" i="69"/>
  <c r="D45" i="69"/>
  <c r="D44" i="69"/>
  <c r="D43" i="69"/>
  <c r="D42" i="69"/>
  <c r="D41" i="69"/>
  <c r="D40" i="69"/>
  <c r="D39" i="69"/>
  <c r="D38" i="69"/>
  <c r="D37" i="69"/>
  <c r="D36" i="69"/>
  <c r="D35" i="69"/>
  <c r="D34" i="69"/>
  <c r="D33" i="69"/>
  <c r="D32" i="69"/>
  <c r="D31" i="69"/>
  <c r="D30" i="69"/>
  <c r="D29" i="69"/>
  <c r="D28" i="69"/>
  <c r="D27" i="69"/>
  <c r="D26" i="69"/>
  <c r="D25" i="69"/>
  <c r="D24" i="69"/>
  <c r="D23" i="69"/>
  <c r="D22" i="69"/>
  <c r="D21" i="69"/>
  <c r="D20" i="69"/>
  <c r="D19" i="69"/>
  <c r="D18" i="69"/>
  <c r="D17" i="69"/>
  <c r="D94" i="8"/>
  <c r="D93" i="8"/>
  <c r="D92" i="8"/>
  <c r="D91" i="8"/>
  <c r="D90" i="8"/>
  <c r="D89" i="8"/>
  <c r="D88" i="8"/>
  <c r="D87" i="8"/>
  <c r="D86" i="8"/>
  <c r="D85" i="8"/>
  <c r="D84" i="8"/>
  <c r="D83" i="8"/>
  <c r="D82" i="8"/>
  <c r="D81" i="8"/>
  <c r="D79" i="8"/>
  <c r="D78" i="8"/>
  <c r="D77" i="8"/>
  <c r="D76" i="8"/>
  <c r="D75" i="8"/>
  <c r="D74" i="8"/>
  <c r="D73" i="8"/>
  <c r="D72" i="8"/>
  <c r="D71" i="8"/>
  <c r="D70" i="8"/>
  <c r="D69" i="8"/>
  <c r="D68" i="8"/>
  <c r="D67" i="8"/>
  <c r="D66" i="8"/>
  <c r="D65" i="8"/>
  <c r="D64" i="8"/>
  <c r="D63" i="8"/>
  <c r="D62" i="8"/>
  <c r="D61" i="8"/>
  <c r="D60" i="8"/>
  <c r="D59" i="8"/>
  <c r="D58" i="8"/>
  <c r="D57" i="8"/>
  <c r="D56" i="8"/>
  <c r="D55" i="8"/>
  <c r="D54" i="8"/>
  <c r="D53" i="8"/>
  <c r="D52" i="8"/>
  <c r="D51" i="8"/>
  <c r="D50" i="8"/>
  <c r="D49" i="8"/>
  <c r="D48" i="8"/>
  <c r="D47" i="8"/>
  <c r="D46" i="8"/>
  <c r="D45" i="8"/>
  <c r="D44" i="8"/>
  <c r="D43" i="8"/>
  <c r="D42" i="8"/>
  <c r="D41" i="8"/>
  <c r="D40" i="8"/>
  <c r="D39" i="8"/>
  <c r="D38" i="8"/>
  <c r="D37" i="8"/>
  <c r="D36" i="8"/>
  <c r="D35" i="8"/>
  <c r="D34" i="8"/>
  <c r="D33" i="8"/>
  <c r="D32" i="8"/>
  <c r="D31" i="8"/>
  <c r="D30" i="8"/>
  <c r="D29" i="8"/>
  <c r="D28" i="8"/>
  <c r="D27" i="8"/>
  <c r="D26" i="8"/>
  <c r="D25" i="8"/>
  <c r="D24" i="8"/>
  <c r="D23" i="8"/>
  <c r="D21" i="8"/>
  <c r="D20" i="8"/>
  <c r="D19" i="8"/>
  <c r="D18" i="8"/>
  <c r="D17" i="8"/>
  <c r="D12" i="10"/>
  <c r="B12" i="10"/>
  <c r="D12" i="60"/>
  <c r="B12" i="60"/>
  <c r="D12" i="61"/>
  <c r="B12" i="61"/>
  <c r="D12" i="62"/>
  <c r="B12" i="62"/>
  <c r="D12" i="63"/>
  <c r="B12" i="63"/>
  <c r="D12" i="64"/>
  <c r="B12" i="64"/>
  <c r="D12" i="65"/>
  <c r="B12" i="65"/>
  <c r="D12" i="66"/>
  <c r="B12" i="66"/>
  <c r="D12" i="67"/>
  <c r="B12" i="67"/>
  <c r="D12" i="68"/>
  <c r="B12" i="68"/>
  <c r="D12" i="69"/>
  <c r="B12" i="69"/>
  <c r="D12" i="59"/>
  <c r="B12" i="59"/>
  <c r="D12" i="8"/>
  <c r="B12" i="8"/>
  <c r="K95" i="69"/>
  <c r="J95" i="69"/>
  <c r="I95" i="69"/>
  <c r="H95" i="69"/>
  <c r="G95" i="69"/>
  <c r="F95" i="69"/>
  <c r="E95" i="69"/>
  <c r="D95" i="69"/>
  <c r="K2" i="69"/>
  <c r="K6" i="69"/>
  <c r="K95" i="68"/>
  <c r="J95" i="68"/>
  <c r="I95" i="68"/>
  <c r="H95" i="68"/>
  <c r="G95" i="68"/>
  <c r="F95" i="68"/>
  <c r="E95" i="68"/>
  <c r="D95" i="68"/>
  <c r="K2" i="68"/>
  <c r="K6" i="68"/>
  <c r="K95" i="67"/>
  <c r="J95" i="67"/>
  <c r="I95" i="67"/>
  <c r="H95" i="67"/>
  <c r="G95" i="67"/>
  <c r="F95" i="67"/>
  <c r="E95" i="67"/>
  <c r="D95" i="67"/>
  <c r="K2" i="67"/>
  <c r="K6" i="67"/>
  <c r="K95" i="66"/>
  <c r="J95" i="66"/>
  <c r="I95" i="66"/>
  <c r="H95" i="66"/>
  <c r="G95" i="66"/>
  <c r="F95" i="66"/>
  <c r="E95" i="66"/>
  <c r="D95" i="66"/>
  <c r="K2" i="66"/>
  <c r="K6" i="66"/>
  <c r="K95" i="65"/>
  <c r="J95" i="65"/>
  <c r="I95" i="65"/>
  <c r="H95" i="65"/>
  <c r="G95" i="65"/>
  <c r="F95" i="65"/>
  <c r="E95" i="65"/>
  <c r="D95" i="65"/>
  <c r="K6" i="65"/>
  <c r="K95" i="64"/>
  <c r="J95" i="64"/>
  <c r="I95" i="64"/>
  <c r="H95" i="64"/>
  <c r="G95" i="64"/>
  <c r="F95" i="64"/>
  <c r="E95" i="64"/>
  <c r="D95" i="64"/>
  <c r="K2" i="64"/>
  <c r="K6" i="64"/>
  <c r="K95" i="63"/>
  <c r="J95" i="63"/>
  <c r="I95" i="63"/>
  <c r="H95" i="63"/>
  <c r="G95" i="63"/>
  <c r="F95" i="63"/>
  <c r="E95" i="63"/>
  <c r="D95" i="63"/>
  <c r="K6" i="63"/>
  <c r="K95" i="62"/>
  <c r="J95" i="62"/>
  <c r="I95" i="62"/>
  <c r="H95" i="62"/>
  <c r="G95" i="62"/>
  <c r="F95" i="62"/>
  <c r="E95" i="62"/>
  <c r="D95" i="62"/>
  <c r="K6" i="62"/>
  <c r="K95" i="61"/>
  <c r="J95" i="61"/>
  <c r="I95" i="61"/>
  <c r="H95" i="61"/>
  <c r="G95" i="61"/>
  <c r="F95" i="61"/>
  <c r="E95" i="61"/>
  <c r="D95" i="61"/>
  <c r="K6" i="61"/>
  <c r="K95" i="60"/>
  <c r="J95" i="60"/>
  <c r="I95" i="60"/>
  <c r="H95" i="60"/>
  <c r="G95" i="60"/>
  <c r="F95" i="60"/>
  <c r="E95" i="60"/>
  <c r="D95" i="60"/>
  <c r="K6" i="60"/>
  <c r="K95" i="59"/>
  <c r="J95" i="59"/>
  <c r="I95" i="59"/>
  <c r="H95" i="59"/>
  <c r="G95" i="59"/>
  <c r="F95" i="59"/>
  <c r="E95" i="59"/>
  <c r="K6" i="59"/>
  <c r="D95" i="8"/>
  <c r="K6" i="8"/>
  <c r="K95" i="8"/>
  <c r="J95" i="8"/>
  <c r="I95" i="8"/>
  <c r="H95" i="8"/>
  <c r="G95" i="8"/>
  <c r="F95" i="8"/>
  <c r="E95" i="8"/>
  <c r="D56" i="1"/>
  <c r="D94" i="10"/>
  <c r="D93" i="10"/>
  <c r="D92" i="10"/>
  <c r="D91" i="10"/>
  <c r="D90" i="10"/>
  <c r="D89" i="10"/>
  <c r="D88" i="10"/>
  <c r="D87" i="10"/>
  <c r="D86" i="10"/>
  <c r="D85" i="10"/>
  <c r="D84" i="10"/>
  <c r="D83" i="10"/>
  <c r="D81" i="10"/>
  <c r="D79" i="10"/>
  <c r="D94" i="1"/>
  <c r="D93" i="1"/>
  <c r="D92" i="1"/>
  <c r="D91" i="1"/>
  <c r="D90" i="1"/>
  <c r="D89" i="1"/>
  <c r="D88" i="1"/>
  <c r="D87" i="1"/>
  <c r="D86" i="1"/>
  <c r="D85" i="1"/>
  <c r="D84" i="1"/>
  <c r="D83" i="1"/>
  <c r="D82" i="1"/>
  <c r="D81" i="1"/>
  <c r="D75" i="10"/>
  <c r="D74" i="10"/>
  <c r="D73" i="10"/>
  <c r="D71" i="10"/>
  <c r="D70" i="10"/>
  <c r="D69" i="10"/>
  <c r="D68" i="10"/>
  <c r="D67" i="10"/>
  <c r="D66" i="10"/>
  <c r="D64" i="10"/>
  <c r="D63" i="10"/>
  <c r="D61" i="10"/>
  <c r="D60" i="10"/>
  <c r="D59" i="10"/>
  <c r="D58" i="10"/>
  <c r="D57" i="10"/>
  <c r="D55" i="10"/>
  <c r="D54" i="10"/>
  <c r="D52" i="10"/>
  <c r="D51" i="10"/>
  <c r="D50" i="10"/>
  <c r="D49" i="10"/>
  <c r="D48" i="10"/>
  <c r="D47" i="10"/>
  <c r="D46" i="10"/>
  <c r="D44" i="10"/>
  <c r="D43" i="10"/>
  <c r="D42" i="10"/>
  <c r="D41" i="10"/>
  <c r="D40" i="10"/>
  <c r="D39" i="10"/>
  <c r="D38" i="10"/>
  <c r="D37" i="10"/>
  <c r="D35" i="10"/>
  <c r="D34" i="10"/>
  <c r="D33" i="10"/>
  <c r="D32" i="10"/>
  <c r="D31" i="10"/>
  <c r="D30" i="10"/>
  <c r="D29" i="10"/>
  <c r="D28" i="10"/>
  <c r="D27" i="10"/>
  <c r="D26" i="10"/>
  <c r="D25" i="10"/>
  <c r="D24" i="10"/>
  <c r="D23" i="10"/>
  <c r="D21" i="10"/>
  <c r="D20" i="10"/>
  <c r="D18" i="10"/>
  <c r="D79" i="1"/>
  <c r="D78" i="1"/>
  <c r="D77" i="1"/>
  <c r="D76" i="1"/>
  <c r="D75" i="1"/>
  <c r="D74" i="1"/>
  <c r="D73" i="1"/>
  <c r="D72" i="1"/>
  <c r="D71" i="1"/>
  <c r="D70" i="1"/>
  <c r="D69" i="1"/>
  <c r="D68" i="1"/>
  <c r="D66" i="1"/>
  <c r="D65" i="1"/>
  <c r="D64" i="1"/>
  <c r="D62" i="1"/>
  <c r="D61" i="1"/>
  <c r="D60" i="1"/>
  <c r="D59" i="1"/>
  <c r="D58" i="1"/>
  <c r="D55" i="1"/>
  <c r="D54" i="1"/>
  <c r="D53" i="1"/>
  <c r="D51" i="1"/>
  <c r="D50" i="1"/>
  <c r="D49" i="1"/>
  <c r="D48" i="1"/>
  <c r="D47" i="1"/>
  <c r="D46" i="1"/>
  <c r="D45" i="1"/>
  <c r="D44" i="1"/>
  <c r="D43" i="1"/>
  <c r="D42" i="1"/>
  <c r="D41" i="1"/>
  <c r="D40" i="1"/>
  <c r="D39" i="1"/>
  <c r="D38" i="1"/>
  <c r="D37" i="1"/>
  <c r="D36" i="1"/>
  <c r="D35" i="1"/>
  <c r="D34" i="1"/>
  <c r="D33" i="1"/>
  <c r="D32" i="1"/>
  <c r="D31" i="1"/>
  <c r="D30" i="1"/>
  <c r="D29" i="1"/>
  <c r="D28" i="1"/>
  <c r="D27" i="1"/>
  <c r="D26" i="1"/>
  <c r="D25" i="1"/>
  <c r="D24" i="1"/>
  <c r="D23" i="1"/>
  <c r="D22" i="1"/>
  <c r="D21" i="1"/>
  <c r="D20" i="1"/>
  <c r="D18" i="1"/>
  <c r="D17" i="1"/>
  <c r="D95" i="1"/>
  <c r="K2" i="1"/>
  <c r="K5" i="1"/>
  <c r="J7" i="1"/>
  <c r="D17" i="10"/>
  <c r="K95" i="10"/>
  <c r="I95" i="10"/>
  <c r="F95" i="10"/>
  <c r="E95" i="10"/>
  <c r="K95" i="1"/>
  <c r="J95" i="1"/>
  <c r="I95" i="1"/>
  <c r="H95" i="1"/>
  <c r="G95" i="1"/>
  <c r="F95" i="1"/>
  <c r="E95" i="1"/>
  <c r="D22" i="10"/>
  <c r="D95" i="10"/>
  <c r="K2" i="10"/>
  <c r="K5" i="10"/>
  <c r="J7" i="10"/>
  <c r="H95" i="10"/>
</calcChain>
</file>

<file path=xl/sharedStrings.xml><?xml version="1.0" encoding="utf-8"?>
<sst xmlns="http://schemas.openxmlformats.org/spreadsheetml/2006/main" count="3080" uniqueCount="248">
  <si>
    <t>How to fill out this page (see detailed instructions to the right of the tables)</t>
  </si>
  <si>
    <t>1.  CENTRAL CAMPUS COST TOTAL (from table below)</t>
  </si>
  <si>
    <t xml:space="preserve">3.  Costs for Adult CTE programs </t>
  </si>
  <si>
    <t>4.  Total costs (Sum of lines 1 - 3 above, should agree to line 5)</t>
  </si>
  <si>
    <t>Enter any costs related to CTE programs for non-ADM eligible adults.</t>
  </si>
  <si>
    <t>CTD</t>
  </si>
  <si>
    <t>FORM B</t>
  </si>
  <si>
    <t>CENTRAL DISTRICT SUMMARY FORM</t>
  </si>
  <si>
    <t>ALL Funds 
Exclude costs in functions 23XX - 26XX, 29XX &amp; 3XXX</t>
  </si>
  <si>
    <t>Direct Costs</t>
  </si>
  <si>
    <t xml:space="preserve">Allocated 
Indirect Costs
(from all object codes)    </t>
  </si>
  <si>
    <t>ADE Program Title</t>
  </si>
  <si>
    <t>Program Cost</t>
  </si>
  <si>
    <t>Salaries
61XX</t>
  </si>
  <si>
    <t>ERE
62XX</t>
  </si>
  <si>
    <t>52.0300.00</t>
  </si>
  <si>
    <t>01.0100.90</t>
  </si>
  <si>
    <t>Agribusiness Systems</t>
  </si>
  <si>
    <t>49.0100.00</t>
  </si>
  <si>
    <t>Air Transportation</t>
  </si>
  <si>
    <t>47.0600.50</t>
  </si>
  <si>
    <t>Aircraft Mechanics</t>
  </si>
  <si>
    <t>01.0100.40</t>
  </si>
  <si>
    <t>Animal Systems</t>
  </si>
  <si>
    <t>10.0200.60</t>
  </si>
  <si>
    <t>Animation</t>
  </si>
  <si>
    <t>15.1300.20</t>
  </si>
  <si>
    <t>Architectural Drafting</t>
  </si>
  <si>
    <t>48.0500.20</t>
  </si>
  <si>
    <t>Automation/Robotics</t>
  </si>
  <si>
    <t>47.0600.30</t>
  </si>
  <si>
    <t>Automotive Collision Repair</t>
  </si>
  <si>
    <t>47.0600.20</t>
  </si>
  <si>
    <t>Automotive Technologies</t>
  </si>
  <si>
    <t>41.0100.00</t>
  </si>
  <si>
    <t>Bioscience</t>
  </si>
  <si>
    <t>52.0200.00</t>
  </si>
  <si>
    <t>52.0400.00</t>
  </si>
  <si>
    <t>46.0400.40</t>
  </si>
  <si>
    <t>Cabinetmaking</t>
  </si>
  <si>
    <t>46.0400.30</t>
  </si>
  <si>
    <t>Carpentry</t>
  </si>
  <si>
    <t>15.1200.20</t>
  </si>
  <si>
    <t>Computer Maintenance</t>
  </si>
  <si>
    <t>46.0400.20</t>
  </si>
  <si>
    <t>Construction Technologies</t>
  </si>
  <si>
    <t>12.0400.00</t>
  </si>
  <si>
    <t>12.0500.00</t>
  </si>
  <si>
    <t>Culinary Arts</t>
  </si>
  <si>
    <t>51.0600.00</t>
  </si>
  <si>
    <t>Dental Assisting</t>
  </si>
  <si>
    <t>47.0600.40</t>
  </si>
  <si>
    <t>Diesel Engine Repair</t>
  </si>
  <si>
    <t>10.0200.40</t>
  </si>
  <si>
    <t>Digital Communications</t>
  </si>
  <si>
    <t>10.0200.50</t>
  </si>
  <si>
    <t>Digital Photography</t>
  </si>
  <si>
    <t>10.0200.20</t>
  </si>
  <si>
    <t>Digital Printing</t>
  </si>
  <si>
    <t>13.1210.00</t>
  </si>
  <si>
    <t>Early Childhood Education</t>
  </si>
  <si>
    <t>13.1200.00</t>
  </si>
  <si>
    <t>Education Professions</t>
  </si>
  <si>
    <t>15.0300.00</t>
  </si>
  <si>
    <t>Electronic Technologies</t>
  </si>
  <si>
    <t>15.1300.30</t>
  </si>
  <si>
    <t>Electronics Drafting</t>
  </si>
  <si>
    <t>51.0900.30</t>
  </si>
  <si>
    <t>Emergency Medical Services</t>
  </si>
  <si>
    <t>15.0000.00</t>
  </si>
  <si>
    <t>52.1900.20</t>
  </si>
  <si>
    <t>Fashion Design and Merchandising</t>
  </si>
  <si>
    <t>10.0200.90</t>
  </si>
  <si>
    <t>52.0800.00</t>
  </si>
  <si>
    <t>43.0200.00</t>
  </si>
  <si>
    <t>Fire Service</t>
  </si>
  <si>
    <t>Document the reasoning for the allocation bases used to allocate indirect costs.</t>
  </si>
  <si>
    <t>10.0200.30</t>
  </si>
  <si>
    <t>51.0707.00</t>
  </si>
  <si>
    <t>47.0200.00</t>
  </si>
  <si>
    <t>Heating, Ventilation and Air Conditioning</t>
  </si>
  <si>
    <t>49.0200.00</t>
  </si>
  <si>
    <t>Heavy Equipment Operations</t>
  </si>
  <si>
    <t>52.0900.00</t>
  </si>
  <si>
    <t>Hospitality Management</t>
  </si>
  <si>
    <t>46.0300.30</t>
  </si>
  <si>
    <t>Industrial Electrician</t>
  </si>
  <si>
    <t>52.1900.30</t>
  </si>
  <si>
    <t>Interior Design and Merchandising</t>
  </si>
  <si>
    <t>51.0800.30</t>
  </si>
  <si>
    <t>Laboratory Assisting</t>
  </si>
  <si>
    <t>43.0100.00</t>
  </si>
  <si>
    <t>15.1300.40</t>
  </si>
  <si>
    <t>Mechanical Drafting</t>
  </si>
  <si>
    <t>51.0800.60</t>
  </si>
  <si>
    <t>Medical Assisting Services</t>
  </si>
  <si>
    <t>51.1500.00</t>
  </si>
  <si>
    <t>10.0200.00</t>
  </si>
  <si>
    <t>Music/Audio Production</t>
  </si>
  <si>
    <t>15.1200.30</t>
  </si>
  <si>
    <t>Network Technologies</t>
  </si>
  <si>
    <t>51.3900.00</t>
  </si>
  <si>
    <t>Nursing Services</t>
  </si>
  <si>
    <t>51.0800.20</t>
  </si>
  <si>
    <t>Pharmacy Support Services</t>
  </si>
  <si>
    <t>01.0100.30</t>
  </si>
  <si>
    <t>Plant Systems</t>
  </si>
  <si>
    <t>48.0500.30</t>
  </si>
  <si>
    <t>Precision Machining</t>
  </si>
  <si>
    <t>52.1800.20</t>
  </si>
  <si>
    <t>46.0300.20</t>
  </si>
  <si>
    <t>15.1200.40</t>
  </si>
  <si>
    <t>51.0800.50</t>
  </si>
  <si>
    <t>Sports Medicine and Rehabilitation Services</t>
  </si>
  <si>
    <t>50.0500.20</t>
  </si>
  <si>
    <t>51.3500.00</t>
  </si>
  <si>
    <t>Therapeutic Massage</t>
  </si>
  <si>
    <t>51.0808.00</t>
  </si>
  <si>
    <t>48.0508.00</t>
  </si>
  <si>
    <t>Welding Technologies</t>
  </si>
  <si>
    <t>CENTRAL CAMPUS COST TOTAL</t>
  </si>
  <si>
    <r>
      <t>Amount will pull from total calculated in</t>
    </r>
    <r>
      <rPr>
        <sz val="12"/>
        <color rgb="FFFF0000"/>
        <rFont val="Arial"/>
        <family val="2"/>
      </rPr>
      <t xml:space="preserve"> </t>
    </r>
    <r>
      <rPr>
        <sz val="12"/>
        <rFont val="Arial"/>
        <family val="2"/>
      </rPr>
      <t>FORM B.</t>
    </r>
  </si>
  <si>
    <r>
      <t xml:space="preserve">Enter any applicable </t>
    </r>
    <r>
      <rPr>
        <u/>
        <sz val="12"/>
        <rFont val="Arial"/>
        <family val="2"/>
      </rPr>
      <t>Satellite</t>
    </r>
    <r>
      <rPr>
        <sz val="12"/>
        <rFont val="Arial"/>
        <family val="2"/>
      </rPr>
      <t xml:space="preserve"> program costs incurred (e.g. pass through payments to member districts and any other costs paid for </t>
    </r>
    <r>
      <rPr>
        <u/>
        <sz val="12"/>
        <rFont val="Arial"/>
        <family val="2"/>
      </rPr>
      <t>Satellite</t>
    </r>
    <r>
      <rPr>
        <sz val="12"/>
        <rFont val="Arial"/>
        <family val="2"/>
      </rPr>
      <t xml:space="preserve"> programs).</t>
    </r>
  </si>
  <si>
    <r>
      <t xml:space="preserve">Enter total costs from the accounting records reported in </t>
    </r>
    <r>
      <rPr>
        <b/>
        <sz val="12"/>
        <color theme="1"/>
        <rFont val="Arial"/>
        <family val="2"/>
      </rPr>
      <t>all district funds, except student activities, if any</t>
    </r>
    <r>
      <rPr>
        <sz val="12"/>
        <color theme="1"/>
        <rFont val="Arial"/>
        <family val="2"/>
      </rPr>
      <t>. The amount should agree to the amount calculated on line 4. If the amount on this line does not agree to the amount calculated on line 4, review costs reported by program to identify corrections.</t>
    </r>
  </si>
  <si>
    <r>
      <t xml:space="preserve">FORM B Instructions </t>
    </r>
    <r>
      <rPr>
        <sz val="12"/>
        <color theme="1"/>
        <rFont val="Arial"/>
        <family val="2"/>
      </rPr>
      <t>(complete before Reconciliation)</t>
    </r>
  </si>
  <si>
    <r>
      <rPr>
        <b/>
        <sz val="12"/>
        <rFont val="Arial"/>
        <family val="2"/>
      </rPr>
      <t>Other</t>
    </r>
    <r>
      <rPr>
        <sz val="12"/>
        <rFont val="Arial"/>
        <family val="2"/>
      </rPr>
      <t xml:space="preserve"> – any other allocation method that relates to the costs to be allocated.</t>
    </r>
  </si>
  <si>
    <t>USFR 
Chart of Accounts Program Code</t>
  </si>
  <si>
    <t>Purchased Services
63XX, 64XX, 65XX (excluding 6450)</t>
  </si>
  <si>
    <t xml:space="preserve">
Supplies 
66XX
(including Textbooks
&amp; Inst Aids) 
</t>
  </si>
  <si>
    <t>Other
68XX 
(excluding 6832 &amp; 6842)</t>
  </si>
  <si>
    <t xml:space="preserve">
Property
6450, 67XX, 6832, 6842
(including Land &amp; Bldg, Equipment purchases and leases)
</t>
  </si>
  <si>
    <t>1.  LEASED CENTRAL CAMPUS COST TOTAL (from table below)</t>
  </si>
  <si>
    <t>RECONCILIATION OF MEMBER DISTRICT COSTS</t>
  </si>
  <si>
    <t>1.  MEMBER DISTRICT COST TOTAL (from table below)</t>
  </si>
  <si>
    <t>5.  Total costs (Sum of lines 1-4 above, should agree to line 6)</t>
  </si>
  <si>
    <t>6.  Total costs from the District's accounting records (should agree to line 5)</t>
  </si>
  <si>
    <t>MEMBER DISTRICT SUMMARY FORM</t>
  </si>
  <si>
    <t>Enter any costs recorded in functions 23XX, 24XX, 25XX, 26XX, 29XX, and 3XXX (excluded from FORM B) to reconcile total costs reported in the accounting records to the amounts included in this report.</t>
  </si>
  <si>
    <r>
      <t xml:space="preserve">Reconciliation of Member District Costs Table </t>
    </r>
    <r>
      <rPr>
        <sz val="12"/>
        <color theme="1"/>
        <rFont val="Arial"/>
        <family val="2"/>
      </rPr>
      <t>(complete after FORM B)</t>
    </r>
  </si>
  <si>
    <t>LEASED CENTRAL DISTRICT SUMMARY FORM</t>
  </si>
  <si>
    <t>Name</t>
  </si>
  <si>
    <t>Program 
Number (CIP)</t>
  </si>
  <si>
    <t>Home District</t>
  </si>
  <si>
    <t xml:space="preserve">Important Note:  Please do not attempt to alter data.  Simply enter data in cells that are open to receive data. </t>
  </si>
  <si>
    <r>
      <t xml:space="preserve">a.  From the </t>
    </r>
    <r>
      <rPr>
        <b/>
        <u/>
        <sz val="10"/>
        <rFont val="Arial"/>
        <family val="2"/>
      </rPr>
      <t>E</t>
    </r>
    <r>
      <rPr>
        <b/>
        <sz val="10"/>
        <rFont val="Arial"/>
        <family val="2"/>
      </rPr>
      <t>dit</t>
    </r>
    <r>
      <rPr>
        <sz val="10"/>
        <rFont val="Arial"/>
        <family val="2"/>
      </rPr>
      <t xml:space="preserve"> menu, select </t>
    </r>
    <r>
      <rPr>
        <b/>
        <sz val="10"/>
        <rFont val="Arial"/>
        <family val="2"/>
      </rPr>
      <t xml:space="preserve">Paste </t>
    </r>
    <r>
      <rPr>
        <b/>
        <u/>
        <sz val="10"/>
        <rFont val="Arial"/>
        <family val="2"/>
      </rPr>
      <t>S</t>
    </r>
    <r>
      <rPr>
        <b/>
        <sz val="10"/>
        <rFont val="Arial"/>
        <family val="2"/>
      </rPr>
      <t>pecial…</t>
    </r>
  </si>
  <si>
    <r>
      <t xml:space="preserve">b.  Select </t>
    </r>
    <r>
      <rPr>
        <sz val="10"/>
        <rFont val="Wingdings 2"/>
        <family val="1"/>
        <charset val="2"/>
      </rPr>
      <t></t>
    </r>
    <r>
      <rPr>
        <sz val="10"/>
        <rFont val="Arial"/>
        <family val="2"/>
      </rPr>
      <t xml:space="preserve"> </t>
    </r>
    <r>
      <rPr>
        <b/>
        <sz val="10"/>
        <rFont val="Arial"/>
        <family val="2"/>
      </rPr>
      <t>Val</t>
    </r>
    <r>
      <rPr>
        <b/>
        <u/>
        <sz val="10"/>
        <rFont val="Arial"/>
        <family val="2"/>
      </rPr>
      <t>u</t>
    </r>
    <r>
      <rPr>
        <b/>
        <sz val="10"/>
        <rFont val="Arial"/>
        <family val="2"/>
      </rPr>
      <t>es and number formats</t>
    </r>
    <r>
      <rPr>
        <sz val="10"/>
        <rFont val="Arial"/>
        <family val="2"/>
      </rPr>
      <t xml:space="preserve"> from the </t>
    </r>
    <r>
      <rPr>
        <u/>
        <sz val="10"/>
        <rFont val="Arial"/>
        <family val="2"/>
      </rPr>
      <t>"Paste Special"</t>
    </r>
    <r>
      <rPr>
        <sz val="10"/>
        <rFont val="Arial"/>
        <family val="2"/>
      </rPr>
      <t xml:space="preserve"> dialog box and click </t>
    </r>
    <r>
      <rPr>
        <b/>
        <sz val="10"/>
        <rFont val="Arial"/>
        <family val="2"/>
      </rPr>
      <t>OK</t>
    </r>
    <r>
      <rPr>
        <sz val="10"/>
        <rFont val="Arial"/>
        <family val="2"/>
      </rPr>
      <t>.</t>
    </r>
  </si>
  <si>
    <r>
      <t xml:space="preserve">c.  Click the </t>
    </r>
    <r>
      <rPr>
        <b/>
        <sz val="10"/>
        <rFont val="Arial"/>
        <family val="2"/>
      </rPr>
      <t>Yes</t>
    </r>
    <r>
      <rPr>
        <sz val="10"/>
        <rFont val="Arial"/>
        <family val="2"/>
      </rPr>
      <t xml:space="preserve"> button when asked "Do you want to replace the contents of the destination cells?"</t>
    </r>
  </si>
  <si>
    <r>
      <t xml:space="preserve">From the </t>
    </r>
    <r>
      <rPr>
        <b/>
        <sz val="10"/>
        <rFont val="Arial"/>
        <family val="2"/>
      </rPr>
      <t xml:space="preserve">Member District Summary Report </t>
    </r>
    <r>
      <rPr>
        <sz val="10"/>
        <rFont val="Arial"/>
        <family val="2"/>
      </rPr>
      <t>worksheet (</t>
    </r>
    <r>
      <rPr>
        <b/>
        <sz val="10"/>
        <rFont val="Arial"/>
        <family val="2"/>
      </rPr>
      <t>Form B</t>
    </r>
    <r>
      <rPr>
        <sz val="10"/>
        <rFont val="Arial"/>
        <family val="2"/>
      </rPr>
      <t xml:space="preserve">) in each workbook, </t>
    </r>
    <r>
      <rPr>
        <b/>
        <sz val="10"/>
        <rFont val="Arial"/>
        <family val="2"/>
      </rPr>
      <t>Copy cells E17:K97</t>
    </r>
    <r>
      <rPr>
        <sz val="10"/>
        <rFont val="Arial"/>
        <family val="2"/>
      </rPr>
      <t xml:space="preserve">. </t>
    </r>
    <r>
      <rPr>
        <b/>
        <u/>
        <sz val="10"/>
        <rFont val="Arial"/>
        <family val="2"/>
      </rPr>
      <t/>
    </r>
  </si>
  <si>
    <r>
      <t xml:space="preserve">Select cell </t>
    </r>
    <r>
      <rPr>
        <b/>
        <sz val="10"/>
        <rFont val="Arial"/>
        <family val="2"/>
      </rPr>
      <t>E17</t>
    </r>
    <r>
      <rPr>
        <sz val="10"/>
        <rFont val="Arial"/>
        <family val="2"/>
      </rPr>
      <t>.</t>
    </r>
  </si>
  <si>
    <r>
      <t xml:space="preserve">d.  Re-click cell </t>
    </r>
    <r>
      <rPr>
        <b/>
        <sz val="10"/>
        <rFont val="Arial"/>
        <family val="2"/>
      </rPr>
      <t>E17</t>
    </r>
    <r>
      <rPr>
        <sz val="10"/>
        <rFont val="Arial"/>
        <family val="2"/>
      </rPr>
      <t xml:space="preserve"> or any highlighted cell to de-select the highlighted (pasted) portion.</t>
    </r>
  </si>
  <si>
    <r>
      <t xml:space="preserve">e.  Switch back to the </t>
    </r>
    <r>
      <rPr>
        <b/>
        <sz val="10"/>
        <rFont val="Arial"/>
        <family val="2"/>
      </rPr>
      <t>Member District Summary worksheet (Form B, workbook 1)</t>
    </r>
    <r>
      <rPr>
        <sz val="10"/>
        <rFont val="Arial"/>
        <family val="2"/>
      </rPr>
      <t xml:space="preserve">.  Press Escape to remove the "moving dotted border" around the selected cells, and </t>
    </r>
    <r>
      <rPr>
        <u/>
        <sz val="10"/>
        <rFont val="Arial"/>
        <family val="2"/>
      </rPr>
      <t>re-click Cell E17 or any cell</t>
    </r>
    <r>
      <rPr>
        <sz val="10"/>
        <rFont val="Arial"/>
        <family val="2"/>
      </rPr>
      <t xml:space="preserve"> to de-select the highlighted (copied) portion.
(These last two steps will help prevent errors from having too much on the clipboard.)</t>
    </r>
  </si>
  <si>
    <t>COMMENTS AND ADDITIONAL INFORMATION</t>
  </si>
  <si>
    <t>RECONCILIATION OF CENTRAL CTED COSTS</t>
  </si>
  <si>
    <t>Reconciliation of Central CTED Costs Table (complete after FORM B)</t>
  </si>
  <si>
    <t xml:space="preserve">1. Enter statewide and local occupational need program costs in Form B below.
2. Enter costs in the Reconciliation of Central CTED Costs to the right.
3. Retain documentation to support all direct and indirect costs reported, including cost allocation bases. </t>
  </si>
  <si>
    <t>The reconciliation table should be used to reconcile the costs of Central program costs reported on FORM B along with satellite and adult program costs to the total CTED costs recorded in the accounting records.</t>
  </si>
  <si>
    <t>2.  Costs for CTED Satellite Programs</t>
  </si>
  <si>
    <t>5.  Total costs from the CTED's accounting records
     (should agree to line 4)</t>
  </si>
  <si>
    <t>CTED Program Cost</t>
  </si>
  <si>
    <t>CTED District</t>
  </si>
  <si>
    <t>Salaries (61XX) – those salary amounts that can be easily attributable to a specific CTED Program.</t>
  </si>
  <si>
    <t>ERE (62XX) – corresponding employee benefit amounts easily attributable to a specific CTED Program.</t>
  </si>
  <si>
    <t>Purchased Services (63XX, 64XX, 65XX, excl. 6450) – services purchased from persons or vendors with specialized skills or knowledge that can be easily attributable to a specific CTED Program. Exclude costs coded to Object Code 6450—Construction Services, as those expenditures should be reported in the Property column.</t>
  </si>
  <si>
    <t>Supplies (66XX) – expenditures for all supplies (including textbooks and instructional aids such as instructional software) that can easily be attributed to a specific CTED Program.</t>
  </si>
  <si>
    <t>Property (6450, 67XX, 6832, 6842) – all property expenditures for purchases and leases of land building and equipment that  can easily be attributed to a specific CTED Program.</t>
  </si>
  <si>
    <t>Other (68XX, excl. 6832 and 6842) – all miscellaneous expenditures that can be easily attributable to a specific CTED Program. Exclude expenditures for Object Codes 6832—Redemption of Principal–Other than Bonds and 6842—Interest on  Long-Term Debt–Other than Bonds, as those expenditures should be reported in the Property column.</t>
  </si>
  <si>
    <t>Several examples of allocation bases are included below. CTEDs may use the Percentage of Direct Expenditures allocation base when the amount of cost to be allocated is relatively small in comparison to the directly assigned costs. Otherwise, CTEDs should choose other allocation bases that relate to the costs being allocated to help ensure a reasonable allocation of costs to Central programs. While different allocation bases can be used for different costs, only one total allocated cost for all allocated costs should be entered for each applicable program. After determining the amount of indirect costs for each applicable CTED Central Program, enter the amount in the “Allocated Indirect Costs (from all object codes)” column on the respective program’s line.</t>
  </si>
  <si>
    <t>Percentage of Direct Expenditures – calculate the percentage of each individual CTED Program’s share of the district’s total direct costs (excluding property costs). Multiply the resulting percentages by the total cost to be allocated and then report the proportionate share for each program.</t>
  </si>
  <si>
    <t>Number of CTED Programs – divide total indirect costs by the number of applicable programs. This is a good base to use only if the cost is the same for each CTED program regardless of the number of teacher, students, or space, etc. for the program.</t>
  </si>
  <si>
    <t>Number of Students in Each Program – divide total indirect costs by the total number of students in applicable programs. Multiply the result by the number of students in each individual CTED Program to allocate the cost.</t>
  </si>
  <si>
    <t>Number of Teachers in Each Program – divide total indirect costs by the total number of teachers. Multiply the result by the number of teachers in each individual CTED Program to allocate the cost. This may be a good base to use for professional development costs.</t>
  </si>
  <si>
    <t>Local Occupational Need Programs—Enter the CIP #, program code assigned by the CTED in the 380-399 range, program title, and costs for programs approved by ADE that meet local occupational needs</t>
  </si>
  <si>
    <t>RECONCILIATION OF LEASED CENTRAL CTED COSTS</t>
  </si>
  <si>
    <t>Reconciliation of Leased Central CTED Costs Table (complete after FORM B)</t>
  </si>
  <si>
    <t>The reconciliation table should be used to reconcile the Satellite program costs reported on FORM B to the total CTED Satellite costs recorded in the member district's accounting records.</t>
  </si>
  <si>
    <t>2.  Costs for CTED Central Programs</t>
  </si>
  <si>
    <t xml:space="preserve">3.  Costs that were not for CTED approved CTE programs </t>
  </si>
  <si>
    <t xml:space="preserve">Indirect Costs – those remaining CTED Satellite Program costs from all district funds, except student activities, if any, (e.g., M&amp;O, UCO, federal and state grants, tax credit, etc.) that cannot be directly attributed to individual CTED Programs should be allocated across all CTED Satellite programs using a reasonable allocation base as described below. All satellite CTED program transportation costs (coded to program codes 470 or 460) should be allocated to applicable CTED programs. Do not include costs related to CTED Central Programs here (report in reconciliation above only). Exclude costs reported in functions 23XX, 24XX, 25XX, 26XX, 29XX, and 3XXX as the represent administrative/overhead costs that are not commonly charged to CTE programs.   
Several examples of allocation bases are included below. Districts may use the Percentage of Direct Expenditures allocation base when the amount of cost to be allocated is relatively small in comparison to the directly assigned costs. Otherwise, districts should choose other allocation bases that relate to the costs being allocated to help ensure a reasonable allocation of costs to Satellite programs. While different allocation bases can be used for different costs, only one total allocated cost for all allocated costs should be entered for each applicable program. After determining the amount of indirect costs for each applicable CTED Satellite Program, enter the amount in the “Allocated Indirect Costs (from all object codes)” column on the respective program’s line. </t>
  </si>
  <si>
    <t>4.  Costs coded to program codes 270 and 470 in functions 23XX-26XX, 29XX and 3XXX.</t>
  </si>
  <si>
    <t>Enter any costs that the member district incurred related to CTED Central programs, such as transportation costs (coded to program code 460 or 450).</t>
  </si>
  <si>
    <t>Enter any costs coded to program codes 270 and 470 that were not for CTED approved CTE programs (those programs not listed in FORM B). If all CTED program costs were coded to programs 301-399 and 460, enter zero on this line.</t>
  </si>
  <si>
    <r>
      <t xml:space="preserve">Enter total costs from the accounting records reported in </t>
    </r>
    <r>
      <rPr>
        <b/>
        <sz val="12"/>
        <rFont val="Arial"/>
        <family val="2"/>
      </rPr>
      <t>all district funds, except student activities, if any,</t>
    </r>
    <r>
      <rPr>
        <sz val="12"/>
        <rFont val="Arial"/>
        <family val="2"/>
      </rPr>
      <t xml:space="preserve"> for program codes 270 and 470. If all CTED program expenditures were coded to programs 301-399, 450, and 460, then enter total costs from the District's accounting records reported for program codes 301-399, 450, and 460. If the amount on this line does not agree to the amount calculated on line 5, review costs reported by program to identify corrections.</t>
    </r>
  </si>
  <si>
    <r>
      <t xml:space="preserve">Report the costs from the program codes 301-399, 450, and 460 in the applicable CTED programs to complete </t>
    </r>
    <r>
      <rPr>
        <sz val="12"/>
        <rFont val="Arial"/>
        <family val="2"/>
      </rPr>
      <t>FORM B</t>
    </r>
    <r>
      <rPr>
        <sz val="12"/>
        <color theme="1"/>
        <rFont val="Arial"/>
        <family val="2"/>
      </rPr>
      <t xml:space="preserve">. </t>
    </r>
  </si>
  <si>
    <r>
      <rPr>
        <b/>
        <sz val="14"/>
        <color theme="1"/>
        <rFont val="Arial"/>
        <family val="2"/>
      </rPr>
      <t xml:space="preserve">
Direct costs</t>
    </r>
    <r>
      <rPr>
        <sz val="12"/>
        <color theme="1"/>
        <rFont val="Arial"/>
        <family val="2"/>
      </rPr>
      <t xml:space="preserve"> – To the extent possible, costs from </t>
    </r>
    <r>
      <rPr>
        <b/>
        <sz val="12"/>
        <color theme="1"/>
        <rFont val="Arial"/>
        <family val="2"/>
      </rPr>
      <t>all district funds, except student activities, if any,</t>
    </r>
    <r>
      <rPr>
        <sz val="12"/>
        <color theme="1"/>
        <rFont val="Arial"/>
        <family val="2"/>
      </rPr>
      <t xml:space="preserve"> (e.g., M&amp;O, UCO, federal and state grants, tax credit, etc.) that can be </t>
    </r>
    <r>
      <rPr>
        <u/>
        <sz val="12"/>
        <color theme="1"/>
        <rFont val="Arial"/>
        <family val="2"/>
      </rPr>
      <t>easily</t>
    </r>
    <r>
      <rPr>
        <sz val="12"/>
        <color theme="1"/>
        <rFont val="Arial"/>
        <family val="2"/>
      </rPr>
      <t xml:space="preserve"> attributable to a specific CTED Program should be reported on the respective </t>
    </r>
    <r>
      <rPr>
        <u/>
        <sz val="12"/>
        <color theme="1"/>
        <rFont val="Arial"/>
        <family val="2"/>
      </rPr>
      <t>Satellite</t>
    </r>
    <r>
      <rPr>
        <sz val="12"/>
        <color theme="1"/>
        <rFont val="Arial"/>
        <family val="2"/>
      </rPr>
      <t xml:space="preserve"> program’s line. Expenditures should be reported in the appropriate columns indicated by the object codes listed. Do </t>
    </r>
    <r>
      <rPr>
        <u/>
        <sz val="12"/>
        <color theme="1"/>
        <rFont val="Arial"/>
        <family val="2"/>
      </rPr>
      <t>not</t>
    </r>
    <r>
      <rPr>
        <sz val="12"/>
        <color theme="1"/>
        <rFont val="Arial"/>
        <family val="2"/>
      </rPr>
      <t xml:space="preserve"> include costs related to </t>
    </r>
    <r>
      <rPr>
        <u/>
        <sz val="12"/>
        <color theme="1"/>
        <rFont val="Arial"/>
        <family val="2"/>
      </rPr>
      <t>Central</t>
    </r>
    <r>
      <rPr>
        <sz val="12"/>
        <color theme="1"/>
        <rFont val="Arial"/>
        <family val="2"/>
      </rPr>
      <t xml:space="preserve"> programs. </t>
    </r>
    <r>
      <rPr>
        <b/>
        <sz val="12"/>
        <color theme="1"/>
        <rFont val="Arial"/>
        <family val="2"/>
      </rPr>
      <t xml:space="preserve">Exclude costs reported in functions 23XX, 24XX, 25XX, 26XX, 29XX, and 3XXX as they represent administrative/overhead costs that are not commonly charged to CTE programs.
</t>
    </r>
  </si>
  <si>
    <t xml:space="preserve">1. Enter statewide and local occupational need program costs in Form B below.
2. Enter costs in the Reconciliation of Leased Central CTED Costs to the right.
3. Retain documentation to support all direct and indirect costs reported, including cost allocation bases. </t>
  </si>
  <si>
    <t>Instructions for CTED</t>
  </si>
  <si>
    <t xml:space="preserve">                                                         CTED Total Worksheet</t>
  </si>
  <si>
    <t>CTED Member District Total Program Cost Worksheet</t>
  </si>
  <si>
    <t>Open every "CTED Member District Workbook 1"  you received from each Member District.</t>
  </si>
  <si>
    <t>Open the "CTED Total Cost Workbook 2".  Select the "Member District 1" Member District worksheet (Form C).</t>
  </si>
  <si>
    <t>Repeat steps 2-5 for every Member District in your CTED.</t>
  </si>
  <si>
    <t xml:space="preserve">1. Enter statewide and local occupational need program costs in Form B below.
2. Enter costs in the Reconciliation of Member District Costs to the right.
3. Retain documentation to support all direct and indirect costs reported, including cost allocation bases. </t>
  </si>
  <si>
    <t xml:space="preserve">ALL Funds </t>
  </si>
  <si>
    <r>
      <t xml:space="preserve">Direct costs – </t>
    </r>
    <r>
      <rPr>
        <sz val="12"/>
        <color theme="1"/>
        <rFont val="Arial"/>
        <family val="2"/>
      </rPr>
      <t xml:space="preserve">To the extent possible, costs from all district funds, except student activities, if any, (e.g., M&amp;O, UCO, federal and state grants, tax credit, etc.) that can be easily attributable to a specific CTED Program should be reported on the respective Central program’s line. Expenditures should be reported in the appropriate columns indicated by the object codes listed. Do not include pass through payments to member districts or costs of Adult CTE Programs as those amounts are entered only in the reconciliation portion of the form. </t>
    </r>
  </si>
  <si>
    <r>
      <rPr>
        <b/>
        <sz val="12"/>
        <rFont val="Arial"/>
        <family val="2"/>
      </rPr>
      <t>Indirect Costs</t>
    </r>
    <r>
      <rPr>
        <sz val="12"/>
        <rFont val="Arial"/>
        <family val="2"/>
      </rPr>
      <t xml:space="preserve"> – those remaining CTED Central Program costs from all district funds, except student activities, if any, (e.g., M&amp;O, UCO, federal and state grants, tax credit, etc.) that cannot be directly reported for an individual CTED Central Program should be allocated across applicable programs using a reasonable allocation base as described below. All Central CTED program transportation costs (coded to program codes 470 or 450) should be allocated to applicable CTED programs. Do not include pass through payments to member districts, costs incurred for CTED satellite programs, or costs of Adult CTE Programs as those amounts are entered only in the reconciliation portion of the form. </t>
    </r>
  </si>
  <si>
    <r>
      <t>Direct costs –</t>
    </r>
    <r>
      <rPr>
        <sz val="12"/>
        <color theme="1"/>
        <rFont val="Arial"/>
        <family val="2"/>
      </rPr>
      <t xml:space="preserve"> To the extent possible, costs from all district funds, except student activities, if any, (e.g., M&amp;O, UCO, federal and state grants, tax credit, etc.) that can be easily attributable to a specific CTED Program should be reported on the respective Central program’s line. Expenditures should be reported in the appropriate columns indicated by the object codes listed. Do not include pass through payments to member districts or costs of Adult CTE Programs as those amounts are entered only in the reconciliation portion of the form.</t>
    </r>
    <r>
      <rPr>
        <b/>
        <sz val="12"/>
        <color theme="1"/>
        <rFont val="Arial"/>
        <family val="2"/>
      </rPr>
      <t xml:space="preserve"> </t>
    </r>
  </si>
  <si>
    <r>
      <rPr>
        <b/>
        <sz val="12"/>
        <rFont val="Arial"/>
        <family val="2"/>
      </rPr>
      <t>Indirect Costs</t>
    </r>
    <r>
      <rPr>
        <sz val="12"/>
        <rFont val="Arial"/>
        <family val="2"/>
      </rPr>
      <t xml:space="preserve"> – those remaining CTED Leased Central Program costs from all district funds, except student activities, if any, (e.g., M&amp;O, UCO, federal and state grants, tax credit, etc.) that cannot be directly reported for an individual CTED Central Program should be allocated across applicable programs using a reasonable allocation base as described below. All Central CTED program transportation costs (coded to program codes 470 or 450) should be allocated to applicable CTED programs. Do not include pass through payments to member districts, costs incurred for CTED satellite programs, or costs of Adult CTE Programs as those amounts are entered only in the reconciliation portion of the form. </t>
    </r>
  </si>
  <si>
    <t>01.0000.00</t>
  </si>
  <si>
    <t>Agriscience</t>
  </si>
  <si>
    <t xml:space="preserve">Business Management </t>
  </si>
  <si>
    <t xml:space="preserve">Business Operations </t>
  </si>
  <si>
    <t>Finance</t>
  </si>
  <si>
    <t>51.2602.00</t>
  </si>
  <si>
    <t xml:space="preserve">Engineering </t>
  </si>
  <si>
    <t>Home Health Aide</t>
  </si>
  <si>
    <t xml:space="preserve">Law and Public Safety </t>
  </si>
  <si>
    <t>Marketing</t>
  </si>
  <si>
    <t>Medical Records Technologies</t>
  </si>
  <si>
    <t>Mental and Social Health Technician</t>
  </si>
  <si>
    <t>Software and App Design</t>
  </si>
  <si>
    <t>Stagecraft</t>
  </si>
  <si>
    <t>Accounting</t>
  </si>
  <si>
    <t>Film &amp; TV Production</t>
  </si>
  <si>
    <t>Cosmetology and Related  Services</t>
  </si>
  <si>
    <t>Automation and Robotics</t>
  </si>
  <si>
    <t>Engineering</t>
  </si>
  <si>
    <t>Graphic Design</t>
  </si>
  <si>
    <t>Law and Public Safety</t>
  </si>
  <si>
    <t>Network Security</t>
  </si>
  <si>
    <t>01.0100.60</t>
  </si>
  <si>
    <t>Power Structural and Technical Systems</t>
  </si>
  <si>
    <t xml:space="preserve">Sports Medicine and Rehabilitation </t>
  </si>
  <si>
    <t>Veterinary Assisting</t>
  </si>
  <si>
    <t>MEMBER DISTRICT COST TOTAL</t>
  </si>
  <si>
    <t>2019-2020</t>
  </si>
  <si>
    <t xml:space="preserve"> </t>
  </si>
  <si>
    <t>(Highlight cells E17-K94. Then from the Edit menu, select Copy)</t>
  </si>
  <si>
    <r>
      <t xml:space="preserve">Use the following steps and diagrams to use the </t>
    </r>
    <r>
      <rPr>
        <b/>
        <sz val="10"/>
        <rFont val="Arial"/>
        <family val="2"/>
      </rPr>
      <t>Paste Special</t>
    </r>
    <r>
      <rPr>
        <sz val="10"/>
        <rFont val="Arial"/>
        <family val="2"/>
      </rPr>
      <t xml:space="preserve"> feature to paste the cells E17:K94 you just copied into the Member District 1 worksheet (Form B).</t>
    </r>
  </si>
  <si>
    <t>LEASED CENTRAL CAMPUS COST TOTAL</t>
  </si>
  <si>
    <t>Open your Central worksheet. Enter your CTED Name and CTD, this information will automatically show to each Member District's worksheet</t>
  </si>
  <si>
    <t xml:space="preserve">Enter the Home District Name and CTD </t>
  </si>
  <si>
    <t>Electrical and Power Transmission Installation (incorporated Residential/Industrial Electrician)</t>
  </si>
  <si>
    <t>15.0406.00</t>
  </si>
  <si>
    <t>Mayer Unified School District</t>
  </si>
  <si>
    <t>Prescott Unified School District</t>
  </si>
  <si>
    <t>28 0101 00</t>
  </si>
  <si>
    <t>MICTED- Mountain Institute CTED</t>
  </si>
  <si>
    <t>130802</t>
  </si>
  <si>
    <t>Seligman Unified School District</t>
  </si>
  <si>
    <t xml:space="preserve">Humboldt Unified School District </t>
  </si>
  <si>
    <t>Bagdad Unified School District</t>
  </si>
  <si>
    <t xml:space="preserve">Ash Fork Unified School District </t>
  </si>
  <si>
    <t>Chino Valley Unified School District</t>
  </si>
  <si>
    <t>Engineering and Robotics</t>
  </si>
  <si>
    <t>28.0301.00</t>
  </si>
  <si>
    <t xml:space="preserve">Army JROTC </t>
  </si>
  <si>
    <t xml:space="preserve">Ari Force JROTC </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</si>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</sst>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quot;$&quot;#,##0.00"/>
    <numFmt numFmtId="165" formatCode="00.0000"/>
  </numFmts>
  <fonts count="23" x14ac:knownFonts="1">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sz val="12"/>
      <name val="Arial"/>
      <family val="2"/>
    </font>
    <font>
      <b/>
      <sz val="12"/>
      <name val="Arial"/>
      <family val="2"/>
    </font>
    <font>
      <sz val="12"/>
      <color theme="1"/>
      <name val="Arial"/>
      <family val="2"/>
    </font>
    <font>
      <u/>
      <sz val="12"/>
      <color theme="1"/>
      <name val="Arial"/>
      <family val="2"/>
    </font>
    <font>
      <b/>
      <sz val="11"/>
      <color rgb="FFFF0000"/>
      <name val="Arial"/>
      <family val="2"/>
    </font>
    <font>
      <b/>
      <sz val="12"/>
      <color theme="1"/>
      <name val="Calibri"/>
      <family val="2"/>
      <scheme val="minor"/>
    </font>
    <font>
      <b/>
      <sz val="10"/>
      <name val="Arial"/>
      <family val="2"/>
    </font>
    <font>
      <sz val="10"/>
      <name val="Arial"/>
      <family val="2"/>
    </font>
    <font>
      <u/>
      <sz val="12"/>
      <name val="Arial"/>
      <family val="2"/>
    </font>
    <font>
      <b/>
      <sz val="12"/>
      <color rgb="FFFF0000"/>
      <name val="Arial"/>
      <family val="2"/>
    </font>
    <font>
      <b/>
      <sz val="12"/>
      <color theme="1"/>
      <name val="Arial"/>
      <family val="2"/>
    </font>
    <font>
      <sz val="12"/>
      <color rgb="FFFF0000"/>
      <name val="Arial"/>
      <family val="2"/>
    </font>
    <font>
      <b/>
      <sz val="14"/>
      <color theme="1"/>
      <name val="Arial"/>
      <family val="2"/>
    </font>
    <font>
      <sz val="10"/>
      <name val="Arial"/>
      <family val="2"/>
    </font>
    <font>
      <u/>
      <sz val="10"/>
      <name val="Arial"/>
      <family val="2"/>
    </font>
    <font>
      <b/>
      <u/>
      <sz val="10"/>
      <name val="Arial"/>
      <family val="2"/>
    </font>
    <font>
      <sz val="10"/>
      <name val="Wingdings 2"/>
      <family val="1"/>
      <charset val="2"/>
    </font>
    <font>
      <sz val="16"/>
      <color rgb="FFFF0000"/>
      <name val="Arial"/>
      <family val="2"/>
    </font>
    <font>
      <sz val="14"/>
      <color theme="1"/>
      <name val="Calibri"/>
      <family val="2"/>
      <scheme val="minor"/>
    </font>
  </fonts>
  <fills count="8">
    <fill>
      <patternFill patternType="none"/>
    </fill>
    <fill>
      <patternFill patternType="gray125"/>
    </fill>
    <fill>
      <patternFill patternType="solid">
        <fgColor rgb="FFCCFFCC"/>
        <bgColor indexed="64"/>
      </patternFill>
    </fill>
    <fill>
      <patternFill patternType="solid">
        <fgColor indexed="42"/>
        <bgColor indexed="64"/>
      </patternFill>
    </fill>
    <fill>
      <patternFill patternType="solid">
        <fgColor rgb="FFEBFFEB"/>
        <bgColor indexed="64"/>
      </patternFill>
    </fill>
    <fill>
      <patternFill patternType="solid">
        <fgColor rgb="FFDDFFDD"/>
        <bgColor indexed="64"/>
      </patternFill>
    </fill>
    <fill>
      <patternFill patternType="solid">
        <fgColor indexed="47"/>
        <bgColor indexed="64"/>
      </patternFill>
    </fill>
    <fill>
      <patternFill patternType="solid">
        <fgColor theme="9" tint="0.79998168889431442"/>
        <bgColor indexed="64"/>
      </patternFill>
    </fill>
  </fills>
  <borders count="4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thin">
        <color indexed="64"/>
      </right>
      <top/>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medium">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thin">
        <color indexed="64"/>
      </top>
      <bottom/>
      <diagonal/>
    </border>
    <border>
      <left/>
      <right/>
      <top/>
      <bottom style="thin">
        <color indexed="64"/>
      </bottom>
      <diagonal/>
    </border>
  </borders>
  <cellStyleXfs count="8">
    <xf numFmtId="0" fontId="0" fillId="0" borderId="0"/>
    <xf numFmtId="44" fontId="1" fillId="0" borderId="0" applyFont="0" applyFill="0" applyBorder="0" applyAlignment="0" applyProtection="0"/>
    <xf numFmtId="0" fontId="3" fillId="0" borderId="0"/>
    <xf numFmtId="44" fontId="3" fillId="0" borderId="0" applyFont="0" applyFill="0" applyBorder="0" applyAlignment="0" applyProtection="0"/>
    <xf numFmtId="0" fontId="11" fillId="0" borderId="0"/>
    <xf numFmtId="44" fontId="1" fillId="0" borderId="0" applyFont="0" applyFill="0" applyBorder="0" applyAlignment="0" applyProtection="0"/>
    <xf numFmtId="0" fontId="3" fillId="0" borderId="0"/>
    <xf numFmtId="0" fontId="17" fillId="0" borderId="0"/>
  </cellStyleXfs>
  <cellXfs count="255">
    <xf numFmtId="0" fontId="0" fillId="0" borderId="0" xfId="0"/>
    <xf numFmtId="0" fontId="3" fillId="0" borderId="0" xfId="2" applyFont="1" applyAlignment="1" applyProtection="1">
      <alignment vertical="center"/>
    </xf>
    <xf numFmtId="164" fontId="3" fillId="0" borderId="0" xfId="2" applyNumberFormat="1" applyFont="1" applyAlignment="1" applyProtection="1">
      <alignment vertical="center"/>
    </xf>
    <xf numFmtId="164" fontId="8" fillId="0" borderId="0" xfId="2" applyNumberFormat="1" applyFont="1" applyAlignment="1" applyProtection="1">
      <alignment vertical="center"/>
    </xf>
    <xf numFmtId="164" fontId="8" fillId="0" borderId="4" xfId="2" applyNumberFormat="1" applyFont="1" applyBorder="1" applyAlignment="1" applyProtection="1">
      <alignment horizontal="center" vertical="center" wrapText="1"/>
    </xf>
    <xf numFmtId="0" fontId="0" fillId="0" borderId="0" xfId="0" applyAlignment="1">
      <alignment horizontal="left" vertical="center" wrapText="1"/>
    </xf>
    <xf numFmtId="0" fontId="0" fillId="0" borderId="0" xfId="0" applyAlignment="1">
      <alignment horizontal="left" vertical="center"/>
    </xf>
    <xf numFmtId="0" fontId="0" fillId="0" borderId="0" xfId="0" applyFont="1" applyAlignment="1">
      <alignment horizontal="left" vertical="center"/>
    </xf>
    <xf numFmtId="164" fontId="5" fillId="3" borderId="1" xfId="2" applyNumberFormat="1" applyFont="1" applyFill="1" applyBorder="1" applyAlignment="1" applyProtection="1">
      <alignment horizontal="centerContinuous" vertical="center"/>
    </xf>
    <xf numFmtId="164" fontId="5" fillId="3" borderId="2" xfId="2" applyNumberFormat="1" applyFont="1" applyFill="1" applyBorder="1" applyAlignment="1" applyProtection="1">
      <alignment horizontal="centerContinuous" vertical="center"/>
    </xf>
    <xf numFmtId="164" fontId="5" fillId="3" borderId="3" xfId="2" applyNumberFormat="1" applyFont="1" applyFill="1" applyBorder="1" applyAlignment="1" applyProtection="1">
      <alignment horizontal="centerContinuous" vertical="center"/>
    </xf>
    <xf numFmtId="164" fontId="5" fillId="0" borderId="0" xfId="2" applyNumberFormat="1" applyFont="1" applyFill="1" applyAlignment="1" applyProtection="1">
      <alignment horizontal="center" vertical="center"/>
    </xf>
    <xf numFmtId="0" fontId="4" fillId="0" borderId="0" xfId="2" applyFont="1" applyAlignment="1" applyProtection="1">
      <alignment vertical="center"/>
    </xf>
    <xf numFmtId="164" fontId="5" fillId="3" borderId="4" xfId="2" applyNumberFormat="1" applyFont="1" applyFill="1" applyBorder="1" applyAlignment="1" applyProtection="1">
      <alignment horizontal="centerContinuous" vertical="center"/>
    </xf>
    <xf numFmtId="164" fontId="5" fillId="3" borderId="0" xfId="2" applyNumberFormat="1" applyFont="1" applyFill="1" applyBorder="1" applyAlignment="1" applyProtection="1">
      <alignment horizontal="centerContinuous" vertical="center"/>
    </xf>
    <xf numFmtId="164" fontId="5" fillId="3" borderId="12" xfId="2" applyNumberFormat="1" applyFont="1" applyFill="1" applyBorder="1" applyAlignment="1" applyProtection="1">
      <alignment horizontal="centerContinuous" vertical="center"/>
    </xf>
    <xf numFmtId="0" fontId="9" fillId="0" borderId="0" xfId="0" applyFont="1" applyAlignment="1">
      <alignment horizontal="left" vertical="center" wrapText="1"/>
    </xf>
    <xf numFmtId="164" fontId="5" fillId="0" borderId="0" xfId="2" applyNumberFormat="1" applyFont="1" applyFill="1" applyBorder="1" applyAlignment="1" applyProtection="1">
      <alignment horizontal="center" vertical="center"/>
    </xf>
    <xf numFmtId="164" fontId="5" fillId="2" borderId="7" xfId="2" applyNumberFormat="1" applyFont="1" applyFill="1" applyBorder="1" applyAlignment="1" applyProtection="1">
      <alignment horizontal="centerContinuous" vertical="center"/>
    </xf>
    <xf numFmtId="164" fontId="4" fillId="2" borderId="8" xfId="2" applyNumberFormat="1" applyFont="1" applyFill="1" applyBorder="1" applyAlignment="1" applyProtection="1">
      <alignment horizontal="centerContinuous" vertical="center"/>
    </xf>
    <xf numFmtId="164" fontId="4" fillId="2" borderId="16" xfId="2" applyNumberFormat="1" applyFont="1" applyFill="1" applyBorder="1" applyAlignment="1" applyProtection="1">
      <alignment horizontal="centerContinuous" vertical="center"/>
    </xf>
    <xf numFmtId="164" fontId="4" fillId="0" borderId="0" xfId="2" applyNumberFormat="1" applyFont="1" applyAlignment="1" applyProtection="1">
      <alignment vertical="center"/>
    </xf>
    <xf numFmtId="0" fontId="5" fillId="0" borderId="0" xfId="2" applyFont="1" applyBorder="1" applyAlignment="1" applyProtection="1">
      <alignment horizontal="left" vertical="center" wrapText="1"/>
    </xf>
    <xf numFmtId="49" fontId="5" fillId="0" borderId="0" xfId="2" applyNumberFormat="1" applyFont="1" applyFill="1" applyBorder="1" applyAlignment="1" applyProtection="1">
      <alignment horizontal="center" vertical="center"/>
      <protection locked="0"/>
    </xf>
    <xf numFmtId="164" fontId="4" fillId="0" borderId="0" xfId="2" applyNumberFormat="1" applyFont="1" applyFill="1" applyBorder="1" applyAlignment="1" applyProtection="1">
      <alignment vertical="center"/>
    </xf>
    <xf numFmtId="0" fontId="2" fillId="0" borderId="0" xfId="0" applyFont="1" applyAlignment="1">
      <alignment horizontal="left" vertical="center" wrapText="1"/>
    </xf>
    <xf numFmtId="0" fontId="10" fillId="0" borderId="0" xfId="2" applyFont="1" applyAlignment="1" applyProtection="1">
      <alignment vertical="center"/>
    </xf>
    <xf numFmtId="0" fontId="3" fillId="0" borderId="0" xfId="2" applyFont="1" applyAlignment="1" applyProtection="1">
      <alignment horizontal="left" vertical="center" indent="1"/>
    </xf>
    <xf numFmtId="164" fontId="4" fillId="0" borderId="0" xfId="2" applyNumberFormat="1" applyFont="1" applyBorder="1" applyAlignment="1" applyProtection="1">
      <alignment horizontal="left" vertical="center" indent="1"/>
    </xf>
    <xf numFmtId="0" fontId="4" fillId="0" borderId="0" xfId="2" applyFont="1" applyBorder="1" applyAlignment="1" applyProtection="1">
      <alignment horizontal="left" vertical="center" indent="1"/>
    </xf>
    <xf numFmtId="0" fontId="4" fillId="0" borderId="0" xfId="2" applyFont="1" applyAlignment="1" applyProtection="1">
      <alignment horizontal="left" vertical="center" indent="1"/>
    </xf>
    <xf numFmtId="0" fontId="9" fillId="0" borderId="0" xfId="0" applyFont="1" applyAlignment="1">
      <alignment horizontal="left" vertical="center" wrapText="1"/>
    </xf>
    <xf numFmtId="0" fontId="5" fillId="0" borderId="0" xfId="2" applyFont="1" applyAlignment="1" applyProtection="1">
      <alignment vertical="center"/>
      <protection hidden="1"/>
    </xf>
    <xf numFmtId="165" fontId="4" fillId="0" borderId="0" xfId="2" applyNumberFormat="1" applyFont="1" applyAlignment="1" applyProtection="1">
      <alignment vertical="center"/>
    </xf>
    <xf numFmtId="0" fontId="4" fillId="0" borderId="0" xfId="2" applyFont="1" applyBorder="1" applyAlignment="1" applyProtection="1">
      <alignment vertical="center"/>
    </xf>
    <xf numFmtId="164" fontId="5" fillId="3" borderId="20" xfId="2" applyNumberFormat="1" applyFont="1" applyFill="1" applyBorder="1" applyAlignment="1" applyProtection="1">
      <alignment horizontal="center" vertical="center" wrapText="1"/>
    </xf>
    <xf numFmtId="164" fontId="5" fillId="3" borderId="21" xfId="2" applyNumberFormat="1" applyFont="1" applyFill="1" applyBorder="1" applyAlignment="1" applyProtection="1">
      <alignment horizontal="center" vertical="center" wrapText="1"/>
    </xf>
    <xf numFmtId="164" fontId="5" fillId="3" borderId="22" xfId="2" applyNumberFormat="1" applyFont="1" applyFill="1" applyBorder="1" applyAlignment="1" applyProtection="1">
      <alignment horizontal="center" vertical="center" wrapText="1"/>
    </xf>
    <xf numFmtId="0" fontId="5" fillId="0" borderId="0" xfId="2" applyFont="1" applyAlignment="1" applyProtection="1">
      <alignment vertical="center"/>
    </xf>
    <xf numFmtId="0" fontId="4" fillId="0" borderId="0" xfId="2" applyFont="1" applyFill="1" applyAlignment="1" applyProtection="1">
      <alignment horizontal="left" vertical="center" indent="1"/>
    </xf>
    <xf numFmtId="0" fontId="4" fillId="0" borderId="0" xfId="2" applyFont="1" applyFill="1" applyAlignment="1" applyProtection="1">
      <alignment horizontal="left" vertical="center"/>
    </xf>
    <xf numFmtId="0" fontId="4" fillId="0" borderId="0" xfId="2" applyFont="1" applyAlignment="1" applyProtection="1">
      <alignment horizontal="left" vertical="center"/>
    </xf>
    <xf numFmtId="164" fontId="4" fillId="0" borderId="0" xfId="2" applyNumberFormat="1" applyFont="1" applyBorder="1" applyAlignment="1" applyProtection="1">
      <alignment vertical="center"/>
    </xf>
    <xf numFmtId="0" fontId="4" fillId="0" borderId="0" xfId="2" applyFont="1" applyAlignment="1" applyProtection="1">
      <alignment horizontal="left" vertical="center"/>
    </xf>
    <xf numFmtId="164" fontId="13" fillId="0" borderId="0" xfId="2" applyNumberFormat="1" applyFont="1" applyAlignment="1" applyProtection="1">
      <alignment vertical="center"/>
    </xf>
    <xf numFmtId="0" fontId="6" fillId="0" borderId="0" xfId="0" applyFont="1" applyAlignment="1">
      <alignment horizontal="left" vertical="center" wrapText="1"/>
    </xf>
    <xf numFmtId="0" fontId="6" fillId="0" borderId="0" xfId="0" applyFont="1" applyAlignment="1">
      <alignment horizontal="left" vertical="center"/>
    </xf>
    <xf numFmtId="0" fontId="4" fillId="0" borderId="0" xfId="2" applyFont="1" applyAlignment="1" applyProtection="1">
      <alignment horizontal="left" vertical="center" wrapText="1"/>
    </xf>
    <xf numFmtId="0" fontId="4" fillId="0" borderId="0" xfId="2" applyFont="1" applyBorder="1" applyAlignment="1" applyProtection="1">
      <alignment horizontal="left" vertical="center" wrapText="1"/>
    </xf>
    <xf numFmtId="0" fontId="4" fillId="0" borderId="13" xfId="2" applyFont="1" applyBorder="1" applyAlignment="1" applyProtection="1">
      <alignment horizontal="center" vertical="center"/>
    </xf>
    <xf numFmtId="0" fontId="4" fillId="0" borderId="31" xfId="2" applyFont="1" applyBorder="1" applyAlignment="1" applyProtection="1">
      <alignment horizontal="center" vertical="center"/>
    </xf>
    <xf numFmtId="0" fontId="6" fillId="0" borderId="28" xfId="0" applyFont="1" applyBorder="1" applyAlignment="1">
      <alignment horizontal="left" vertical="center" wrapText="1" indent="1"/>
    </xf>
    <xf numFmtId="0" fontId="6" fillId="0" borderId="34" xfId="0" applyFont="1" applyBorder="1" applyAlignment="1">
      <alignment horizontal="left" vertical="center" wrapText="1" indent="1"/>
    </xf>
    <xf numFmtId="0" fontId="6" fillId="0" borderId="27" xfId="0" applyFont="1" applyBorder="1" applyAlignment="1">
      <alignment horizontal="left" vertical="center" wrapText="1" indent="1"/>
    </xf>
    <xf numFmtId="49" fontId="5" fillId="0" borderId="32" xfId="2" applyNumberFormat="1" applyFont="1" applyBorder="1" applyAlignment="1" applyProtection="1">
      <alignment horizontal="center" vertical="center"/>
      <protection locked="0"/>
    </xf>
    <xf numFmtId="165" fontId="5" fillId="3" borderId="32" xfId="2" applyNumberFormat="1" applyFont="1" applyFill="1" applyBorder="1" applyAlignment="1" applyProtection="1">
      <alignment horizontal="left" vertical="center" wrapText="1"/>
    </xf>
    <xf numFmtId="165" fontId="4" fillId="0" borderId="4" xfId="2" applyNumberFormat="1" applyFont="1" applyFill="1" applyBorder="1" applyAlignment="1" applyProtection="1">
      <alignment horizontal="left" vertical="center" indent="1"/>
    </xf>
    <xf numFmtId="165" fontId="4" fillId="0" borderId="0" xfId="2" applyNumberFormat="1" applyFont="1" applyFill="1" applyBorder="1" applyAlignment="1" applyProtection="1">
      <alignment horizontal="left" vertical="center" indent="1"/>
    </xf>
    <xf numFmtId="165" fontId="4" fillId="0" borderId="5" xfId="2" applyNumberFormat="1" applyFont="1" applyFill="1" applyBorder="1" applyAlignment="1" applyProtection="1">
      <alignment horizontal="left" vertical="center" indent="1"/>
    </xf>
    <xf numFmtId="165" fontId="5" fillId="2" borderId="17" xfId="2" applyNumberFormat="1" applyFont="1" applyFill="1" applyBorder="1" applyAlignment="1" applyProtection="1">
      <alignment horizontal="left" vertical="center" indent="1"/>
    </xf>
    <xf numFmtId="165" fontId="5" fillId="2" borderId="14" xfId="2" applyNumberFormat="1" applyFont="1" applyFill="1" applyBorder="1" applyAlignment="1" applyProtection="1">
      <alignment horizontal="left" vertical="center" indent="1"/>
    </xf>
    <xf numFmtId="165" fontId="5" fillId="2" borderId="18" xfId="2" applyNumberFormat="1" applyFont="1" applyFill="1" applyBorder="1" applyAlignment="1" applyProtection="1">
      <alignment horizontal="left" vertical="center" indent="1"/>
    </xf>
    <xf numFmtId="0" fontId="4" fillId="3" borderId="19" xfId="2" applyFont="1" applyFill="1" applyBorder="1" applyAlignment="1" applyProtection="1">
      <alignment horizontal="center" vertical="center"/>
      <protection locked="0"/>
    </xf>
    <xf numFmtId="0" fontId="4" fillId="3" borderId="36" xfId="2" applyFont="1" applyFill="1" applyBorder="1" applyAlignment="1" applyProtection="1">
      <alignment horizontal="center" vertical="center"/>
      <protection locked="0"/>
    </xf>
    <xf numFmtId="164" fontId="8" fillId="0" borderId="0" xfId="2" applyNumberFormat="1" applyFont="1" applyBorder="1" applyAlignment="1" applyProtection="1">
      <alignment horizontal="center" vertical="center" wrapText="1"/>
    </xf>
    <xf numFmtId="44" fontId="5" fillId="0" borderId="37" xfId="1" applyFont="1" applyFill="1" applyBorder="1" applyAlignment="1" applyProtection="1">
      <alignment vertical="center"/>
      <protection locked="0"/>
    </xf>
    <xf numFmtId="0" fontId="0" fillId="0" borderId="0" xfId="0"/>
    <xf numFmtId="0" fontId="3" fillId="0" borderId="0" xfId="2" applyFont="1" applyAlignment="1" applyProtection="1">
      <alignment vertical="center"/>
    </xf>
    <xf numFmtId="164" fontId="3" fillId="0" borderId="0" xfId="2" applyNumberFormat="1" applyFont="1" applyAlignment="1" applyProtection="1">
      <alignment vertical="center"/>
    </xf>
    <xf numFmtId="44" fontId="5" fillId="0" borderId="6" xfId="1" applyFont="1" applyFill="1" applyBorder="1" applyAlignment="1" applyProtection="1">
      <alignment vertical="center"/>
      <protection locked="0"/>
    </xf>
    <xf numFmtId="164" fontId="8" fillId="0" borderId="0" xfId="2" applyNumberFormat="1" applyFont="1" applyAlignment="1" applyProtection="1">
      <alignment vertical="center"/>
    </xf>
    <xf numFmtId="164" fontId="8" fillId="0" borderId="4" xfId="2" applyNumberFormat="1" applyFont="1" applyBorder="1" applyAlignment="1" applyProtection="1">
      <alignment horizontal="center" vertical="center" wrapText="1"/>
    </xf>
    <xf numFmtId="44" fontId="5" fillId="0" borderId="10" xfId="1" applyFont="1" applyBorder="1" applyAlignment="1" applyProtection="1">
      <alignment vertical="center" wrapText="1"/>
    </xf>
    <xf numFmtId="0" fontId="0" fillId="0" borderId="0" xfId="0" applyAlignment="1">
      <alignment horizontal="left" vertical="center" wrapText="1"/>
    </xf>
    <xf numFmtId="0" fontId="0" fillId="0" borderId="0" xfId="0" applyAlignment="1">
      <alignment horizontal="left" vertical="center"/>
    </xf>
    <xf numFmtId="0" fontId="0" fillId="0" borderId="0" xfId="0" applyFont="1" applyAlignment="1">
      <alignment horizontal="left" vertical="center"/>
    </xf>
    <xf numFmtId="164" fontId="5" fillId="3" borderId="1" xfId="2" applyNumberFormat="1" applyFont="1" applyFill="1" applyBorder="1" applyAlignment="1" applyProtection="1">
      <alignment horizontal="centerContinuous" vertical="center"/>
    </xf>
    <xf numFmtId="164" fontId="5" fillId="3" borderId="2" xfId="2" applyNumberFormat="1" applyFont="1" applyFill="1" applyBorder="1" applyAlignment="1" applyProtection="1">
      <alignment horizontal="centerContinuous" vertical="center"/>
    </xf>
    <xf numFmtId="164" fontId="5" fillId="3" borderId="3" xfId="2" applyNumberFormat="1" applyFont="1" applyFill="1" applyBorder="1" applyAlignment="1" applyProtection="1">
      <alignment horizontal="centerContinuous" vertical="center"/>
    </xf>
    <xf numFmtId="164" fontId="5" fillId="0" borderId="0" xfId="2" applyNumberFormat="1" applyFont="1" applyFill="1" applyAlignment="1" applyProtection="1">
      <alignment horizontal="center" vertical="center"/>
    </xf>
    <xf numFmtId="0" fontId="4" fillId="0" borderId="0" xfId="2" applyFont="1" applyAlignment="1" applyProtection="1">
      <alignment vertical="center"/>
    </xf>
    <xf numFmtId="164" fontId="5" fillId="3" borderId="4" xfId="2" applyNumberFormat="1" applyFont="1" applyFill="1" applyBorder="1" applyAlignment="1" applyProtection="1">
      <alignment horizontal="centerContinuous" vertical="center"/>
    </xf>
    <xf numFmtId="164" fontId="5" fillId="3" borderId="0" xfId="2" applyNumberFormat="1" applyFont="1" applyFill="1" applyBorder="1" applyAlignment="1" applyProtection="1">
      <alignment horizontal="centerContinuous" vertical="center"/>
    </xf>
    <xf numFmtId="164" fontId="5" fillId="3" borderId="12" xfId="2" applyNumberFormat="1" applyFont="1" applyFill="1" applyBorder="1" applyAlignment="1" applyProtection="1">
      <alignment horizontal="centerContinuous" vertical="center"/>
    </xf>
    <xf numFmtId="0" fontId="9" fillId="0" borderId="0" xfId="0" applyFont="1" applyAlignment="1">
      <alignment horizontal="left" vertical="center" wrapText="1"/>
    </xf>
    <xf numFmtId="164" fontId="5" fillId="0" borderId="0" xfId="2" applyNumberFormat="1" applyFont="1" applyFill="1" applyBorder="1" applyAlignment="1" applyProtection="1">
      <alignment horizontal="center" vertical="center"/>
    </xf>
    <xf numFmtId="164" fontId="5" fillId="2" borderId="7" xfId="2" applyNumberFormat="1" applyFont="1" applyFill="1" applyBorder="1" applyAlignment="1" applyProtection="1">
      <alignment horizontal="centerContinuous" vertical="center"/>
    </xf>
    <xf numFmtId="164" fontId="4" fillId="2" borderId="8" xfId="2" applyNumberFormat="1" applyFont="1" applyFill="1" applyBorder="1" applyAlignment="1" applyProtection="1">
      <alignment horizontal="centerContinuous" vertical="center"/>
    </xf>
    <xf numFmtId="164" fontId="4" fillId="2" borderId="16" xfId="2" applyNumberFormat="1" applyFont="1" applyFill="1" applyBorder="1" applyAlignment="1" applyProtection="1">
      <alignment horizontal="centerContinuous" vertical="center"/>
    </xf>
    <xf numFmtId="164" fontId="4" fillId="0" borderId="0" xfId="2" applyNumberFormat="1" applyFont="1" applyAlignment="1" applyProtection="1">
      <alignment vertical="center"/>
    </xf>
    <xf numFmtId="0" fontId="5" fillId="0" borderId="0" xfId="2" applyFont="1" applyBorder="1" applyAlignment="1" applyProtection="1">
      <alignment horizontal="left" vertical="center" wrapText="1"/>
    </xf>
    <xf numFmtId="49" fontId="5" fillId="0" borderId="0" xfId="2" applyNumberFormat="1" applyFont="1" applyFill="1" applyBorder="1" applyAlignment="1" applyProtection="1">
      <alignment horizontal="center" vertical="center"/>
      <protection locked="0"/>
    </xf>
    <xf numFmtId="164" fontId="4" fillId="0" borderId="0" xfId="2" applyNumberFormat="1" applyFont="1" applyFill="1" applyBorder="1" applyAlignment="1" applyProtection="1">
      <alignment vertical="center"/>
    </xf>
    <xf numFmtId="0" fontId="2" fillId="0" borderId="0" xfId="0" applyFont="1" applyAlignment="1">
      <alignment horizontal="left" vertical="center" wrapText="1"/>
    </xf>
    <xf numFmtId="0" fontId="10" fillId="0" borderId="0" xfId="2" applyFont="1" applyAlignment="1" applyProtection="1">
      <alignment vertical="center"/>
    </xf>
    <xf numFmtId="0" fontId="3" fillId="0" borderId="0" xfId="2" applyFont="1" applyAlignment="1" applyProtection="1">
      <alignment horizontal="left" vertical="center" indent="1"/>
    </xf>
    <xf numFmtId="164" fontId="4" fillId="0" borderId="0" xfId="2" applyNumberFormat="1" applyFont="1" applyBorder="1" applyAlignment="1" applyProtection="1">
      <alignment horizontal="left" vertical="center" indent="1"/>
    </xf>
    <xf numFmtId="0" fontId="4" fillId="0" borderId="0" xfId="2" applyFont="1" applyBorder="1" applyAlignment="1" applyProtection="1">
      <alignment horizontal="left" vertical="center" indent="1"/>
    </xf>
    <xf numFmtId="0" fontId="4" fillId="0" borderId="0" xfId="2" applyFont="1" applyAlignment="1" applyProtection="1">
      <alignment horizontal="left" vertical="center" indent="1"/>
    </xf>
    <xf numFmtId="0" fontId="3" fillId="0" borderId="0" xfId="2" applyFont="1" applyAlignment="1" applyProtection="1">
      <alignment horizontal="left" vertical="center"/>
    </xf>
    <xf numFmtId="0" fontId="5" fillId="3" borderId="23" xfId="2" applyFont="1" applyFill="1" applyBorder="1" applyAlignment="1" applyProtection="1">
      <alignment horizontal="center" vertical="center" wrapText="1"/>
      <protection locked="0"/>
    </xf>
    <xf numFmtId="164" fontId="5" fillId="3" borderId="15" xfId="2" applyNumberFormat="1" applyFont="1" applyFill="1" applyBorder="1" applyAlignment="1" applyProtection="1">
      <alignment horizontal="center" vertical="center" wrapText="1"/>
    </xf>
    <xf numFmtId="0" fontId="4" fillId="3" borderId="2" xfId="2" applyFont="1" applyFill="1" applyBorder="1" applyAlignment="1" applyProtection="1">
      <alignment horizontal="center" vertical="center"/>
      <protection locked="0"/>
    </xf>
    <xf numFmtId="0" fontId="4" fillId="3" borderId="3" xfId="2" applyFont="1" applyFill="1" applyBorder="1" applyAlignment="1" applyProtection="1">
      <alignment horizontal="center" vertical="center"/>
      <protection locked="0"/>
    </xf>
    <xf numFmtId="0" fontId="4" fillId="3" borderId="0" xfId="2" applyFont="1" applyFill="1" applyBorder="1" applyAlignment="1" applyProtection="1">
      <alignment horizontal="center" vertical="center"/>
      <protection locked="0"/>
    </xf>
    <xf numFmtId="0" fontId="4" fillId="3" borderId="12" xfId="2" applyFont="1" applyFill="1" applyBorder="1" applyAlignment="1" applyProtection="1">
      <alignment horizontal="center" vertical="center"/>
      <protection locked="0"/>
    </xf>
    <xf numFmtId="0" fontId="5" fillId="3" borderId="8" xfId="2" applyFont="1" applyFill="1" applyBorder="1" applyAlignment="1" applyProtection="1">
      <alignment horizontal="center" vertical="center" wrapText="1"/>
    </xf>
    <xf numFmtId="164" fontId="5" fillId="3" borderId="16" xfId="2" applyNumberFormat="1" applyFont="1" applyFill="1" applyBorder="1" applyAlignment="1" applyProtection="1">
      <alignment horizontal="center" vertical="center"/>
    </xf>
    <xf numFmtId="0" fontId="5" fillId="3" borderId="23" xfId="2" applyFont="1" applyFill="1" applyBorder="1" applyAlignment="1" applyProtection="1">
      <alignment horizontal="left" vertical="center" indent="1"/>
    </xf>
    <xf numFmtId="44" fontId="5" fillId="5" borderId="32" xfId="1" applyFont="1" applyFill="1" applyBorder="1" applyAlignment="1" applyProtection="1">
      <alignment vertical="center"/>
      <protection hidden="1"/>
    </xf>
    <xf numFmtId="44" fontId="5" fillId="0" borderId="10" xfId="1" applyFont="1" applyBorder="1" applyAlignment="1" applyProtection="1">
      <alignment vertical="center" wrapText="1"/>
      <protection locked="0"/>
    </xf>
    <xf numFmtId="0" fontId="5" fillId="3" borderId="32" xfId="2" applyFont="1" applyFill="1" applyBorder="1" applyAlignment="1" applyProtection="1">
      <alignment horizontal="left" vertical="center" indent="1"/>
    </xf>
    <xf numFmtId="0" fontId="4" fillId="3" borderId="19" xfId="2" applyFont="1" applyFill="1" applyBorder="1" applyAlignment="1" applyProtection="1">
      <alignment horizontal="center" vertical="center"/>
    </xf>
    <xf numFmtId="0" fontId="4" fillId="3" borderId="2" xfId="2" applyFont="1" applyFill="1" applyBorder="1" applyAlignment="1" applyProtection="1">
      <alignment horizontal="center" vertical="center"/>
    </xf>
    <xf numFmtId="0" fontId="4" fillId="3" borderId="3" xfId="2" applyFont="1" applyFill="1" applyBorder="1" applyAlignment="1" applyProtection="1">
      <alignment horizontal="center" vertical="center"/>
    </xf>
    <xf numFmtId="0" fontId="4" fillId="3" borderId="36" xfId="2" applyFont="1" applyFill="1" applyBorder="1" applyAlignment="1" applyProtection="1">
      <alignment horizontal="center" vertical="center"/>
    </xf>
    <xf numFmtId="0" fontId="4" fillId="3" borderId="0" xfId="2" applyFont="1" applyFill="1" applyBorder="1" applyAlignment="1" applyProtection="1">
      <alignment horizontal="center" vertical="center"/>
    </xf>
    <xf numFmtId="0" fontId="4" fillId="3" borderId="12" xfId="2" applyFont="1" applyFill="1" applyBorder="1" applyAlignment="1" applyProtection="1">
      <alignment horizontal="center" vertical="center"/>
    </xf>
    <xf numFmtId="0" fontId="5" fillId="3" borderId="23" xfId="2" applyFont="1" applyFill="1" applyBorder="1" applyAlignment="1" applyProtection="1">
      <alignment horizontal="center" vertical="center" wrapText="1"/>
    </xf>
    <xf numFmtId="0" fontId="5" fillId="0" borderId="32" xfId="2" applyFont="1" applyFill="1" applyBorder="1" applyAlignment="1" applyProtection="1">
      <alignment horizontal="center" vertical="center"/>
      <protection locked="0"/>
    </xf>
    <xf numFmtId="0" fontId="17" fillId="0" borderId="0" xfId="7" applyFill="1"/>
    <xf numFmtId="0" fontId="5" fillId="0" borderId="0" xfId="7" applyFont="1" applyFill="1" applyAlignment="1">
      <alignment horizontal="center" vertical="top"/>
    </xf>
    <xf numFmtId="0" fontId="17" fillId="0" borderId="0" xfId="7" applyFill="1" applyAlignment="1">
      <alignment vertical="top"/>
    </xf>
    <xf numFmtId="0" fontId="17" fillId="0" borderId="0" xfId="7" applyFill="1" applyAlignment="1">
      <alignment horizontal="left" vertical="top" wrapText="1" indent="1"/>
    </xf>
    <xf numFmtId="0" fontId="5" fillId="6" borderId="0" xfId="7" applyFont="1" applyFill="1" applyAlignment="1">
      <alignment vertical="top"/>
    </xf>
    <xf numFmtId="0" fontId="5" fillId="6" borderId="0" xfId="7" applyFont="1" applyFill="1" applyAlignment="1">
      <alignment horizontal="center" vertical="top" wrapText="1"/>
    </xf>
    <xf numFmtId="0" fontId="4" fillId="6" borderId="0" xfId="7" applyFont="1" applyFill="1"/>
    <xf numFmtId="0" fontId="3" fillId="6" borderId="0" xfId="7" applyFont="1" applyFill="1" applyAlignment="1">
      <alignment vertical="top"/>
    </xf>
    <xf numFmtId="0" fontId="3" fillId="0" borderId="0" xfId="7" applyFont="1" applyFill="1" applyAlignment="1">
      <alignment horizontal="left" vertical="top" wrapText="1" indent="1"/>
    </xf>
    <xf numFmtId="0" fontId="17" fillId="6" borderId="0" xfId="7" applyFill="1"/>
    <xf numFmtId="0" fontId="17" fillId="6" borderId="0" xfId="7" applyFill="1" applyAlignment="1">
      <alignment vertical="top"/>
    </xf>
    <xf numFmtId="0" fontId="21" fillId="0" borderId="0" xfId="7" applyFont="1" applyFill="1" applyBorder="1" applyAlignment="1">
      <alignment vertical="top" wrapText="1"/>
    </xf>
    <xf numFmtId="0" fontId="17" fillId="6" borderId="0" xfId="7" applyFill="1" applyAlignment="1">
      <alignment horizontal="left" vertical="top" wrapText="1" indent="1"/>
    </xf>
    <xf numFmtId="0" fontId="22" fillId="0" borderId="0" xfId="0" applyFont="1"/>
    <xf numFmtId="0" fontId="6" fillId="0" borderId="38" xfId="0" applyFont="1" applyBorder="1" applyAlignment="1">
      <alignment horizontal="left" vertical="center" wrapText="1" indent="1"/>
    </xf>
    <xf numFmtId="0" fontId="6" fillId="0" borderId="39" xfId="0" applyFont="1" applyBorder="1" applyAlignment="1">
      <alignment horizontal="left" vertical="center" wrapText="1" indent="1"/>
    </xf>
    <xf numFmtId="0" fontId="6" fillId="0" borderId="40" xfId="0" applyFont="1" applyBorder="1" applyAlignment="1">
      <alignment horizontal="left" vertical="center" wrapText="1" indent="1"/>
    </xf>
    <xf numFmtId="44" fontId="4" fillId="4" borderId="19" xfId="1" applyFont="1" applyFill="1" applyBorder="1" applyAlignment="1" applyProtection="1">
      <alignment horizontal="left" vertical="center" indent="1"/>
      <protection hidden="1"/>
    </xf>
    <xf numFmtId="44" fontId="4" fillId="4" borderId="37" xfId="1" applyFont="1" applyFill="1" applyBorder="1" applyAlignment="1" applyProtection="1">
      <alignment horizontal="left" vertical="center" indent="1"/>
      <protection hidden="1"/>
    </xf>
    <xf numFmtId="44" fontId="4" fillId="4" borderId="23" xfId="1" applyFont="1" applyFill="1" applyBorder="1" applyAlignment="1" applyProtection="1">
      <alignment horizontal="left" vertical="center" indent="1"/>
      <protection hidden="1"/>
    </xf>
    <xf numFmtId="0" fontId="14" fillId="0" borderId="0" xfId="0" applyFont="1" applyAlignment="1">
      <alignment horizontal="left" vertical="center" wrapText="1"/>
    </xf>
    <xf numFmtId="0" fontId="4" fillId="0" borderId="0" xfId="2" applyFont="1" applyAlignment="1" applyProtection="1">
      <alignment horizontal="left" vertical="center" wrapText="1"/>
    </xf>
    <xf numFmtId="0" fontId="4" fillId="0" borderId="0" xfId="2" applyFont="1" applyAlignment="1" applyProtection="1">
      <alignment horizontal="left" vertical="center"/>
    </xf>
    <xf numFmtId="44" fontId="5" fillId="0" borderId="11" xfId="1" applyFont="1" applyFill="1" applyBorder="1" applyAlignment="1" applyProtection="1">
      <alignment vertical="center"/>
      <protection hidden="1"/>
    </xf>
    <xf numFmtId="44" fontId="5" fillId="0" borderId="6" xfId="1" applyFont="1" applyFill="1" applyBorder="1" applyAlignment="1" applyProtection="1">
      <alignment vertical="center"/>
      <protection hidden="1"/>
    </xf>
    <xf numFmtId="44" fontId="4" fillId="0" borderId="41" xfId="1" applyFont="1" applyBorder="1" applyAlignment="1" applyProtection="1">
      <alignment vertical="center"/>
      <protection locked="0"/>
    </xf>
    <xf numFmtId="44" fontId="4" fillId="0" borderId="29" xfId="1" applyFont="1" applyBorder="1" applyAlignment="1" applyProtection="1">
      <alignment vertical="center"/>
      <protection locked="0"/>
    </xf>
    <xf numFmtId="44" fontId="4" fillId="0" borderId="30" xfId="1" applyFont="1" applyBorder="1" applyAlignment="1" applyProtection="1">
      <alignment vertical="center"/>
      <protection locked="0"/>
    </xf>
    <xf numFmtId="44" fontId="4" fillId="0" borderId="42" xfId="1" applyFont="1" applyBorder="1" applyAlignment="1" applyProtection="1">
      <alignment vertical="center"/>
      <protection locked="0"/>
    </xf>
    <xf numFmtId="44" fontId="4" fillId="0" borderId="24" xfId="1" applyFont="1" applyBorder="1" applyAlignment="1" applyProtection="1">
      <alignment vertical="center"/>
      <protection locked="0"/>
    </xf>
    <xf numFmtId="44" fontId="4" fillId="0" borderId="26" xfId="1" applyFont="1" applyBorder="1" applyAlignment="1" applyProtection="1">
      <alignment vertical="center"/>
      <protection locked="0"/>
    </xf>
    <xf numFmtId="44" fontId="4" fillId="0" borderId="5" xfId="1" applyFont="1" applyBorder="1" applyAlignment="1" applyProtection="1">
      <alignment vertical="center"/>
      <protection locked="0"/>
    </xf>
    <xf numFmtId="44" fontId="4" fillId="0" borderId="33" xfId="1" applyFont="1" applyBorder="1" applyAlignment="1" applyProtection="1">
      <alignment vertical="center"/>
      <protection locked="0"/>
    </xf>
    <xf numFmtId="44" fontId="4" fillId="0" borderId="11" xfId="1" applyFont="1" applyBorder="1" applyAlignment="1" applyProtection="1">
      <alignment vertical="center"/>
      <protection locked="0"/>
    </xf>
    <xf numFmtId="0" fontId="6" fillId="0" borderId="29"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4" fillId="0" borderId="0" xfId="2" applyFont="1" applyAlignment="1" applyProtection="1">
      <alignment horizontal="left" vertical="center"/>
    </xf>
    <xf numFmtId="0" fontId="6" fillId="0" borderId="0" xfId="0" applyFont="1" applyAlignment="1">
      <alignment horizontal="left" vertical="center" wrapText="1"/>
    </xf>
    <xf numFmtId="0" fontId="4" fillId="0" borderId="0" xfId="2" applyFont="1" applyAlignment="1" applyProtection="1">
      <alignment horizontal="left" vertical="center" wrapText="1"/>
    </xf>
    <xf numFmtId="0" fontId="4" fillId="3" borderId="19" xfId="2" applyFont="1" applyFill="1" applyBorder="1" applyAlignment="1" applyProtection="1">
      <alignment horizontal="center" vertical="center"/>
    </xf>
    <xf numFmtId="0" fontId="4" fillId="3" borderId="36" xfId="2" applyFont="1" applyFill="1" applyBorder="1" applyAlignment="1" applyProtection="1">
      <alignment horizontal="center" vertical="center"/>
    </xf>
    <xf numFmtId="0" fontId="6" fillId="0" borderId="29" xfId="0" applyFont="1" applyBorder="1" applyAlignment="1">
      <alignment horizontal="center" vertical="center" wrapText="1"/>
    </xf>
    <xf numFmtId="44" fontId="4" fillId="4" borderId="24" xfId="1" applyFont="1" applyFill="1" applyBorder="1" applyAlignment="1" applyProtection="1">
      <alignment horizontal="left" vertical="center" indent="1"/>
      <protection hidden="1"/>
    </xf>
    <xf numFmtId="0" fontId="6" fillId="0" borderId="13" xfId="0" applyFont="1" applyBorder="1" applyAlignment="1">
      <alignment horizontal="center" vertical="center" wrapText="1"/>
    </xf>
    <xf numFmtId="44" fontId="4" fillId="4" borderId="13" xfId="1" applyFont="1" applyFill="1" applyBorder="1" applyAlignment="1" applyProtection="1">
      <alignment horizontal="left" vertical="center" indent="1"/>
      <protection hidden="1"/>
    </xf>
    <xf numFmtId="0" fontId="4" fillId="0" borderId="13" xfId="2" applyFont="1" applyBorder="1" applyAlignment="1">
      <alignment horizontal="center" vertical="center"/>
    </xf>
    <xf numFmtId="0" fontId="4" fillId="0" borderId="31" xfId="2" applyFont="1" applyBorder="1" applyAlignment="1">
      <alignment horizontal="center" vertical="center"/>
    </xf>
    <xf numFmtId="44" fontId="4" fillId="4" borderId="43" xfId="1" applyFont="1" applyFill="1" applyBorder="1" applyAlignment="1" applyProtection="1">
      <alignment horizontal="left" vertical="center" indent="1"/>
      <protection hidden="1"/>
    </xf>
    <xf numFmtId="44" fontId="5" fillId="5" borderId="23" xfId="1" applyFont="1" applyFill="1" applyBorder="1" applyAlignment="1" applyProtection="1">
      <alignment vertical="center"/>
      <protection hidden="1"/>
    </xf>
    <xf numFmtId="165" fontId="5" fillId="2" borderId="17" xfId="2" applyNumberFormat="1" applyFont="1" applyFill="1" applyBorder="1" applyAlignment="1">
      <alignment horizontal="left" vertical="center" indent="1"/>
    </xf>
    <xf numFmtId="165" fontId="5" fillId="2" borderId="14" xfId="2" applyNumberFormat="1" applyFont="1" applyFill="1" applyBorder="1" applyAlignment="1">
      <alignment horizontal="left" vertical="center" indent="1"/>
    </xf>
    <xf numFmtId="165" fontId="5" fillId="2" borderId="18" xfId="2" applyNumberFormat="1" applyFont="1" applyFill="1" applyBorder="1" applyAlignment="1">
      <alignment horizontal="left" vertical="center" indent="1"/>
    </xf>
    <xf numFmtId="44" fontId="5" fillId="0" borderId="19" xfId="1" applyFont="1" applyFill="1" applyBorder="1" applyAlignment="1" applyProtection="1">
      <alignment vertical="center"/>
      <protection hidden="1"/>
    </xf>
    <xf numFmtId="44" fontId="5" fillId="0" borderId="44" xfId="1" applyFont="1" applyFill="1" applyBorder="1" applyAlignment="1" applyProtection="1">
      <alignment vertical="center"/>
      <protection hidden="1"/>
    </xf>
    <xf numFmtId="44" fontId="5" fillId="0" borderId="32" xfId="1" applyFont="1" applyBorder="1" applyAlignment="1" applyProtection="1">
      <alignment vertical="center"/>
      <protection locked="0"/>
    </xf>
    <xf numFmtId="164" fontId="5" fillId="3" borderId="8" xfId="2" applyNumberFormat="1" applyFont="1" applyFill="1" applyBorder="1" applyAlignment="1" applyProtection="1">
      <alignment horizontal="centerContinuous" vertical="center"/>
    </xf>
    <xf numFmtId="0" fontId="10" fillId="0" borderId="0" xfId="7" applyFont="1" applyFill="1" applyAlignment="1">
      <alignment horizontal="left" vertical="center" wrapText="1"/>
    </xf>
    <xf numFmtId="0" fontId="3" fillId="0" borderId="0" xfId="7" applyFont="1" applyFill="1" applyAlignment="1">
      <alignment horizontal="left" vertical="center" indent="1"/>
    </xf>
    <xf numFmtId="164" fontId="5" fillId="3" borderId="23" xfId="2" applyNumberFormat="1" applyFont="1" applyFill="1" applyBorder="1" applyAlignment="1" applyProtection="1">
      <alignment horizontal="center" vertical="center"/>
    </xf>
    <xf numFmtId="44" fontId="4" fillId="0" borderId="42" xfId="1" applyFont="1" applyFill="1" applyBorder="1" applyAlignment="1" applyProtection="1">
      <alignment horizontal="left" vertical="center" indent="1"/>
      <protection hidden="1"/>
    </xf>
    <xf numFmtId="44" fontId="4" fillId="0" borderId="45" xfId="1" applyFont="1" applyFill="1" applyBorder="1" applyAlignment="1" applyProtection="1">
      <alignment horizontal="left" vertical="center" indent="1"/>
      <protection hidden="1"/>
    </xf>
    <xf numFmtId="44" fontId="4" fillId="0" borderId="37" xfId="1" applyFont="1" applyFill="1" applyBorder="1" applyAlignment="1" applyProtection="1">
      <alignment horizontal="left" vertical="center" indent="1"/>
      <protection hidden="1"/>
    </xf>
    <xf numFmtId="0" fontId="4" fillId="0" borderId="0" xfId="2" applyFont="1" applyAlignment="1" applyProtection="1">
      <alignment horizontal="left" vertical="center"/>
    </xf>
    <xf numFmtId="44" fontId="5" fillId="0" borderId="32" xfId="1" applyFont="1" applyFill="1" applyBorder="1" applyAlignment="1" applyProtection="1">
      <alignment vertical="center"/>
      <protection locked="0"/>
    </xf>
    <xf numFmtId="49" fontId="5" fillId="0" borderId="32" xfId="2" applyNumberFormat="1" applyFont="1" applyFill="1" applyBorder="1" applyAlignment="1" applyProtection="1">
      <alignment horizontal="center" vertical="center"/>
      <protection locked="0"/>
    </xf>
    <xf numFmtId="44" fontId="4" fillId="7" borderId="24" xfId="1" applyFont="1" applyFill="1" applyBorder="1" applyAlignment="1" applyProtection="1">
      <alignment horizontal="left" vertical="center" indent="1"/>
      <protection hidden="1"/>
    </xf>
    <xf numFmtId="44" fontId="4" fillId="7" borderId="13" xfId="1" applyFont="1" applyFill="1" applyBorder="1" applyAlignment="1" applyProtection="1">
      <alignment horizontal="left" vertical="center" indent="1"/>
      <protection hidden="1"/>
    </xf>
    <xf numFmtId="44" fontId="4" fillId="7" borderId="43" xfId="1" applyFont="1" applyFill="1" applyBorder="1" applyAlignment="1" applyProtection="1">
      <alignment horizontal="left" vertical="center" indent="1"/>
      <protection hidden="1"/>
    </xf>
    <xf numFmtId="44" fontId="4" fillId="0" borderId="24" xfId="1" applyFont="1" applyFill="1" applyBorder="1" applyAlignment="1" applyProtection="1">
      <alignment horizontal="left" vertical="center" indent="1"/>
      <protection hidden="1"/>
    </xf>
    <xf numFmtId="44" fontId="4" fillId="0" borderId="13" xfId="1" applyFont="1" applyFill="1" applyBorder="1" applyAlignment="1" applyProtection="1">
      <alignment horizontal="left" vertical="center" indent="1"/>
      <protection hidden="1"/>
    </xf>
    <xf numFmtId="44" fontId="4" fillId="0" borderId="43" xfId="1" applyFont="1" applyFill="1" applyBorder="1" applyAlignment="1" applyProtection="1">
      <alignment horizontal="left" vertical="center" indent="1"/>
      <protection hidden="1"/>
    </xf>
    <xf numFmtId="44" fontId="5" fillId="7" borderId="23" xfId="1" applyFont="1" applyFill="1" applyBorder="1" applyAlignment="1" applyProtection="1">
      <alignment vertical="center"/>
      <protection hidden="1"/>
    </xf>
    <xf numFmtId="0" fontId="5" fillId="0" borderId="0" xfId="7" applyFont="1" applyFill="1" applyAlignment="1">
      <alignment horizontal="center" vertical="top"/>
    </xf>
    <xf numFmtId="0" fontId="10" fillId="0" borderId="0" xfId="7" applyFont="1" applyFill="1" applyAlignment="1">
      <alignment horizontal="left" vertical="top" wrapText="1"/>
    </xf>
    <xf numFmtId="0" fontId="6" fillId="0" borderId="0" xfId="2" applyFont="1" applyAlignment="1" applyProtection="1">
      <alignment horizontal="left" vertical="top" wrapText="1"/>
      <protection hidden="1"/>
    </xf>
    <xf numFmtId="0" fontId="4" fillId="0" borderId="0" xfId="2" applyFont="1" applyAlignment="1" applyProtection="1">
      <alignment horizontal="left" vertical="center"/>
    </xf>
    <xf numFmtId="165" fontId="4" fillId="0" borderId="7" xfId="2" applyNumberFormat="1" applyFont="1" applyFill="1" applyBorder="1" applyAlignment="1" applyProtection="1">
      <alignment horizontal="left" vertical="center" wrapText="1" indent="1"/>
    </xf>
    <xf numFmtId="165" fontId="4" fillId="0" borderId="8" xfId="2" applyNumberFormat="1" applyFont="1" applyFill="1" applyBorder="1" applyAlignment="1" applyProtection="1">
      <alignment horizontal="left" vertical="center" wrapText="1" indent="1"/>
    </xf>
    <xf numFmtId="165" fontId="4" fillId="0" borderId="9" xfId="2" applyNumberFormat="1" applyFont="1" applyFill="1" applyBorder="1" applyAlignment="1" applyProtection="1">
      <alignment horizontal="left" vertical="center" wrapText="1" indent="1"/>
    </xf>
    <xf numFmtId="0" fontId="6" fillId="0" borderId="0" xfId="0" applyFont="1" applyAlignment="1">
      <alignment horizontal="left" vertical="center" wrapText="1"/>
    </xf>
    <xf numFmtId="0" fontId="14" fillId="0" borderId="0" xfId="0" applyFont="1" applyAlignment="1">
      <alignment horizontal="left" vertical="center" wrapText="1"/>
    </xf>
    <xf numFmtId="0" fontId="4" fillId="0" borderId="0" xfId="2" applyFont="1" applyAlignment="1" applyProtection="1">
      <alignment horizontal="left" vertical="top" wrapText="1"/>
      <protection hidden="1"/>
    </xf>
    <xf numFmtId="165" fontId="4" fillId="0" borderId="4" xfId="2" applyNumberFormat="1" applyFont="1" applyFill="1" applyBorder="1" applyAlignment="1" applyProtection="1">
      <alignment horizontal="left" vertical="center" indent="1"/>
    </xf>
    <xf numFmtId="165" fontId="4" fillId="0" borderId="0" xfId="2" applyNumberFormat="1" applyFont="1" applyFill="1" applyBorder="1" applyAlignment="1" applyProtection="1">
      <alignment horizontal="left" vertical="center" indent="1"/>
    </xf>
    <xf numFmtId="165" fontId="4" fillId="0" borderId="5" xfId="2" applyNumberFormat="1" applyFont="1" applyFill="1" applyBorder="1" applyAlignment="1" applyProtection="1">
      <alignment horizontal="left" vertical="center" indent="1"/>
    </xf>
    <xf numFmtId="0" fontId="4" fillId="0" borderId="0" xfId="2" applyFont="1" applyAlignment="1" applyProtection="1">
      <alignment horizontal="left" vertical="center" wrapText="1"/>
    </xf>
    <xf numFmtId="165" fontId="6" fillId="0" borderId="4" xfId="2" applyNumberFormat="1" applyFont="1" applyFill="1" applyBorder="1" applyAlignment="1" applyProtection="1">
      <alignment horizontal="left" vertical="center" wrapText="1" indent="1"/>
    </xf>
    <xf numFmtId="165" fontId="6" fillId="0" borderId="0" xfId="2" applyNumberFormat="1" applyFont="1" applyFill="1" applyBorder="1" applyAlignment="1" applyProtection="1">
      <alignment horizontal="left" vertical="center" wrapText="1" indent="1"/>
    </xf>
    <xf numFmtId="165" fontId="6" fillId="0" borderId="5" xfId="2" applyNumberFormat="1" applyFont="1" applyFill="1" applyBorder="1" applyAlignment="1" applyProtection="1">
      <alignment horizontal="left" vertical="center" wrapText="1" indent="1"/>
    </xf>
    <xf numFmtId="165" fontId="4" fillId="0" borderId="4" xfId="2" applyNumberFormat="1" applyFont="1" applyFill="1" applyBorder="1" applyAlignment="1" applyProtection="1">
      <alignment horizontal="left" vertical="center" wrapText="1" indent="1"/>
    </xf>
    <xf numFmtId="165" fontId="4" fillId="0" borderId="0" xfId="2" applyNumberFormat="1" applyFont="1" applyFill="1" applyBorder="1" applyAlignment="1" applyProtection="1">
      <alignment horizontal="left" vertical="center" wrapText="1" indent="1"/>
    </xf>
    <xf numFmtId="165" fontId="4" fillId="0" borderId="5" xfId="2" applyNumberFormat="1" applyFont="1" applyFill="1" applyBorder="1" applyAlignment="1" applyProtection="1">
      <alignment horizontal="left" vertical="center" wrapText="1" indent="1"/>
    </xf>
    <xf numFmtId="0" fontId="4" fillId="3" borderId="19" xfId="2" applyFont="1" applyFill="1" applyBorder="1" applyAlignment="1" applyProtection="1">
      <alignment horizontal="center" vertical="center"/>
      <protection locked="0"/>
    </xf>
    <xf numFmtId="0" fontId="4" fillId="3" borderId="36" xfId="2" applyFont="1" applyFill="1" applyBorder="1" applyAlignment="1" applyProtection="1">
      <alignment horizontal="center" vertical="center"/>
      <protection locked="0"/>
    </xf>
    <xf numFmtId="0" fontId="4" fillId="3" borderId="23" xfId="2" applyFont="1" applyFill="1" applyBorder="1" applyAlignment="1" applyProtection="1">
      <alignment horizontal="center" vertical="center"/>
      <protection locked="0"/>
    </xf>
    <xf numFmtId="0" fontId="5" fillId="3" borderId="1" xfId="2" applyFont="1" applyFill="1" applyBorder="1" applyAlignment="1" applyProtection="1">
      <alignment horizontal="center" vertical="center"/>
    </xf>
    <xf numFmtId="0" fontId="5" fillId="3" borderId="3" xfId="2" applyFont="1" applyFill="1" applyBorder="1" applyAlignment="1" applyProtection="1">
      <alignment horizontal="center" vertical="center"/>
    </xf>
    <xf numFmtId="0" fontId="5" fillId="3" borderId="4" xfId="2" applyFont="1" applyFill="1" applyBorder="1" applyAlignment="1" applyProtection="1">
      <alignment horizontal="center" vertical="center"/>
    </xf>
    <xf numFmtId="0" fontId="5" fillId="3" borderId="12" xfId="2" applyFont="1" applyFill="1" applyBorder="1" applyAlignment="1" applyProtection="1">
      <alignment horizontal="center" vertical="center"/>
    </xf>
    <xf numFmtId="0" fontId="5" fillId="3" borderId="7" xfId="2" applyFont="1" applyFill="1" applyBorder="1" applyAlignment="1" applyProtection="1">
      <alignment horizontal="center" vertical="center"/>
    </xf>
    <xf numFmtId="0" fontId="5" fillId="3" borderId="16" xfId="2" applyFont="1" applyFill="1" applyBorder="1" applyAlignment="1" applyProtection="1">
      <alignment horizontal="center" vertical="center"/>
    </xf>
    <xf numFmtId="0" fontId="5" fillId="3" borderId="19" xfId="2" applyFont="1" applyFill="1" applyBorder="1" applyAlignment="1" applyProtection="1">
      <alignment horizontal="center" vertical="center"/>
    </xf>
    <xf numFmtId="0" fontId="5" fillId="3" borderId="36" xfId="2" applyFont="1" applyFill="1" applyBorder="1" applyAlignment="1" applyProtection="1">
      <alignment horizontal="center" vertical="center"/>
    </xf>
    <xf numFmtId="0" fontId="5" fillId="3" borderId="23" xfId="2" applyFont="1" applyFill="1" applyBorder="1" applyAlignment="1" applyProtection="1">
      <alignment horizontal="center" vertical="center"/>
    </xf>
    <xf numFmtId="0" fontId="6" fillId="0" borderId="0" xfId="0" applyFont="1" applyAlignment="1">
      <alignment horizontal="left" vertical="top" wrapText="1"/>
    </xf>
    <xf numFmtId="0" fontId="14" fillId="0" borderId="0" xfId="0" applyFont="1" applyAlignment="1">
      <alignment horizontal="left" vertical="top" wrapText="1"/>
    </xf>
    <xf numFmtId="165" fontId="5" fillId="0" borderId="14" xfId="2" applyNumberFormat="1" applyFont="1" applyFill="1" applyBorder="1" applyAlignment="1" applyProtection="1">
      <alignment horizontal="center" vertical="center"/>
      <protection locked="0"/>
    </xf>
    <xf numFmtId="164" fontId="5" fillId="3" borderId="17" xfId="2" applyNumberFormat="1" applyFont="1" applyFill="1" applyBorder="1" applyAlignment="1" applyProtection="1">
      <alignment horizontal="center" vertical="center" wrapText="1"/>
    </xf>
    <xf numFmtId="0" fontId="6" fillId="0" borderId="14" xfId="0" applyFont="1" applyBorder="1" applyAlignment="1">
      <alignment horizontal="center" vertical="center"/>
    </xf>
    <xf numFmtId="0" fontId="6" fillId="0" borderId="18" xfId="0" applyFont="1" applyBorder="1" applyAlignment="1">
      <alignment horizontal="center" vertical="center"/>
    </xf>
    <xf numFmtId="164" fontId="5" fillId="3" borderId="14" xfId="2" applyNumberFormat="1" applyFont="1" applyFill="1" applyBorder="1" applyAlignment="1" applyProtection="1">
      <alignment horizontal="center" vertical="center"/>
    </xf>
    <xf numFmtId="164" fontId="5" fillId="3" borderId="18" xfId="2" applyNumberFormat="1" applyFont="1" applyFill="1" applyBorder="1" applyAlignment="1" applyProtection="1">
      <alignment horizontal="center" vertical="center"/>
    </xf>
    <xf numFmtId="164" fontId="5" fillId="3" borderId="19" xfId="2" applyNumberFormat="1" applyFont="1" applyFill="1" applyBorder="1" applyAlignment="1" applyProtection="1">
      <alignment horizontal="center" vertical="center" wrapText="1"/>
    </xf>
    <xf numFmtId="164" fontId="5" fillId="3" borderId="23" xfId="2" applyNumberFormat="1" applyFont="1" applyFill="1" applyBorder="1" applyAlignment="1" applyProtection="1">
      <alignment horizontal="center" vertical="center" wrapText="1"/>
    </xf>
    <xf numFmtId="165" fontId="5" fillId="3" borderId="17" xfId="2" applyNumberFormat="1" applyFont="1" applyFill="1" applyBorder="1" applyAlignment="1" applyProtection="1">
      <alignment horizontal="left" vertical="center" indent="1"/>
    </xf>
    <xf numFmtId="165" fontId="5" fillId="3" borderId="14" xfId="2" applyNumberFormat="1" applyFont="1" applyFill="1" applyBorder="1" applyAlignment="1" applyProtection="1">
      <alignment horizontal="left" vertical="center" indent="1"/>
    </xf>
    <xf numFmtId="165" fontId="5" fillId="3" borderId="18" xfId="2" applyNumberFormat="1" applyFont="1" applyFill="1" applyBorder="1" applyAlignment="1" applyProtection="1">
      <alignment horizontal="left" vertical="center" indent="1"/>
    </xf>
    <xf numFmtId="49" fontId="15" fillId="0" borderId="35" xfId="2" applyNumberFormat="1" applyFont="1" applyBorder="1" applyAlignment="1">
      <alignment horizontal="left" vertical="center" wrapText="1"/>
    </xf>
    <xf numFmtId="49" fontId="15" fillId="0" borderId="25" xfId="2" applyNumberFormat="1" applyFont="1" applyBorder="1" applyAlignment="1">
      <alignment horizontal="left" vertical="center" wrapText="1"/>
    </xf>
    <xf numFmtId="164" fontId="5" fillId="3" borderId="14" xfId="2" applyNumberFormat="1" applyFont="1" applyFill="1" applyBorder="1" applyAlignment="1" applyProtection="1">
      <alignment horizontal="center" vertical="center" wrapText="1"/>
    </xf>
    <xf numFmtId="49" fontId="5" fillId="0" borderId="14" xfId="2" applyNumberFormat="1" applyFont="1" applyFill="1" applyBorder="1" applyAlignment="1" applyProtection="1">
      <alignment horizontal="center" vertical="center"/>
      <protection locked="0"/>
    </xf>
    <xf numFmtId="165" fontId="4" fillId="0" borderId="4" xfId="2" applyNumberFormat="1" applyFont="1" applyBorder="1" applyAlignment="1">
      <alignment horizontal="left" vertical="center" indent="1"/>
    </xf>
    <xf numFmtId="165" fontId="4" fillId="0" borderId="0" xfId="2" applyNumberFormat="1" applyFont="1" applyAlignment="1">
      <alignment horizontal="left" vertical="center" indent="1"/>
    </xf>
    <xf numFmtId="165" fontId="6" fillId="0" borderId="4" xfId="2" applyNumberFormat="1" applyFont="1" applyBorder="1" applyAlignment="1">
      <alignment horizontal="left" vertical="center" wrapText="1" indent="1"/>
    </xf>
    <xf numFmtId="165" fontId="6" fillId="0" borderId="0" xfId="2" applyNumberFormat="1" applyFont="1" applyAlignment="1">
      <alignment horizontal="left" vertical="center" wrapText="1" indent="1"/>
    </xf>
    <xf numFmtId="165" fontId="4" fillId="0" borderId="4" xfId="2" applyNumberFormat="1" applyFont="1" applyBorder="1" applyAlignment="1">
      <alignment horizontal="left" vertical="center" wrapText="1" indent="1"/>
    </xf>
    <xf numFmtId="165" fontId="4" fillId="0" borderId="0" xfId="2" applyNumberFormat="1" applyFont="1" applyAlignment="1">
      <alignment horizontal="left" vertical="center" wrapText="1" indent="1"/>
    </xf>
    <xf numFmtId="165" fontId="4" fillId="0" borderId="7" xfId="2" applyNumberFormat="1" applyFont="1" applyBorder="1" applyAlignment="1">
      <alignment horizontal="left" vertical="center" wrapText="1" indent="1"/>
    </xf>
    <xf numFmtId="165" fontId="4" fillId="0" borderId="8" xfId="2" applyNumberFormat="1" applyFont="1" applyBorder="1" applyAlignment="1">
      <alignment horizontal="left" vertical="center" wrapText="1" indent="1"/>
    </xf>
    <xf numFmtId="0" fontId="4" fillId="3" borderId="19" xfId="2" applyFont="1" applyFill="1" applyBorder="1" applyAlignment="1" applyProtection="1">
      <alignment horizontal="center" vertical="center"/>
    </xf>
    <xf numFmtId="0" fontId="4" fillId="3" borderId="36" xfId="2" applyFont="1" applyFill="1" applyBorder="1" applyAlignment="1" applyProtection="1">
      <alignment horizontal="center" vertical="center"/>
    </xf>
    <xf numFmtId="165" fontId="5" fillId="3" borderId="17" xfId="2" applyNumberFormat="1" applyFont="1" applyFill="1" applyBorder="1" applyAlignment="1">
      <alignment horizontal="left" vertical="center" indent="1"/>
    </xf>
    <xf numFmtId="165" fontId="5" fillId="3" borderId="14" xfId="2" applyNumberFormat="1" applyFont="1" applyFill="1" applyBorder="1" applyAlignment="1">
      <alignment horizontal="left" vertical="center" indent="1"/>
    </xf>
    <xf numFmtId="0" fontId="5" fillId="0" borderId="17" xfId="2" applyFont="1" applyFill="1" applyBorder="1" applyAlignment="1" applyProtection="1">
      <alignment horizontal="center" vertical="center"/>
      <protection locked="0"/>
    </xf>
    <xf numFmtId="0" fontId="5" fillId="0" borderId="18" xfId="2" applyFont="1" applyFill="1" applyBorder="1" applyAlignment="1" applyProtection="1">
      <alignment horizontal="center" vertical="center"/>
      <protection locked="0"/>
    </xf>
  </cellXfs>
  <cellStyles count="8">
    <cellStyle name="Currency" xfId="1" builtinId="4"/>
    <cellStyle name="Currency 2" xfId="3" xr:uid="{00000000-0005-0000-0000-000001000000}"/>
    <cellStyle name="Currency 3" xfId="5" xr:uid="{00000000-0005-0000-0000-000002000000}"/>
    <cellStyle name="Normal" xfId="0" builtinId="0"/>
    <cellStyle name="Normal 2" xfId="2" xr:uid="{00000000-0005-0000-0000-000004000000}"/>
    <cellStyle name="Normal 2 2" xfId="6" xr:uid="{00000000-0005-0000-0000-000005000000}"/>
    <cellStyle name="Normal 3" xfId="4" xr:uid="{00000000-0005-0000-0000-000006000000}"/>
    <cellStyle name="Normal 4" xfId="7" xr:uid="{00000000-0005-0000-0000-00000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1685925</xdr:colOff>
      <xdr:row>14</xdr:row>
      <xdr:rowOff>0</xdr:rowOff>
    </xdr:from>
    <xdr:to>
      <xdr:col>1</xdr:col>
      <xdr:colOff>4200525</xdr:colOff>
      <xdr:row>14</xdr:row>
      <xdr:rowOff>0</xdr:rowOff>
    </xdr:to>
    <xdr:pic>
      <xdr:nvPicPr>
        <xdr:cNvPr id="3" name="Picture 9">
          <a:extLst>
            <a:ext uri="{FF2B5EF4-FFF2-40B4-BE49-F238E27FC236}">
              <a16:creationId xmlns:a16="http://schemas.microsoft.com/office/drawing/2014/main" id="{FD5AD5B6-FB97-4A9C-B5F9-3749872A033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31914" t="43958" r="31384" b="41086"/>
        <a:stretch>
          <a:fillRect/>
        </a:stretch>
      </xdr:blipFill>
      <xdr:spPr bwMode="auto">
        <a:xfrm>
          <a:off x="1971675" y="2924175"/>
          <a:ext cx="2514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409575</xdr:colOff>
      <xdr:row>18</xdr:row>
      <xdr:rowOff>9525</xdr:rowOff>
    </xdr:from>
    <xdr:to>
      <xdr:col>1</xdr:col>
      <xdr:colOff>2809875</xdr:colOff>
      <xdr:row>36</xdr:row>
      <xdr:rowOff>57150</xdr:rowOff>
    </xdr:to>
    <xdr:pic>
      <xdr:nvPicPr>
        <xdr:cNvPr id="4" name="Picture 15">
          <a:extLst>
            <a:ext uri="{FF2B5EF4-FFF2-40B4-BE49-F238E27FC236}">
              <a16:creationId xmlns:a16="http://schemas.microsoft.com/office/drawing/2014/main" id="{62994273-4355-4B7B-89BC-666429163A9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t="13020" r="75293" b="46353"/>
        <a:stretch>
          <a:fillRect/>
        </a:stretch>
      </xdr:blipFill>
      <xdr:spPr bwMode="auto">
        <a:xfrm>
          <a:off x="695325" y="3695700"/>
          <a:ext cx="2400300" cy="2971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xdr:col>
      <xdr:colOff>3219450</xdr:colOff>
      <xdr:row>18</xdr:row>
      <xdr:rowOff>152400</xdr:rowOff>
    </xdr:from>
    <xdr:to>
      <xdr:col>2</xdr:col>
      <xdr:colOff>0</xdr:colOff>
      <xdr:row>36</xdr:row>
      <xdr:rowOff>152400</xdr:rowOff>
    </xdr:to>
    <xdr:pic>
      <xdr:nvPicPr>
        <xdr:cNvPr id="5" name="Picture 16">
          <a:extLst>
            <a:ext uri="{FF2B5EF4-FFF2-40B4-BE49-F238E27FC236}">
              <a16:creationId xmlns:a16="http://schemas.microsoft.com/office/drawing/2014/main" id="{2B11C8D1-B2DE-453D-A4E7-2CEC1ED1C846}"/>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l="8301" t="22395" r="63184" b="37630"/>
        <a:stretch>
          <a:fillRect/>
        </a:stretch>
      </xdr:blipFill>
      <xdr:spPr bwMode="auto">
        <a:xfrm>
          <a:off x="3505200" y="3838575"/>
          <a:ext cx="2781300" cy="2924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1</xdr:col>
      <xdr:colOff>5038725</xdr:colOff>
      <xdr:row>27</xdr:row>
      <xdr:rowOff>28575</xdr:rowOff>
    </xdr:from>
    <xdr:to>
      <xdr:col>3</xdr:col>
      <xdr:colOff>123825</xdr:colOff>
      <xdr:row>30</xdr:row>
      <xdr:rowOff>142875</xdr:rowOff>
    </xdr:to>
    <xdr:sp macro="" textlink="">
      <xdr:nvSpPr>
        <xdr:cNvPr id="6" name="Line 17">
          <a:extLst>
            <a:ext uri="{FF2B5EF4-FFF2-40B4-BE49-F238E27FC236}">
              <a16:creationId xmlns:a16="http://schemas.microsoft.com/office/drawing/2014/main" id="{4F134F5F-C5E2-45AC-83D6-785566CADAB6}"/>
            </a:ext>
          </a:extLst>
        </xdr:cNvPr>
        <xdr:cNvSpPr>
          <a:spLocks noChangeShapeType="1"/>
        </xdr:cNvSpPr>
      </xdr:nvSpPr>
      <xdr:spPr bwMode="auto">
        <a:xfrm flipH="1" flipV="1">
          <a:off x="5324475" y="5172075"/>
          <a:ext cx="1619250" cy="600075"/>
        </a:xfrm>
        <a:prstGeom prst="line">
          <a:avLst/>
        </a:prstGeom>
        <a:noFill/>
        <a:ln w="9525">
          <a:solidFill>
            <a:srgbClr val="000000"/>
          </a:solidFill>
          <a:round/>
          <a:headEnd/>
          <a:tailEnd type="triangle" w="lg" len="med"/>
        </a:ln>
        <a:extLst>
          <a:ext uri="{909E8E84-426E-40DD-AFC4-6F175D3DCCD1}">
            <a14:hiddenFill xmlns:a14="http://schemas.microsoft.com/office/drawing/2010/main">
              <a:noFill/>
            </a14:hiddenFill>
          </a:ext>
        </a:extLst>
      </xdr:spPr>
    </xdr:sp>
    <xdr:clientData/>
  </xdr:twoCellAnchor>
  <xdr:twoCellAnchor>
    <xdr:from>
      <xdr:col>1</xdr:col>
      <xdr:colOff>133350</xdr:colOff>
      <xdr:row>25</xdr:row>
      <xdr:rowOff>76200</xdr:rowOff>
    </xdr:from>
    <xdr:to>
      <xdr:col>1</xdr:col>
      <xdr:colOff>1133475</xdr:colOff>
      <xdr:row>30</xdr:row>
      <xdr:rowOff>38100</xdr:rowOff>
    </xdr:to>
    <xdr:sp macro="" textlink="">
      <xdr:nvSpPr>
        <xdr:cNvPr id="7" name="Line 18">
          <a:extLst>
            <a:ext uri="{FF2B5EF4-FFF2-40B4-BE49-F238E27FC236}">
              <a16:creationId xmlns:a16="http://schemas.microsoft.com/office/drawing/2014/main" id="{15C3ACD6-55F6-4463-9C6D-404FA44C4D41}"/>
            </a:ext>
          </a:extLst>
        </xdr:cNvPr>
        <xdr:cNvSpPr>
          <a:spLocks noChangeShapeType="1"/>
        </xdr:cNvSpPr>
      </xdr:nvSpPr>
      <xdr:spPr bwMode="auto">
        <a:xfrm flipV="1">
          <a:off x="419100" y="4895850"/>
          <a:ext cx="1000125" cy="771525"/>
        </a:xfrm>
        <a:prstGeom prst="line">
          <a:avLst/>
        </a:prstGeom>
        <a:noFill/>
        <a:ln w="9525">
          <a:solidFill>
            <a:srgbClr val="000000"/>
          </a:solidFill>
          <a:round/>
          <a:headEnd/>
          <a:tailEnd type="triangle" w="lg" len="med"/>
        </a:ln>
        <a:extLst>
          <a:ext uri="{909E8E84-426E-40DD-AFC4-6F175D3DCCD1}">
            <a14:hiddenFill xmlns:a14="http://schemas.microsoft.com/office/drawing/2010/main">
              <a:noFill/>
            </a14:hiddenFill>
          </a:ext>
        </a:extLst>
      </xdr:spPr>
    </xdr:sp>
    <xdr:clientData/>
  </xdr:twoCellAnchor>
  <xdr:twoCellAnchor>
    <xdr:from>
      <xdr:col>1</xdr:col>
      <xdr:colOff>1685925</xdr:colOff>
      <xdr:row>35</xdr:row>
      <xdr:rowOff>114300</xdr:rowOff>
    </xdr:from>
    <xdr:to>
      <xdr:col>1</xdr:col>
      <xdr:colOff>4200525</xdr:colOff>
      <xdr:row>39</xdr:row>
      <xdr:rowOff>123825</xdr:rowOff>
    </xdr:to>
    <xdr:pic>
      <xdr:nvPicPr>
        <xdr:cNvPr id="8" name="Picture 19">
          <a:extLst>
            <a:ext uri="{FF2B5EF4-FFF2-40B4-BE49-F238E27FC236}">
              <a16:creationId xmlns:a16="http://schemas.microsoft.com/office/drawing/2014/main" id="{479C8C9C-2AD6-47C5-B28B-2C2BF513C4E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31914" t="43958" r="31384" b="41086"/>
        <a:stretch>
          <a:fillRect/>
        </a:stretch>
      </xdr:blipFill>
      <xdr:spPr bwMode="auto">
        <a:xfrm>
          <a:off x="1971675" y="6562725"/>
          <a:ext cx="2514600" cy="657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2733675</xdr:colOff>
      <xdr:row>39</xdr:row>
      <xdr:rowOff>38100</xdr:rowOff>
    </xdr:from>
    <xdr:to>
      <xdr:col>1</xdr:col>
      <xdr:colOff>3371850</xdr:colOff>
      <xdr:row>40</xdr:row>
      <xdr:rowOff>123825</xdr:rowOff>
    </xdr:to>
    <xdr:sp macro="" textlink="">
      <xdr:nvSpPr>
        <xdr:cNvPr id="9" name="Line 20">
          <a:extLst>
            <a:ext uri="{FF2B5EF4-FFF2-40B4-BE49-F238E27FC236}">
              <a16:creationId xmlns:a16="http://schemas.microsoft.com/office/drawing/2014/main" id="{870B8257-D30F-4648-AA0C-21BEBF0AD070}"/>
            </a:ext>
          </a:extLst>
        </xdr:cNvPr>
        <xdr:cNvSpPr>
          <a:spLocks noChangeShapeType="1"/>
        </xdr:cNvSpPr>
      </xdr:nvSpPr>
      <xdr:spPr bwMode="auto">
        <a:xfrm flipH="1" flipV="1">
          <a:off x="3019425" y="7134225"/>
          <a:ext cx="638175" cy="247650"/>
        </a:xfrm>
        <a:prstGeom prst="line">
          <a:avLst/>
        </a:prstGeom>
        <a:noFill/>
        <a:ln w="9525">
          <a:solidFill>
            <a:srgbClr val="000000"/>
          </a:solidFill>
          <a:round/>
          <a:headEnd/>
          <a:tailEnd type="triangle" w="lg" len="med"/>
        </a:ln>
        <a:extLst>
          <a:ext uri="{909E8E84-426E-40DD-AFC4-6F175D3DCCD1}">
            <a14:hiddenFill xmlns:a14="http://schemas.microsoft.com/office/drawing/2010/main">
              <a:noFill/>
            </a14:hiddenFill>
          </a:ext>
        </a:extLst>
      </xdr:spPr>
    </xdr:sp>
    <xdr:clientData/>
  </xdr:twoCellAnchor>
  <xdr:twoCellAnchor>
    <xdr:from>
      <xdr:col>1</xdr:col>
      <xdr:colOff>27676</xdr:colOff>
      <xdr:row>17</xdr:row>
      <xdr:rowOff>0</xdr:rowOff>
    </xdr:from>
    <xdr:to>
      <xdr:col>1</xdr:col>
      <xdr:colOff>367753</xdr:colOff>
      <xdr:row>18</xdr:row>
      <xdr:rowOff>142083</xdr:rowOff>
    </xdr:to>
    <xdr:sp macro="" textlink="">
      <xdr:nvSpPr>
        <xdr:cNvPr id="10" name="Oval 21">
          <a:extLst>
            <a:ext uri="{FF2B5EF4-FFF2-40B4-BE49-F238E27FC236}">
              <a16:creationId xmlns:a16="http://schemas.microsoft.com/office/drawing/2014/main" id="{F3FDEA6C-E2E8-44BF-8F44-F3D642106E81}"/>
            </a:ext>
          </a:extLst>
        </xdr:cNvPr>
        <xdr:cNvSpPr>
          <a:spLocks noChangeArrowheads="1"/>
        </xdr:cNvSpPr>
      </xdr:nvSpPr>
      <xdr:spPr bwMode="auto">
        <a:xfrm>
          <a:off x="313426" y="3495675"/>
          <a:ext cx="340077" cy="332583"/>
        </a:xfrm>
        <a:prstGeom prst="ellipse">
          <a:avLst/>
        </a:prstGeom>
        <a:solidFill>
          <a:srgbClr val="FFFFFF"/>
        </a:solidFill>
        <a:ln w="9525">
          <a:solidFill>
            <a:srgbClr val="000000"/>
          </a:solidFill>
          <a:round/>
          <a:headEnd/>
          <a:tailEnd/>
        </a:ln>
      </xdr:spPr>
      <xdr:txBody>
        <a:bodyPr vertOverflow="clip" wrap="square" lIns="27432" tIns="22860" rIns="0" bIns="0" anchor="t" upright="1"/>
        <a:lstStyle/>
        <a:p>
          <a:pPr algn="l" rtl="0">
            <a:defRPr sz="1000"/>
          </a:pPr>
          <a:r>
            <a:rPr lang="en-US" sz="1000" b="0" i="0" u="none" strike="noStrike" baseline="0">
              <a:solidFill>
                <a:srgbClr val="000000"/>
              </a:solidFill>
              <a:latin typeface="Arial"/>
              <a:cs typeface="Arial"/>
            </a:rPr>
            <a:t>5a.</a:t>
          </a:r>
        </a:p>
      </xdr:txBody>
    </xdr:sp>
    <xdr:clientData/>
  </xdr:twoCellAnchor>
  <xdr:twoCellAnchor>
    <xdr:from>
      <xdr:col>1</xdr:col>
      <xdr:colOff>2959759</xdr:colOff>
      <xdr:row>17</xdr:row>
      <xdr:rowOff>57150</xdr:rowOff>
    </xdr:from>
    <xdr:to>
      <xdr:col>1</xdr:col>
      <xdr:colOff>3298963</xdr:colOff>
      <xdr:row>19</xdr:row>
      <xdr:rowOff>9525</xdr:rowOff>
    </xdr:to>
    <xdr:sp macro="" textlink="">
      <xdr:nvSpPr>
        <xdr:cNvPr id="11" name="Oval 22">
          <a:extLst>
            <a:ext uri="{FF2B5EF4-FFF2-40B4-BE49-F238E27FC236}">
              <a16:creationId xmlns:a16="http://schemas.microsoft.com/office/drawing/2014/main" id="{D49B23B8-7FB1-41D1-989A-E61BBA4691BC}"/>
            </a:ext>
          </a:extLst>
        </xdr:cNvPr>
        <xdr:cNvSpPr>
          <a:spLocks noChangeArrowheads="1"/>
        </xdr:cNvSpPr>
      </xdr:nvSpPr>
      <xdr:spPr bwMode="auto">
        <a:xfrm>
          <a:off x="3245509" y="3552825"/>
          <a:ext cx="339204" cy="304800"/>
        </a:xfrm>
        <a:prstGeom prst="ellipse">
          <a:avLst/>
        </a:prstGeom>
        <a:solidFill>
          <a:srgbClr val="FFFFFF"/>
        </a:solidFill>
        <a:ln w="9525">
          <a:solidFill>
            <a:srgbClr val="000000"/>
          </a:solidFill>
          <a:round/>
          <a:headEnd/>
          <a:tailEnd/>
        </a:ln>
      </xdr:spPr>
      <xdr:txBody>
        <a:bodyPr vertOverflow="clip" wrap="square" lIns="27432" tIns="22860" rIns="0" bIns="0" anchor="t" upright="1"/>
        <a:lstStyle/>
        <a:p>
          <a:pPr algn="l" rtl="0">
            <a:defRPr sz="1000"/>
          </a:pPr>
          <a:r>
            <a:rPr lang="en-US" sz="1000" b="0" i="0" u="none" strike="noStrike" baseline="0">
              <a:solidFill>
                <a:srgbClr val="000000"/>
              </a:solidFill>
              <a:latin typeface="Arial"/>
              <a:cs typeface="Arial"/>
            </a:rPr>
            <a:t>5b.</a:t>
          </a:r>
        </a:p>
      </xdr:txBody>
    </xdr:sp>
    <xdr:clientData/>
  </xdr:twoCellAnchor>
  <xdr:twoCellAnchor>
    <xdr:from>
      <xdr:col>1</xdr:col>
      <xdr:colOff>1286414</xdr:colOff>
      <xdr:row>36</xdr:row>
      <xdr:rowOff>76200</xdr:rowOff>
    </xdr:from>
    <xdr:to>
      <xdr:col>1</xdr:col>
      <xdr:colOff>1636092</xdr:colOff>
      <xdr:row>38</xdr:row>
      <xdr:rowOff>39897</xdr:rowOff>
    </xdr:to>
    <xdr:sp macro="" textlink="">
      <xdr:nvSpPr>
        <xdr:cNvPr id="12" name="Oval 23">
          <a:extLst>
            <a:ext uri="{FF2B5EF4-FFF2-40B4-BE49-F238E27FC236}">
              <a16:creationId xmlns:a16="http://schemas.microsoft.com/office/drawing/2014/main" id="{786CC1F4-7C05-4D60-90D6-DE544CF06475}"/>
            </a:ext>
          </a:extLst>
        </xdr:cNvPr>
        <xdr:cNvSpPr>
          <a:spLocks noChangeArrowheads="1"/>
        </xdr:cNvSpPr>
      </xdr:nvSpPr>
      <xdr:spPr bwMode="auto">
        <a:xfrm>
          <a:off x="1572164" y="6686550"/>
          <a:ext cx="349678" cy="287547"/>
        </a:xfrm>
        <a:prstGeom prst="ellipse">
          <a:avLst/>
        </a:prstGeom>
        <a:solidFill>
          <a:srgbClr val="FFFFFF"/>
        </a:solidFill>
        <a:ln w="9525">
          <a:solidFill>
            <a:srgbClr val="000000"/>
          </a:solidFill>
          <a:round/>
          <a:headEnd/>
          <a:tailEnd/>
        </a:ln>
      </xdr:spPr>
      <xdr:txBody>
        <a:bodyPr vertOverflow="clip" wrap="square" lIns="27432" tIns="22860" rIns="0" bIns="0" anchor="t" upright="1"/>
        <a:lstStyle/>
        <a:p>
          <a:pPr algn="l" rtl="0">
            <a:defRPr sz="1000"/>
          </a:pPr>
          <a:r>
            <a:rPr lang="en-US" sz="1000" b="0" i="0" u="none" strike="noStrike" baseline="0">
              <a:solidFill>
                <a:srgbClr val="000000"/>
              </a:solidFill>
              <a:latin typeface="Arial"/>
              <a:cs typeface="Arial"/>
            </a:rPr>
            <a:t>5c.</a:t>
          </a:r>
        </a:p>
      </xdr:txBody>
    </xdr:sp>
    <xdr:clientData/>
  </xdr:twoCellAnchor>
</xdr:wsDr>
</file>

<file path=xl/drawings/drawing10.xml><?xml version="1.0" encoding="utf-8"?>
<xdr:wsDr xmlns:xdr="http://schemas.openxmlformats.org/drawingml/2006/spreadsheetDrawing" xmlns:a="http://schemas.openxmlformats.org/drawingml/2006/main">
  <xdr:oneCellAnchor>
    <xdr:from>
      <xdr:col>0</xdr:col>
      <xdr:colOff>13854</xdr:colOff>
      <xdr:row>53</xdr:row>
      <xdr:rowOff>0</xdr:rowOff>
    </xdr:from>
    <xdr:ext cx="2424546" cy="4211781"/>
    <xdr:sp macro="" textlink="">
      <xdr:nvSpPr>
        <xdr:cNvPr id="2" name="Rectangle 1">
          <a:extLst>
            <a:ext uri="{FF2B5EF4-FFF2-40B4-BE49-F238E27FC236}">
              <a16:creationId xmlns:a16="http://schemas.microsoft.com/office/drawing/2014/main" id="{CB013FEF-7C53-4BD7-8DB1-5A4FC50F6334}"/>
            </a:ext>
          </a:extLst>
        </xdr:cNvPr>
        <xdr:cNvSpPr/>
      </xdr:nvSpPr>
      <xdr:spPr>
        <a:xfrm>
          <a:off x="13854" y="18954750"/>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61</xdr:row>
      <xdr:rowOff>90054</xdr:rowOff>
    </xdr:from>
    <xdr:ext cx="184731" cy="264560"/>
    <xdr:sp macro="" textlink="">
      <xdr:nvSpPr>
        <xdr:cNvPr id="3" name="TextBox 2">
          <a:extLst>
            <a:ext uri="{FF2B5EF4-FFF2-40B4-BE49-F238E27FC236}">
              <a16:creationId xmlns:a16="http://schemas.microsoft.com/office/drawing/2014/main" id="{07D361CC-B85E-44DC-BFC7-B814A92FDD59}"/>
            </a:ext>
          </a:extLst>
        </xdr:cNvPr>
        <xdr:cNvSpPr txBox="1"/>
      </xdr:nvSpPr>
      <xdr:spPr>
        <a:xfrm>
          <a:off x="5518439" y="215594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4" name="Rectangle 3">
          <a:extLst>
            <a:ext uri="{FF2B5EF4-FFF2-40B4-BE49-F238E27FC236}">
              <a16:creationId xmlns:a16="http://schemas.microsoft.com/office/drawing/2014/main" id="{03CEE43A-7A48-46D7-9112-3E7DF77DEC6A}"/>
            </a:ext>
          </a:extLst>
        </xdr:cNvPr>
        <xdr:cNvSpPr/>
      </xdr:nvSpPr>
      <xdr:spPr>
        <a:xfrm>
          <a:off x="13854" y="18954750"/>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61</xdr:row>
      <xdr:rowOff>90054</xdr:rowOff>
    </xdr:from>
    <xdr:ext cx="184731" cy="264560"/>
    <xdr:sp macro="" textlink="">
      <xdr:nvSpPr>
        <xdr:cNvPr id="5" name="TextBox 4">
          <a:extLst>
            <a:ext uri="{FF2B5EF4-FFF2-40B4-BE49-F238E27FC236}">
              <a16:creationId xmlns:a16="http://schemas.microsoft.com/office/drawing/2014/main" id="{158C1758-E927-4525-B02B-BF11D4B26353}"/>
            </a:ext>
          </a:extLst>
        </xdr:cNvPr>
        <xdr:cNvSpPr txBox="1"/>
      </xdr:nvSpPr>
      <xdr:spPr>
        <a:xfrm>
          <a:off x="5518439" y="215594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19</xdr:row>
      <xdr:rowOff>152400</xdr:rowOff>
    </xdr:from>
    <xdr:ext cx="1482436" cy="3740727"/>
    <xdr:sp macro="" textlink="">
      <xdr:nvSpPr>
        <xdr:cNvPr id="6" name="Rectangle 5">
          <a:extLst>
            <a:ext uri="{FF2B5EF4-FFF2-40B4-BE49-F238E27FC236}">
              <a16:creationId xmlns:a16="http://schemas.microsoft.com/office/drawing/2014/main" id="{4EBE2CDA-F56B-4C82-9F88-34E12ECF5044}"/>
            </a:ext>
          </a:extLst>
        </xdr:cNvPr>
        <xdr:cNvSpPr/>
      </xdr:nvSpPr>
      <xdr:spPr>
        <a:xfrm>
          <a:off x="2657475" y="8315325"/>
          <a:ext cx="1482436" cy="3740727"/>
        </a:xfrm>
        <a:prstGeom prst="rect">
          <a:avLst/>
        </a:prstGeom>
        <a:noFill/>
      </xdr:spPr>
      <xdr:txBody>
        <a:bodyPr vert="vert270" wrap="square" lIns="91440" tIns="45720" rIns="91440" bIns="45720">
          <a:noAutofit/>
        </a:bodyPr>
        <a:lstStyle/>
        <a:p>
          <a:pPr algn="ctr"/>
          <a:endParaRPr lang="en-US" sz="5400" b="1" cap="none" spc="50">
            <a:ln w="13500">
              <a:solidFill>
                <a:schemeClr val="accent1">
                  <a:shade val="2500"/>
                  <a:alpha val="6500"/>
                </a:schemeClr>
              </a:solidFill>
              <a:prstDash val="solid"/>
            </a:ln>
            <a:solidFill>
              <a:schemeClr val="accent1">
                <a:tint val="3000"/>
                <a:alpha val="95000"/>
              </a:schemeClr>
            </a:solidFill>
            <a:effectLst>
              <a:innerShdw blurRad="50900" dist="38500" dir="13500000">
                <a:srgbClr val="000000">
                  <a:alpha val="60000"/>
                </a:srgbClr>
              </a:innerShdw>
            </a:effectLst>
          </a:endParaRPr>
        </a:p>
      </xdr:txBody>
    </xdr:sp>
    <xdr:clientData/>
  </xdr:oneCellAnchor>
  <xdr:oneCellAnchor>
    <xdr:from>
      <xdr:col>2</xdr:col>
      <xdr:colOff>0</xdr:colOff>
      <xdr:row>53</xdr:row>
      <xdr:rowOff>0</xdr:rowOff>
    </xdr:from>
    <xdr:ext cx="2424546" cy="4211781"/>
    <xdr:sp macro="" textlink="">
      <xdr:nvSpPr>
        <xdr:cNvPr id="7" name="Rectangle 6">
          <a:extLst>
            <a:ext uri="{FF2B5EF4-FFF2-40B4-BE49-F238E27FC236}">
              <a16:creationId xmlns:a16="http://schemas.microsoft.com/office/drawing/2014/main" id="{8854EFC5-1CD2-4065-8B96-BBD977C234CE}"/>
            </a:ext>
          </a:extLst>
        </xdr:cNvPr>
        <xdr:cNvSpPr/>
      </xdr:nvSpPr>
      <xdr:spPr>
        <a:xfrm>
          <a:off x="2657475" y="18954750"/>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58</xdr:row>
      <xdr:rowOff>110836</xdr:rowOff>
    </xdr:from>
    <xdr:ext cx="2424546" cy="4211781"/>
    <xdr:sp macro="" textlink="">
      <xdr:nvSpPr>
        <xdr:cNvPr id="8" name="Rectangle 7">
          <a:extLst>
            <a:ext uri="{FF2B5EF4-FFF2-40B4-BE49-F238E27FC236}">
              <a16:creationId xmlns:a16="http://schemas.microsoft.com/office/drawing/2014/main" id="{700A1BD4-DA08-4458-BADE-F7F4DFE490CE}"/>
            </a:ext>
          </a:extLst>
        </xdr:cNvPr>
        <xdr:cNvSpPr/>
      </xdr:nvSpPr>
      <xdr:spPr>
        <a:xfrm>
          <a:off x="21269325" y="2063721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68</xdr:row>
      <xdr:rowOff>90054</xdr:rowOff>
    </xdr:from>
    <xdr:ext cx="184731" cy="264560"/>
    <xdr:sp macro="" textlink="">
      <xdr:nvSpPr>
        <xdr:cNvPr id="9" name="TextBox 8">
          <a:extLst>
            <a:ext uri="{FF2B5EF4-FFF2-40B4-BE49-F238E27FC236}">
              <a16:creationId xmlns:a16="http://schemas.microsoft.com/office/drawing/2014/main" id="{950603B6-C203-4ABD-A358-F68F487A96C0}"/>
            </a:ext>
          </a:extLst>
        </xdr:cNvPr>
        <xdr:cNvSpPr txBox="1"/>
      </xdr:nvSpPr>
      <xdr:spPr>
        <a:xfrm>
          <a:off x="21269325" y="237596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10" name="Rectangle 9">
          <a:extLst>
            <a:ext uri="{FF2B5EF4-FFF2-40B4-BE49-F238E27FC236}">
              <a16:creationId xmlns:a16="http://schemas.microsoft.com/office/drawing/2014/main" id="{C89B24E3-5622-4143-BC7B-29326940B391}"/>
            </a:ext>
          </a:extLst>
        </xdr:cNvPr>
        <xdr:cNvSpPr/>
      </xdr:nvSpPr>
      <xdr:spPr>
        <a:xfrm>
          <a:off x="13854" y="18954750"/>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twoCellAnchor>
    <xdr:from>
      <xdr:col>11</xdr:col>
      <xdr:colOff>50800</xdr:colOff>
      <xdr:row>1</xdr:row>
      <xdr:rowOff>254000</xdr:rowOff>
    </xdr:from>
    <xdr:to>
      <xdr:col>11</xdr:col>
      <xdr:colOff>1562100</xdr:colOff>
      <xdr:row>2</xdr:row>
      <xdr:rowOff>228600</xdr:rowOff>
    </xdr:to>
    <xdr:cxnSp macro="">
      <xdr:nvCxnSpPr>
        <xdr:cNvPr id="11" name="Straight Arrow Connector 10">
          <a:extLst>
            <a:ext uri="{FF2B5EF4-FFF2-40B4-BE49-F238E27FC236}">
              <a16:creationId xmlns:a16="http://schemas.microsoft.com/office/drawing/2014/main" id="{0DBB0931-DEBE-4C35-8E80-50F837E74F9B}"/>
            </a:ext>
          </a:extLst>
        </xdr:cNvPr>
        <xdr:cNvCxnSpPr/>
      </xdr:nvCxnSpPr>
      <xdr:spPr>
        <a:xfrm>
          <a:off x="21320125" y="635000"/>
          <a:ext cx="6731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3</xdr:row>
      <xdr:rowOff>228600</xdr:rowOff>
    </xdr:from>
    <xdr:to>
      <xdr:col>11</xdr:col>
      <xdr:colOff>1551215</xdr:colOff>
      <xdr:row>4</xdr:row>
      <xdr:rowOff>217715</xdr:rowOff>
    </xdr:to>
    <xdr:cxnSp macro="">
      <xdr:nvCxnSpPr>
        <xdr:cNvPr id="12" name="Straight Arrow Connector 11">
          <a:extLst>
            <a:ext uri="{FF2B5EF4-FFF2-40B4-BE49-F238E27FC236}">
              <a16:creationId xmlns:a16="http://schemas.microsoft.com/office/drawing/2014/main" id="{2576FB65-4B4B-4BF7-B284-E7D12F98E25B}"/>
            </a:ext>
          </a:extLst>
        </xdr:cNvPr>
        <xdr:cNvCxnSpPr/>
      </xdr:nvCxnSpPr>
      <xdr:spPr>
        <a:xfrm>
          <a:off x="21307425" y="1371600"/>
          <a:ext cx="684440" cy="370115"/>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25400</xdr:colOff>
      <xdr:row>6</xdr:row>
      <xdr:rowOff>378279</xdr:rowOff>
    </xdr:from>
    <xdr:to>
      <xdr:col>11</xdr:col>
      <xdr:colOff>711200</xdr:colOff>
      <xdr:row>6</xdr:row>
      <xdr:rowOff>381001</xdr:rowOff>
    </xdr:to>
    <xdr:cxnSp macro="">
      <xdr:nvCxnSpPr>
        <xdr:cNvPr id="13" name="Straight Arrow Connector 12">
          <a:extLst>
            <a:ext uri="{FF2B5EF4-FFF2-40B4-BE49-F238E27FC236}">
              <a16:creationId xmlns:a16="http://schemas.microsoft.com/office/drawing/2014/main" id="{BD8B81E0-3E5F-451E-8719-559CA6BDC384}"/>
            </a:ext>
          </a:extLst>
        </xdr:cNvPr>
        <xdr:cNvCxnSpPr/>
      </xdr:nvCxnSpPr>
      <xdr:spPr>
        <a:xfrm flipV="1">
          <a:off x="21294725" y="2835729"/>
          <a:ext cx="685800" cy="2722"/>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9</xdr:col>
      <xdr:colOff>1773115</xdr:colOff>
      <xdr:row>14</xdr:row>
      <xdr:rowOff>190500</xdr:rowOff>
    </xdr:from>
    <xdr:to>
      <xdr:col>11</xdr:col>
      <xdr:colOff>622300</xdr:colOff>
      <xdr:row>14</xdr:row>
      <xdr:rowOff>190500</xdr:rowOff>
    </xdr:to>
    <xdr:cxnSp macro="">
      <xdr:nvCxnSpPr>
        <xdr:cNvPr id="14" name="Straight Arrow Connector 13">
          <a:extLst>
            <a:ext uri="{FF2B5EF4-FFF2-40B4-BE49-F238E27FC236}">
              <a16:creationId xmlns:a16="http://schemas.microsoft.com/office/drawing/2014/main" id="{159DC17B-975D-4206-A1D0-558D36C82E1D}"/>
            </a:ext>
          </a:extLst>
        </xdr:cNvPr>
        <xdr:cNvCxnSpPr/>
      </xdr:nvCxnSpPr>
      <xdr:spPr>
        <a:xfrm>
          <a:off x="19480090" y="5781675"/>
          <a:ext cx="2411535" cy="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5" name="Straight Arrow Connector 14">
          <a:extLst>
            <a:ext uri="{FF2B5EF4-FFF2-40B4-BE49-F238E27FC236}">
              <a16:creationId xmlns:a16="http://schemas.microsoft.com/office/drawing/2014/main" id="{EBA80ED7-E581-417B-B786-E80951F02622}"/>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58615</xdr:colOff>
      <xdr:row>8</xdr:row>
      <xdr:rowOff>149680</xdr:rowOff>
    </xdr:from>
    <xdr:to>
      <xdr:col>12</xdr:col>
      <xdr:colOff>2</xdr:colOff>
      <xdr:row>8</xdr:row>
      <xdr:rowOff>155331</xdr:rowOff>
    </xdr:to>
    <xdr:cxnSp macro="">
      <xdr:nvCxnSpPr>
        <xdr:cNvPr id="16" name="Straight Arrow Connector 15">
          <a:extLst>
            <a:ext uri="{FF2B5EF4-FFF2-40B4-BE49-F238E27FC236}">
              <a16:creationId xmlns:a16="http://schemas.microsoft.com/office/drawing/2014/main" id="{B40F7FE8-7AD1-4787-A0F3-79000DC11D64}"/>
            </a:ext>
          </a:extLst>
        </xdr:cNvPr>
        <xdr:cNvCxnSpPr/>
      </xdr:nvCxnSpPr>
      <xdr:spPr>
        <a:xfrm flipV="1">
          <a:off x="21327940" y="3635830"/>
          <a:ext cx="665287" cy="5651"/>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15</xdr:row>
      <xdr:rowOff>342900</xdr:rowOff>
    </xdr:from>
    <xdr:to>
      <xdr:col>12</xdr:col>
      <xdr:colOff>234950</xdr:colOff>
      <xdr:row>29</xdr:row>
      <xdr:rowOff>158750</xdr:rowOff>
    </xdr:to>
    <xdr:cxnSp macro="">
      <xdr:nvCxnSpPr>
        <xdr:cNvPr id="17" name="Straight Arrow Connector 16">
          <a:extLst>
            <a:ext uri="{FF2B5EF4-FFF2-40B4-BE49-F238E27FC236}">
              <a16:creationId xmlns:a16="http://schemas.microsoft.com/office/drawing/2014/main" id="{707DECC0-5EC0-46FE-96E1-EC63246B80E8}"/>
            </a:ext>
          </a:extLst>
        </xdr:cNvPr>
        <xdr:cNvCxnSpPr/>
      </xdr:nvCxnSpPr>
      <xdr:spPr>
        <a:xfrm>
          <a:off x="21307425" y="6305550"/>
          <a:ext cx="920750" cy="5159375"/>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63500</xdr:colOff>
      <xdr:row>4</xdr:row>
      <xdr:rowOff>266700</xdr:rowOff>
    </xdr:from>
    <xdr:to>
      <xdr:col>11</xdr:col>
      <xdr:colOff>800100</xdr:colOff>
      <xdr:row>5</xdr:row>
      <xdr:rowOff>241300</xdr:rowOff>
    </xdr:to>
    <xdr:cxnSp macro="">
      <xdr:nvCxnSpPr>
        <xdr:cNvPr id="18" name="Straight Arrow Connector 17">
          <a:extLst>
            <a:ext uri="{FF2B5EF4-FFF2-40B4-BE49-F238E27FC236}">
              <a16:creationId xmlns:a16="http://schemas.microsoft.com/office/drawing/2014/main" id="{572C5C2D-8F10-4EF1-888B-21599668F51C}"/>
            </a:ext>
          </a:extLst>
        </xdr:cNvPr>
        <xdr:cNvCxnSpPr/>
      </xdr:nvCxnSpPr>
      <xdr:spPr>
        <a:xfrm>
          <a:off x="21332825" y="1790700"/>
          <a:ext cx="6604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9" name="Straight Arrow Connector 18">
          <a:extLst>
            <a:ext uri="{FF2B5EF4-FFF2-40B4-BE49-F238E27FC236}">
              <a16:creationId xmlns:a16="http://schemas.microsoft.com/office/drawing/2014/main" id="{ECB55BA6-72EF-4EF1-AA30-8779505F1E6C}"/>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oneCellAnchor>
    <xdr:from>
      <xdr:col>0</xdr:col>
      <xdr:colOff>13854</xdr:colOff>
      <xdr:row>52</xdr:row>
      <xdr:rowOff>110836</xdr:rowOff>
    </xdr:from>
    <xdr:ext cx="2424546" cy="4211781"/>
    <xdr:sp macro="" textlink="">
      <xdr:nvSpPr>
        <xdr:cNvPr id="20" name="Rectangle 19">
          <a:extLst>
            <a:ext uri="{FF2B5EF4-FFF2-40B4-BE49-F238E27FC236}">
              <a16:creationId xmlns:a16="http://schemas.microsoft.com/office/drawing/2014/main" id="{1A9F4D50-EC2A-47F1-8DDB-EA9E5E1527D7}"/>
            </a:ext>
          </a:extLst>
        </xdr:cNvPr>
        <xdr:cNvSpPr/>
      </xdr:nvSpPr>
      <xdr:spPr>
        <a:xfrm>
          <a:off x="13854" y="1875126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59</xdr:row>
      <xdr:rowOff>90054</xdr:rowOff>
    </xdr:from>
    <xdr:ext cx="184731" cy="264560"/>
    <xdr:sp macro="" textlink="">
      <xdr:nvSpPr>
        <xdr:cNvPr id="21" name="TextBox 20">
          <a:extLst>
            <a:ext uri="{FF2B5EF4-FFF2-40B4-BE49-F238E27FC236}">
              <a16:creationId xmlns:a16="http://schemas.microsoft.com/office/drawing/2014/main" id="{B901FFFF-F428-446F-A1B6-4F8892CE1E84}"/>
            </a:ext>
          </a:extLst>
        </xdr:cNvPr>
        <xdr:cNvSpPr txBox="1"/>
      </xdr:nvSpPr>
      <xdr:spPr>
        <a:xfrm>
          <a:off x="5518439" y="209307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52</xdr:row>
      <xdr:rowOff>110836</xdr:rowOff>
    </xdr:from>
    <xdr:ext cx="2424546" cy="4211781"/>
    <xdr:sp macro="" textlink="">
      <xdr:nvSpPr>
        <xdr:cNvPr id="22" name="Rectangle 21">
          <a:extLst>
            <a:ext uri="{FF2B5EF4-FFF2-40B4-BE49-F238E27FC236}">
              <a16:creationId xmlns:a16="http://schemas.microsoft.com/office/drawing/2014/main" id="{63652FF0-B43D-4CE2-9491-EA87074C38E0}"/>
            </a:ext>
          </a:extLst>
        </xdr:cNvPr>
        <xdr:cNvSpPr/>
      </xdr:nvSpPr>
      <xdr:spPr>
        <a:xfrm>
          <a:off x="13854" y="1875126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59</xdr:row>
      <xdr:rowOff>90054</xdr:rowOff>
    </xdr:from>
    <xdr:ext cx="184731" cy="264560"/>
    <xdr:sp macro="" textlink="">
      <xdr:nvSpPr>
        <xdr:cNvPr id="23" name="TextBox 22">
          <a:extLst>
            <a:ext uri="{FF2B5EF4-FFF2-40B4-BE49-F238E27FC236}">
              <a16:creationId xmlns:a16="http://schemas.microsoft.com/office/drawing/2014/main" id="{336E5C38-019E-4226-9D4F-266F9E0A8F36}"/>
            </a:ext>
          </a:extLst>
        </xdr:cNvPr>
        <xdr:cNvSpPr txBox="1"/>
      </xdr:nvSpPr>
      <xdr:spPr>
        <a:xfrm>
          <a:off x="5518439" y="209307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52</xdr:row>
      <xdr:rowOff>110836</xdr:rowOff>
    </xdr:from>
    <xdr:ext cx="2424546" cy="4211781"/>
    <xdr:sp macro="" textlink="">
      <xdr:nvSpPr>
        <xdr:cNvPr id="24" name="Rectangle 23">
          <a:extLst>
            <a:ext uri="{FF2B5EF4-FFF2-40B4-BE49-F238E27FC236}">
              <a16:creationId xmlns:a16="http://schemas.microsoft.com/office/drawing/2014/main" id="{B1CA4951-8A0A-4660-811E-BAA754A62A0B}"/>
            </a:ext>
          </a:extLst>
        </xdr:cNvPr>
        <xdr:cNvSpPr/>
      </xdr:nvSpPr>
      <xdr:spPr>
        <a:xfrm>
          <a:off x="13854" y="1875126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0</xdr:col>
      <xdr:colOff>13854</xdr:colOff>
      <xdr:row>53</xdr:row>
      <xdr:rowOff>0</xdr:rowOff>
    </xdr:from>
    <xdr:ext cx="2424546" cy="4211781"/>
    <xdr:sp macro="" textlink="">
      <xdr:nvSpPr>
        <xdr:cNvPr id="25" name="Rectangle 24">
          <a:extLst>
            <a:ext uri="{FF2B5EF4-FFF2-40B4-BE49-F238E27FC236}">
              <a16:creationId xmlns:a16="http://schemas.microsoft.com/office/drawing/2014/main" id="{791EC694-E825-4971-B4AB-8602E04D2713}"/>
            </a:ext>
          </a:extLst>
        </xdr:cNvPr>
        <xdr:cNvSpPr/>
      </xdr:nvSpPr>
      <xdr:spPr>
        <a:xfrm>
          <a:off x="13854" y="18954750"/>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60</xdr:row>
      <xdr:rowOff>90054</xdr:rowOff>
    </xdr:from>
    <xdr:ext cx="184731" cy="264560"/>
    <xdr:sp macro="" textlink="">
      <xdr:nvSpPr>
        <xdr:cNvPr id="26" name="TextBox 25">
          <a:extLst>
            <a:ext uri="{FF2B5EF4-FFF2-40B4-BE49-F238E27FC236}">
              <a16:creationId xmlns:a16="http://schemas.microsoft.com/office/drawing/2014/main" id="{9910B81B-B4A2-4D56-908D-A85757060004}"/>
            </a:ext>
          </a:extLst>
        </xdr:cNvPr>
        <xdr:cNvSpPr txBox="1"/>
      </xdr:nvSpPr>
      <xdr:spPr>
        <a:xfrm>
          <a:off x="5518439" y="212450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27" name="Rectangle 26">
          <a:extLst>
            <a:ext uri="{FF2B5EF4-FFF2-40B4-BE49-F238E27FC236}">
              <a16:creationId xmlns:a16="http://schemas.microsoft.com/office/drawing/2014/main" id="{3E4AB439-12E2-40C1-B103-4A4057AEFC50}"/>
            </a:ext>
          </a:extLst>
        </xdr:cNvPr>
        <xdr:cNvSpPr/>
      </xdr:nvSpPr>
      <xdr:spPr>
        <a:xfrm>
          <a:off x="13854" y="18954750"/>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60</xdr:row>
      <xdr:rowOff>90054</xdr:rowOff>
    </xdr:from>
    <xdr:ext cx="184731" cy="264560"/>
    <xdr:sp macro="" textlink="">
      <xdr:nvSpPr>
        <xdr:cNvPr id="28" name="TextBox 27">
          <a:extLst>
            <a:ext uri="{FF2B5EF4-FFF2-40B4-BE49-F238E27FC236}">
              <a16:creationId xmlns:a16="http://schemas.microsoft.com/office/drawing/2014/main" id="{292B436B-E833-4B7B-83B8-4D7A7094C2EB}"/>
            </a:ext>
          </a:extLst>
        </xdr:cNvPr>
        <xdr:cNvSpPr txBox="1"/>
      </xdr:nvSpPr>
      <xdr:spPr>
        <a:xfrm>
          <a:off x="5518439" y="212450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29" name="TextBox 28">
          <a:extLst>
            <a:ext uri="{FF2B5EF4-FFF2-40B4-BE49-F238E27FC236}">
              <a16:creationId xmlns:a16="http://schemas.microsoft.com/office/drawing/2014/main" id="{59E82734-8C10-4984-92B6-3142B5DB2B86}"/>
            </a:ext>
          </a:extLst>
        </xdr:cNvPr>
        <xdr:cNvSpPr txBox="1"/>
      </xdr:nvSpPr>
      <xdr:spPr>
        <a:xfrm>
          <a:off x="5518439" y="212450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30" name="TextBox 29">
          <a:extLst>
            <a:ext uri="{FF2B5EF4-FFF2-40B4-BE49-F238E27FC236}">
              <a16:creationId xmlns:a16="http://schemas.microsoft.com/office/drawing/2014/main" id="{3D9E4037-2224-4863-890C-6A5632C4A379}"/>
            </a:ext>
          </a:extLst>
        </xdr:cNvPr>
        <xdr:cNvSpPr txBox="1"/>
      </xdr:nvSpPr>
      <xdr:spPr>
        <a:xfrm>
          <a:off x="5518439" y="212450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11.xml><?xml version="1.0" encoding="utf-8"?>
<xdr:wsDr xmlns:xdr="http://schemas.openxmlformats.org/drawingml/2006/spreadsheetDrawing" xmlns:a="http://schemas.openxmlformats.org/drawingml/2006/main">
  <xdr:oneCellAnchor>
    <xdr:from>
      <xdr:col>0</xdr:col>
      <xdr:colOff>13854</xdr:colOff>
      <xdr:row>53</xdr:row>
      <xdr:rowOff>0</xdr:rowOff>
    </xdr:from>
    <xdr:ext cx="2424546" cy="4211781"/>
    <xdr:sp macro="" textlink="">
      <xdr:nvSpPr>
        <xdr:cNvPr id="2" name="Rectangle 1">
          <a:extLst>
            <a:ext uri="{FF2B5EF4-FFF2-40B4-BE49-F238E27FC236}">
              <a16:creationId xmlns:a16="http://schemas.microsoft.com/office/drawing/2014/main" id="{C225E5A1-8882-4E43-AD1F-5393354AB7E1}"/>
            </a:ext>
          </a:extLst>
        </xdr:cNvPr>
        <xdr:cNvSpPr/>
      </xdr:nvSpPr>
      <xdr:spPr>
        <a:xfrm>
          <a:off x="13854" y="18954750"/>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61</xdr:row>
      <xdr:rowOff>90054</xdr:rowOff>
    </xdr:from>
    <xdr:ext cx="184731" cy="264560"/>
    <xdr:sp macro="" textlink="">
      <xdr:nvSpPr>
        <xdr:cNvPr id="3" name="TextBox 2">
          <a:extLst>
            <a:ext uri="{FF2B5EF4-FFF2-40B4-BE49-F238E27FC236}">
              <a16:creationId xmlns:a16="http://schemas.microsoft.com/office/drawing/2014/main" id="{C6E9629F-780F-41F0-9293-F4FE96C1E4C9}"/>
            </a:ext>
          </a:extLst>
        </xdr:cNvPr>
        <xdr:cNvSpPr txBox="1"/>
      </xdr:nvSpPr>
      <xdr:spPr>
        <a:xfrm>
          <a:off x="5518439" y="215594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4" name="Rectangle 3">
          <a:extLst>
            <a:ext uri="{FF2B5EF4-FFF2-40B4-BE49-F238E27FC236}">
              <a16:creationId xmlns:a16="http://schemas.microsoft.com/office/drawing/2014/main" id="{26CC5AEC-FE14-4C5A-A556-47F504114ABD}"/>
            </a:ext>
          </a:extLst>
        </xdr:cNvPr>
        <xdr:cNvSpPr/>
      </xdr:nvSpPr>
      <xdr:spPr>
        <a:xfrm>
          <a:off x="13854" y="18954750"/>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61</xdr:row>
      <xdr:rowOff>90054</xdr:rowOff>
    </xdr:from>
    <xdr:ext cx="184731" cy="264560"/>
    <xdr:sp macro="" textlink="">
      <xdr:nvSpPr>
        <xdr:cNvPr id="5" name="TextBox 4">
          <a:extLst>
            <a:ext uri="{FF2B5EF4-FFF2-40B4-BE49-F238E27FC236}">
              <a16:creationId xmlns:a16="http://schemas.microsoft.com/office/drawing/2014/main" id="{814E733C-103C-442D-A553-67578ED50144}"/>
            </a:ext>
          </a:extLst>
        </xdr:cNvPr>
        <xdr:cNvSpPr txBox="1"/>
      </xdr:nvSpPr>
      <xdr:spPr>
        <a:xfrm>
          <a:off x="5518439" y="215594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19</xdr:row>
      <xdr:rowOff>152400</xdr:rowOff>
    </xdr:from>
    <xdr:ext cx="1482436" cy="3740727"/>
    <xdr:sp macro="" textlink="">
      <xdr:nvSpPr>
        <xdr:cNvPr id="6" name="Rectangle 5">
          <a:extLst>
            <a:ext uri="{FF2B5EF4-FFF2-40B4-BE49-F238E27FC236}">
              <a16:creationId xmlns:a16="http://schemas.microsoft.com/office/drawing/2014/main" id="{B88047DA-7164-4E9E-8632-DFABBCEEEA14}"/>
            </a:ext>
          </a:extLst>
        </xdr:cNvPr>
        <xdr:cNvSpPr/>
      </xdr:nvSpPr>
      <xdr:spPr>
        <a:xfrm>
          <a:off x="2657475" y="8315325"/>
          <a:ext cx="1482436" cy="3740727"/>
        </a:xfrm>
        <a:prstGeom prst="rect">
          <a:avLst/>
        </a:prstGeom>
        <a:noFill/>
      </xdr:spPr>
      <xdr:txBody>
        <a:bodyPr vert="vert270" wrap="square" lIns="91440" tIns="45720" rIns="91440" bIns="45720">
          <a:noAutofit/>
        </a:bodyPr>
        <a:lstStyle/>
        <a:p>
          <a:pPr algn="ctr"/>
          <a:endParaRPr lang="en-US" sz="5400" b="1" cap="none" spc="50">
            <a:ln w="13500">
              <a:solidFill>
                <a:schemeClr val="accent1">
                  <a:shade val="2500"/>
                  <a:alpha val="6500"/>
                </a:schemeClr>
              </a:solidFill>
              <a:prstDash val="solid"/>
            </a:ln>
            <a:solidFill>
              <a:schemeClr val="accent1">
                <a:tint val="3000"/>
                <a:alpha val="95000"/>
              </a:schemeClr>
            </a:solidFill>
            <a:effectLst>
              <a:innerShdw blurRad="50900" dist="38500" dir="13500000">
                <a:srgbClr val="000000">
                  <a:alpha val="60000"/>
                </a:srgbClr>
              </a:innerShdw>
            </a:effectLst>
          </a:endParaRPr>
        </a:p>
      </xdr:txBody>
    </xdr:sp>
    <xdr:clientData/>
  </xdr:oneCellAnchor>
  <xdr:oneCellAnchor>
    <xdr:from>
      <xdr:col>2</xdr:col>
      <xdr:colOff>0</xdr:colOff>
      <xdr:row>53</xdr:row>
      <xdr:rowOff>0</xdr:rowOff>
    </xdr:from>
    <xdr:ext cx="2424546" cy="4211781"/>
    <xdr:sp macro="" textlink="">
      <xdr:nvSpPr>
        <xdr:cNvPr id="7" name="Rectangle 6">
          <a:extLst>
            <a:ext uri="{FF2B5EF4-FFF2-40B4-BE49-F238E27FC236}">
              <a16:creationId xmlns:a16="http://schemas.microsoft.com/office/drawing/2014/main" id="{435B6E77-B92F-4AB7-AB5A-113E1F1D46BD}"/>
            </a:ext>
          </a:extLst>
        </xdr:cNvPr>
        <xdr:cNvSpPr/>
      </xdr:nvSpPr>
      <xdr:spPr>
        <a:xfrm>
          <a:off x="2657475" y="18954750"/>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58</xdr:row>
      <xdr:rowOff>110836</xdr:rowOff>
    </xdr:from>
    <xdr:ext cx="2424546" cy="4211781"/>
    <xdr:sp macro="" textlink="">
      <xdr:nvSpPr>
        <xdr:cNvPr id="8" name="Rectangle 7">
          <a:extLst>
            <a:ext uri="{FF2B5EF4-FFF2-40B4-BE49-F238E27FC236}">
              <a16:creationId xmlns:a16="http://schemas.microsoft.com/office/drawing/2014/main" id="{9865350A-FBA4-40AC-9433-471A3AFEA048}"/>
            </a:ext>
          </a:extLst>
        </xdr:cNvPr>
        <xdr:cNvSpPr/>
      </xdr:nvSpPr>
      <xdr:spPr>
        <a:xfrm>
          <a:off x="21269325" y="2063721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68</xdr:row>
      <xdr:rowOff>90054</xdr:rowOff>
    </xdr:from>
    <xdr:ext cx="184731" cy="264560"/>
    <xdr:sp macro="" textlink="">
      <xdr:nvSpPr>
        <xdr:cNvPr id="9" name="TextBox 8">
          <a:extLst>
            <a:ext uri="{FF2B5EF4-FFF2-40B4-BE49-F238E27FC236}">
              <a16:creationId xmlns:a16="http://schemas.microsoft.com/office/drawing/2014/main" id="{3F2C0622-C66F-458C-BE0A-1359C2D27F64}"/>
            </a:ext>
          </a:extLst>
        </xdr:cNvPr>
        <xdr:cNvSpPr txBox="1"/>
      </xdr:nvSpPr>
      <xdr:spPr>
        <a:xfrm>
          <a:off x="21269325" y="237596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10" name="Rectangle 9">
          <a:extLst>
            <a:ext uri="{FF2B5EF4-FFF2-40B4-BE49-F238E27FC236}">
              <a16:creationId xmlns:a16="http://schemas.microsoft.com/office/drawing/2014/main" id="{A350A20D-776F-4565-908C-FC604D6A5B1C}"/>
            </a:ext>
          </a:extLst>
        </xdr:cNvPr>
        <xdr:cNvSpPr/>
      </xdr:nvSpPr>
      <xdr:spPr>
        <a:xfrm>
          <a:off x="13854" y="18954750"/>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twoCellAnchor>
    <xdr:from>
      <xdr:col>11</xdr:col>
      <xdr:colOff>50800</xdr:colOff>
      <xdr:row>1</xdr:row>
      <xdr:rowOff>254000</xdr:rowOff>
    </xdr:from>
    <xdr:to>
      <xdr:col>11</xdr:col>
      <xdr:colOff>1562100</xdr:colOff>
      <xdr:row>2</xdr:row>
      <xdr:rowOff>228600</xdr:rowOff>
    </xdr:to>
    <xdr:cxnSp macro="">
      <xdr:nvCxnSpPr>
        <xdr:cNvPr id="11" name="Straight Arrow Connector 10">
          <a:extLst>
            <a:ext uri="{FF2B5EF4-FFF2-40B4-BE49-F238E27FC236}">
              <a16:creationId xmlns:a16="http://schemas.microsoft.com/office/drawing/2014/main" id="{FC691532-0732-4565-994D-A0F98F11843C}"/>
            </a:ext>
          </a:extLst>
        </xdr:cNvPr>
        <xdr:cNvCxnSpPr/>
      </xdr:nvCxnSpPr>
      <xdr:spPr>
        <a:xfrm>
          <a:off x="21320125" y="635000"/>
          <a:ext cx="6731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3</xdr:row>
      <xdr:rowOff>228600</xdr:rowOff>
    </xdr:from>
    <xdr:to>
      <xdr:col>11</xdr:col>
      <xdr:colOff>1551215</xdr:colOff>
      <xdr:row>4</xdr:row>
      <xdr:rowOff>217715</xdr:rowOff>
    </xdr:to>
    <xdr:cxnSp macro="">
      <xdr:nvCxnSpPr>
        <xdr:cNvPr id="12" name="Straight Arrow Connector 11">
          <a:extLst>
            <a:ext uri="{FF2B5EF4-FFF2-40B4-BE49-F238E27FC236}">
              <a16:creationId xmlns:a16="http://schemas.microsoft.com/office/drawing/2014/main" id="{5450C29A-9D69-4BDD-BA76-4AFBE5AE053D}"/>
            </a:ext>
          </a:extLst>
        </xdr:cNvPr>
        <xdr:cNvCxnSpPr/>
      </xdr:nvCxnSpPr>
      <xdr:spPr>
        <a:xfrm>
          <a:off x="21307425" y="1371600"/>
          <a:ext cx="684440" cy="370115"/>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25400</xdr:colOff>
      <xdr:row>6</xdr:row>
      <xdr:rowOff>378279</xdr:rowOff>
    </xdr:from>
    <xdr:to>
      <xdr:col>11</xdr:col>
      <xdr:colOff>711200</xdr:colOff>
      <xdr:row>6</xdr:row>
      <xdr:rowOff>381001</xdr:rowOff>
    </xdr:to>
    <xdr:cxnSp macro="">
      <xdr:nvCxnSpPr>
        <xdr:cNvPr id="13" name="Straight Arrow Connector 12">
          <a:extLst>
            <a:ext uri="{FF2B5EF4-FFF2-40B4-BE49-F238E27FC236}">
              <a16:creationId xmlns:a16="http://schemas.microsoft.com/office/drawing/2014/main" id="{FEA96AA4-5295-49B6-8E87-908994A6C54D}"/>
            </a:ext>
          </a:extLst>
        </xdr:cNvPr>
        <xdr:cNvCxnSpPr/>
      </xdr:nvCxnSpPr>
      <xdr:spPr>
        <a:xfrm flipV="1">
          <a:off x="21294725" y="2835729"/>
          <a:ext cx="685800" cy="2722"/>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9</xdr:col>
      <xdr:colOff>1773115</xdr:colOff>
      <xdr:row>14</xdr:row>
      <xdr:rowOff>190500</xdr:rowOff>
    </xdr:from>
    <xdr:to>
      <xdr:col>11</xdr:col>
      <xdr:colOff>622300</xdr:colOff>
      <xdr:row>14</xdr:row>
      <xdr:rowOff>190500</xdr:rowOff>
    </xdr:to>
    <xdr:cxnSp macro="">
      <xdr:nvCxnSpPr>
        <xdr:cNvPr id="14" name="Straight Arrow Connector 13">
          <a:extLst>
            <a:ext uri="{FF2B5EF4-FFF2-40B4-BE49-F238E27FC236}">
              <a16:creationId xmlns:a16="http://schemas.microsoft.com/office/drawing/2014/main" id="{79E7723F-EFFC-4B91-A0C5-B3D16AE43D06}"/>
            </a:ext>
          </a:extLst>
        </xdr:cNvPr>
        <xdr:cNvCxnSpPr/>
      </xdr:nvCxnSpPr>
      <xdr:spPr>
        <a:xfrm>
          <a:off x="19480090" y="5781675"/>
          <a:ext cx="2411535" cy="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5" name="Straight Arrow Connector 14">
          <a:extLst>
            <a:ext uri="{FF2B5EF4-FFF2-40B4-BE49-F238E27FC236}">
              <a16:creationId xmlns:a16="http://schemas.microsoft.com/office/drawing/2014/main" id="{CB11D602-BD5A-4A81-AE9E-A6E4E36D4822}"/>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58615</xdr:colOff>
      <xdr:row>8</xdr:row>
      <xdr:rowOff>149680</xdr:rowOff>
    </xdr:from>
    <xdr:to>
      <xdr:col>12</xdr:col>
      <xdr:colOff>2</xdr:colOff>
      <xdr:row>8</xdr:row>
      <xdr:rowOff>155331</xdr:rowOff>
    </xdr:to>
    <xdr:cxnSp macro="">
      <xdr:nvCxnSpPr>
        <xdr:cNvPr id="16" name="Straight Arrow Connector 15">
          <a:extLst>
            <a:ext uri="{FF2B5EF4-FFF2-40B4-BE49-F238E27FC236}">
              <a16:creationId xmlns:a16="http://schemas.microsoft.com/office/drawing/2014/main" id="{40CE9001-285E-4E0B-BEED-8DF775952F73}"/>
            </a:ext>
          </a:extLst>
        </xdr:cNvPr>
        <xdr:cNvCxnSpPr/>
      </xdr:nvCxnSpPr>
      <xdr:spPr>
        <a:xfrm flipV="1">
          <a:off x="21327940" y="3635830"/>
          <a:ext cx="665287" cy="5651"/>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15</xdr:row>
      <xdr:rowOff>342900</xdr:rowOff>
    </xdr:from>
    <xdr:to>
      <xdr:col>12</xdr:col>
      <xdr:colOff>234950</xdr:colOff>
      <xdr:row>29</xdr:row>
      <xdr:rowOff>158750</xdr:rowOff>
    </xdr:to>
    <xdr:cxnSp macro="">
      <xdr:nvCxnSpPr>
        <xdr:cNvPr id="17" name="Straight Arrow Connector 16">
          <a:extLst>
            <a:ext uri="{FF2B5EF4-FFF2-40B4-BE49-F238E27FC236}">
              <a16:creationId xmlns:a16="http://schemas.microsoft.com/office/drawing/2014/main" id="{F1BB10CB-D1BC-4088-86B9-9FABE8C663C0}"/>
            </a:ext>
          </a:extLst>
        </xdr:cNvPr>
        <xdr:cNvCxnSpPr/>
      </xdr:nvCxnSpPr>
      <xdr:spPr>
        <a:xfrm>
          <a:off x="21307425" y="6305550"/>
          <a:ext cx="920750" cy="5159375"/>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63500</xdr:colOff>
      <xdr:row>4</xdr:row>
      <xdr:rowOff>266700</xdr:rowOff>
    </xdr:from>
    <xdr:to>
      <xdr:col>11</xdr:col>
      <xdr:colOff>800100</xdr:colOff>
      <xdr:row>5</xdr:row>
      <xdr:rowOff>241300</xdr:rowOff>
    </xdr:to>
    <xdr:cxnSp macro="">
      <xdr:nvCxnSpPr>
        <xdr:cNvPr id="18" name="Straight Arrow Connector 17">
          <a:extLst>
            <a:ext uri="{FF2B5EF4-FFF2-40B4-BE49-F238E27FC236}">
              <a16:creationId xmlns:a16="http://schemas.microsoft.com/office/drawing/2014/main" id="{FB9979AB-B4AF-4982-94D6-69657728FDC7}"/>
            </a:ext>
          </a:extLst>
        </xdr:cNvPr>
        <xdr:cNvCxnSpPr/>
      </xdr:nvCxnSpPr>
      <xdr:spPr>
        <a:xfrm>
          <a:off x="21332825" y="1790700"/>
          <a:ext cx="6604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9" name="Straight Arrow Connector 18">
          <a:extLst>
            <a:ext uri="{FF2B5EF4-FFF2-40B4-BE49-F238E27FC236}">
              <a16:creationId xmlns:a16="http://schemas.microsoft.com/office/drawing/2014/main" id="{36AFD9C9-BA3D-4FC0-AE60-A5F2D4494B89}"/>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oneCellAnchor>
    <xdr:from>
      <xdr:col>0</xdr:col>
      <xdr:colOff>13854</xdr:colOff>
      <xdr:row>52</xdr:row>
      <xdr:rowOff>110836</xdr:rowOff>
    </xdr:from>
    <xdr:ext cx="2424546" cy="4211781"/>
    <xdr:sp macro="" textlink="">
      <xdr:nvSpPr>
        <xdr:cNvPr id="20" name="Rectangle 19">
          <a:extLst>
            <a:ext uri="{FF2B5EF4-FFF2-40B4-BE49-F238E27FC236}">
              <a16:creationId xmlns:a16="http://schemas.microsoft.com/office/drawing/2014/main" id="{60F0CA0F-799A-412D-A9C0-8C528661C1DE}"/>
            </a:ext>
          </a:extLst>
        </xdr:cNvPr>
        <xdr:cNvSpPr/>
      </xdr:nvSpPr>
      <xdr:spPr>
        <a:xfrm>
          <a:off x="13854" y="1875126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59</xdr:row>
      <xdr:rowOff>90054</xdr:rowOff>
    </xdr:from>
    <xdr:ext cx="184731" cy="264560"/>
    <xdr:sp macro="" textlink="">
      <xdr:nvSpPr>
        <xdr:cNvPr id="21" name="TextBox 20">
          <a:extLst>
            <a:ext uri="{FF2B5EF4-FFF2-40B4-BE49-F238E27FC236}">
              <a16:creationId xmlns:a16="http://schemas.microsoft.com/office/drawing/2014/main" id="{DCD3AC16-3802-4F45-A041-E73FC800E753}"/>
            </a:ext>
          </a:extLst>
        </xdr:cNvPr>
        <xdr:cNvSpPr txBox="1"/>
      </xdr:nvSpPr>
      <xdr:spPr>
        <a:xfrm>
          <a:off x="5518439" y="209307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52</xdr:row>
      <xdr:rowOff>110836</xdr:rowOff>
    </xdr:from>
    <xdr:ext cx="2424546" cy="4211781"/>
    <xdr:sp macro="" textlink="">
      <xdr:nvSpPr>
        <xdr:cNvPr id="22" name="Rectangle 21">
          <a:extLst>
            <a:ext uri="{FF2B5EF4-FFF2-40B4-BE49-F238E27FC236}">
              <a16:creationId xmlns:a16="http://schemas.microsoft.com/office/drawing/2014/main" id="{39B7CBD6-E0E8-4625-BA69-736EB3459846}"/>
            </a:ext>
          </a:extLst>
        </xdr:cNvPr>
        <xdr:cNvSpPr/>
      </xdr:nvSpPr>
      <xdr:spPr>
        <a:xfrm>
          <a:off x="13854" y="1875126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59</xdr:row>
      <xdr:rowOff>90054</xdr:rowOff>
    </xdr:from>
    <xdr:ext cx="184731" cy="264560"/>
    <xdr:sp macro="" textlink="">
      <xdr:nvSpPr>
        <xdr:cNvPr id="23" name="TextBox 22">
          <a:extLst>
            <a:ext uri="{FF2B5EF4-FFF2-40B4-BE49-F238E27FC236}">
              <a16:creationId xmlns:a16="http://schemas.microsoft.com/office/drawing/2014/main" id="{C4455047-B0DE-4388-BD18-381F2C4BEAF3}"/>
            </a:ext>
          </a:extLst>
        </xdr:cNvPr>
        <xdr:cNvSpPr txBox="1"/>
      </xdr:nvSpPr>
      <xdr:spPr>
        <a:xfrm>
          <a:off x="5518439" y="209307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52</xdr:row>
      <xdr:rowOff>110836</xdr:rowOff>
    </xdr:from>
    <xdr:ext cx="2424546" cy="4211781"/>
    <xdr:sp macro="" textlink="">
      <xdr:nvSpPr>
        <xdr:cNvPr id="24" name="Rectangle 23">
          <a:extLst>
            <a:ext uri="{FF2B5EF4-FFF2-40B4-BE49-F238E27FC236}">
              <a16:creationId xmlns:a16="http://schemas.microsoft.com/office/drawing/2014/main" id="{625404D7-8025-445A-8CB7-0A6565D1D8D8}"/>
            </a:ext>
          </a:extLst>
        </xdr:cNvPr>
        <xdr:cNvSpPr/>
      </xdr:nvSpPr>
      <xdr:spPr>
        <a:xfrm>
          <a:off x="13854" y="1875126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0</xdr:col>
      <xdr:colOff>13854</xdr:colOff>
      <xdr:row>53</xdr:row>
      <xdr:rowOff>0</xdr:rowOff>
    </xdr:from>
    <xdr:ext cx="2424546" cy="4211781"/>
    <xdr:sp macro="" textlink="">
      <xdr:nvSpPr>
        <xdr:cNvPr id="25" name="Rectangle 24">
          <a:extLst>
            <a:ext uri="{FF2B5EF4-FFF2-40B4-BE49-F238E27FC236}">
              <a16:creationId xmlns:a16="http://schemas.microsoft.com/office/drawing/2014/main" id="{F3C8DF50-B30C-4D4A-8854-BD66DD6C6EEA}"/>
            </a:ext>
          </a:extLst>
        </xdr:cNvPr>
        <xdr:cNvSpPr/>
      </xdr:nvSpPr>
      <xdr:spPr>
        <a:xfrm>
          <a:off x="13854" y="18954750"/>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60</xdr:row>
      <xdr:rowOff>90054</xdr:rowOff>
    </xdr:from>
    <xdr:ext cx="184731" cy="264560"/>
    <xdr:sp macro="" textlink="">
      <xdr:nvSpPr>
        <xdr:cNvPr id="26" name="TextBox 25">
          <a:extLst>
            <a:ext uri="{FF2B5EF4-FFF2-40B4-BE49-F238E27FC236}">
              <a16:creationId xmlns:a16="http://schemas.microsoft.com/office/drawing/2014/main" id="{2C0A63BE-D32A-4600-94E0-0975177001BD}"/>
            </a:ext>
          </a:extLst>
        </xdr:cNvPr>
        <xdr:cNvSpPr txBox="1"/>
      </xdr:nvSpPr>
      <xdr:spPr>
        <a:xfrm>
          <a:off x="5518439" y="212450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27" name="Rectangle 26">
          <a:extLst>
            <a:ext uri="{FF2B5EF4-FFF2-40B4-BE49-F238E27FC236}">
              <a16:creationId xmlns:a16="http://schemas.microsoft.com/office/drawing/2014/main" id="{CF805E05-3422-4264-86AA-4F1834FF49F9}"/>
            </a:ext>
          </a:extLst>
        </xdr:cNvPr>
        <xdr:cNvSpPr/>
      </xdr:nvSpPr>
      <xdr:spPr>
        <a:xfrm>
          <a:off x="13854" y="18954750"/>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60</xdr:row>
      <xdr:rowOff>90054</xdr:rowOff>
    </xdr:from>
    <xdr:ext cx="184731" cy="264560"/>
    <xdr:sp macro="" textlink="">
      <xdr:nvSpPr>
        <xdr:cNvPr id="28" name="TextBox 27">
          <a:extLst>
            <a:ext uri="{FF2B5EF4-FFF2-40B4-BE49-F238E27FC236}">
              <a16:creationId xmlns:a16="http://schemas.microsoft.com/office/drawing/2014/main" id="{CA9CFDBF-41D9-47B5-B98A-46A3540F27B8}"/>
            </a:ext>
          </a:extLst>
        </xdr:cNvPr>
        <xdr:cNvSpPr txBox="1"/>
      </xdr:nvSpPr>
      <xdr:spPr>
        <a:xfrm>
          <a:off x="5518439" y="212450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29" name="TextBox 28">
          <a:extLst>
            <a:ext uri="{FF2B5EF4-FFF2-40B4-BE49-F238E27FC236}">
              <a16:creationId xmlns:a16="http://schemas.microsoft.com/office/drawing/2014/main" id="{B62A33F1-D2E6-4860-A03A-F36815F7827D}"/>
            </a:ext>
          </a:extLst>
        </xdr:cNvPr>
        <xdr:cNvSpPr txBox="1"/>
      </xdr:nvSpPr>
      <xdr:spPr>
        <a:xfrm>
          <a:off x="5518439" y="212450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30" name="TextBox 29">
          <a:extLst>
            <a:ext uri="{FF2B5EF4-FFF2-40B4-BE49-F238E27FC236}">
              <a16:creationId xmlns:a16="http://schemas.microsoft.com/office/drawing/2014/main" id="{206132E7-B49C-485B-9CBF-FC6A9063C728}"/>
            </a:ext>
          </a:extLst>
        </xdr:cNvPr>
        <xdr:cNvSpPr txBox="1"/>
      </xdr:nvSpPr>
      <xdr:spPr>
        <a:xfrm>
          <a:off x="5518439" y="212450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12.xml><?xml version="1.0" encoding="utf-8"?>
<xdr:wsDr xmlns:xdr="http://schemas.openxmlformats.org/drawingml/2006/spreadsheetDrawing" xmlns:a="http://schemas.openxmlformats.org/drawingml/2006/main">
  <xdr:oneCellAnchor>
    <xdr:from>
      <xdr:col>0</xdr:col>
      <xdr:colOff>13854</xdr:colOff>
      <xdr:row>53</xdr:row>
      <xdr:rowOff>0</xdr:rowOff>
    </xdr:from>
    <xdr:ext cx="2424546" cy="4211781"/>
    <xdr:sp macro="" textlink="">
      <xdr:nvSpPr>
        <xdr:cNvPr id="2" name="Rectangle 1">
          <a:extLst>
            <a:ext uri="{FF2B5EF4-FFF2-40B4-BE49-F238E27FC236}">
              <a16:creationId xmlns:a16="http://schemas.microsoft.com/office/drawing/2014/main" id="{258B0117-2241-4FD7-9EB7-21FE9985D29E}"/>
            </a:ext>
          </a:extLst>
        </xdr:cNvPr>
        <xdr:cNvSpPr/>
      </xdr:nvSpPr>
      <xdr:spPr>
        <a:xfrm>
          <a:off x="13854" y="18954750"/>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61</xdr:row>
      <xdr:rowOff>90054</xdr:rowOff>
    </xdr:from>
    <xdr:ext cx="184731" cy="264560"/>
    <xdr:sp macro="" textlink="">
      <xdr:nvSpPr>
        <xdr:cNvPr id="3" name="TextBox 2">
          <a:extLst>
            <a:ext uri="{FF2B5EF4-FFF2-40B4-BE49-F238E27FC236}">
              <a16:creationId xmlns:a16="http://schemas.microsoft.com/office/drawing/2014/main" id="{B21F2DA5-245E-483C-B41A-50C4BE4BDCE7}"/>
            </a:ext>
          </a:extLst>
        </xdr:cNvPr>
        <xdr:cNvSpPr txBox="1"/>
      </xdr:nvSpPr>
      <xdr:spPr>
        <a:xfrm>
          <a:off x="5518439" y="215594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4" name="Rectangle 3">
          <a:extLst>
            <a:ext uri="{FF2B5EF4-FFF2-40B4-BE49-F238E27FC236}">
              <a16:creationId xmlns:a16="http://schemas.microsoft.com/office/drawing/2014/main" id="{B604FD93-B45A-4B83-AD14-86A2514804A2}"/>
            </a:ext>
          </a:extLst>
        </xdr:cNvPr>
        <xdr:cNvSpPr/>
      </xdr:nvSpPr>
      <xdr:spPr>
        <a:xfrm>
          <a:off x="13854" y="18954750"/>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61</xdr:row>
      <xdr:rowOff>90054</xdr:rowOff>
    </xdr:from>
    <xdr:ext cx="184731" cy="264560"/>
    <xdr:sp macro="" textlink="">
      <xdr:nvSpPr>
        <xdr:cNvPr id="5" name="TextBox 4">
          <a:extLst>
            <a:ext uri="{FF2B5EF4-FFF2-40B4-BE49-F238E27FC236}">
              <a16:creationId xmlns:a16="http://schemas.microsoft.com/office/drawing/2014/main" id="{F29B5FD0-149C-47B3-A508-E22046C6EC2B}"/>
            </a:ext>
          </a:extLst>
        </xdr:cNvPr>
        <xdr:cNvSpPr txBox="1"/>
      </xdr:nvSpPr>
      <xdr:spPr>
        <a:xfrm>
          <a:off x="5518439" y="215594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19</xdr:row>
      <xdr:rowOff>152400</xdr:rowOff>
    </xdr:from>
    <xdr:ext cx="1482436" cy="3740727"/>
    <xdr:sp macro="" textlink="">
      <xdr:nvSpPr>
        <xdr:cNvPr id="6" name="Rectangle 5">
          <a:extLst>
            <a:ext uri="{FF2B5EF4-FFF2-40B4-BE49-F238E27FC236}">
              <a16:creationId xmlns:a16="http://schemas.microsoft.com/office/drawing/2014/main" id="{4B538487-95C1-4B7B-B9E7-DE0CB53CB248}"/>
            </a:ext>
          </a:extLst>
        </xdr:cNvPr>
        <xdr:cNvSpPr/>
      </xdr:nvSpPr>
      <xdr:spPr>
        <a:xfrm>
          <a:off x="2657475" y="8315325"/>
          <a:ext cx="1482436" cy="3740727"/>
        </a:xfrm>
        <a:prstGeom prst="rect">
          <a:avLst/>
        </a:prstGeom>
        <a:noFill/>
      </xdr:spPr>
      <xdr:txBody>
        <a:bodyPr vert="vert270" wrap="square" lIns="91440" tIns="45720" rIns="91440" bIns="45720">
          <a:noAutofit/>
        </a:bodyPr>
        <a:lstStyle/>
        <a:p>
          <a:pPr algn="ctr"/>
          <a:endParaRPr lang="en-US" sz="5400" b="1" cap="none" spc="50">
            <a:ln w="13500">
              <a:solidFill>
                <a:schemeClr val="accent1">
                  <a:shade val="2500"/>
                  <a:alpha val="6500"/>
                </a:schemeClr>
              </a:solidFill>
              <a:prstDash val="solid"/>
            </a:ln>
            <a:solidFill>
              <a:schemeClr val="accent1">
                <a:tint val="3000"/>
                <a:alpha val="95000"/>
              </a:schemeClr>
            </a:solidFill>
            <a:effectLst>
              <a:innerShdw blurRad="50900" dist="38500" dir="13500000">
                <a:srgbClr val="000000">
                  <a:alpha val="60000"/>
                </a:srgbClr>
              </a:innerShdw>
            </a:effectLst>
          </a:endParaRPr>
        </a:p>
      </xdr:txBody>
    </xdr:sp>
    <xdr:clientData/>
  </xdr:oneCellAnchor>
  <xdr:oneCellAnchor>
    <xdr:from>
      <xdr:col>2</xdr:col>
      <xdr:colOff>0</xdr:colOff>
      <xdr:row>53</xdr:row>
      <xdr:rowOff>0</xdr:rowOff>
    </xdr:from>
    <xdr:ext cx="2424546" cy="4211781"/>
    <xdr:sp macro="" textlink="">
      <xdr:nvSpPr>
        <xdr:cNvPr id="7" name="Rectangle 6">
          <a:extLst>
            <a:ext uri="{FF2B5EF4-FFF2-40B4-BE49-F238E27FC236}">
              <a16:creationId xmlns:a16="http://schemas.microsoft.com/office/drawing/2014/main" id="{002091B0-D41E-451D-A165-506411A37728}"/>
            </a:ext>
          </a:extLst>
        </xdr:cNvPr>
        <xdr:cNvSpPr/>
      </xdr:nvSpPr>
      <xdr:spPr>
        <a:xfrm>
          <a:off x="2657475" y="18954750"/>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58</xdr:row>
      <xdr:rowOff>110836</xdr:rowOff>
    </xdr:from>
    <xdr:ext cx="2424546" cy="4211781"/>
    <xdr:sp macro="" textlink="">
      <xdr:nvSpPr>
        <xdr:cNvPr id="8" name="Rectangle 7">
          <a:extLst>
            <a:ext uri="{FF2B5EF4-FFF2-40B4-BE49-F238E27FC236}">
              <a16:creationId xmlns:a16="http://schemas.microsoft.com/office/drawing/2014/main" id="{C6336398-752B-4A46-B373-C0982010244B}"/>
            </a:ext>
          </a:extLst>
        </xdr:cNvPr>
        <xdr:cNvSpPr/>
      </xdr:nvSpPr>
      <xdr:spPr>
        <a:xfrm>
          <a:off x="21269325" y="2063721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68</xdr:row>
      <xdr:rowOff>90054</xdr:rowOff>
    </xdr:from>
    <xdr:ext cx="184731" cy="264560"/>
    <xdr:sp macro="" textlink="">
      <xdr:nvSpPr>
        <xdr:cNvPr id="9" name="TextBox 8">
          <a:extLst>
            <a:ext uri="{FF2B5EF4-FFF2-40B4-BE49-F238E27FC236}">
              <a16:creationId xmlns:a16="http://schemas.microsoft.com/office/drawing/2014/main" id="{A5810D3B-C8E4-42EB-94A1-B58FD8553178}"/>
            </a:ext>
          </a:extLst>
        </xdr:cNvPr>
        <xdr:cNvSpPr txBox="1"/>
      </xdr:nvSpPr>
      <xdr:spPr>
        <a:xfrm>
          <a:off x="21269325" y="237596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10" name="Rectangle 9">
          <a:extLst>
            <a:ext uri="{FF2B5EF4-FFF2-40B4-BE49-F238E27FC236}">
              <a16:creationId xmlns:a16="http://schemas.microsoft.com/office/drawing/2014/main" id="{BDFD081F-5FCB-4308-A709-16A3BBCFC6A6}"/>
            </a:ext>
          </a:extLst>
        </xdr:cNvPr>
        <xdr:cNvSpPr/>
      </xdr:nvSpPr>
      <xdr:spPr>
        <a:xfrm>
          <a:off x="13854" y="18954750"/>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twoCellAnchor>
    <xdr:from>
      <xdr:col>11</xdr:col>
      <xdr:colOff>50800</xdr:colOff>
      <xdr:row>1</xdr:row>
      <xdr:rowOff>254000</xdr:rowOff>
    </xdr:from>
    <xdr:to>
      <xdr:col>11</xdr:col>
      <xdr:colOff>1562100</xdr:colOff>
      <xdr:row>2</xdr:row>
      <xdr:rowOff>228600</xdr:rowOff>
    </xdr:to>
    <xdr:cxnSp macro="">
      <xdr:nvCxnSpPr>
        <xdr:cNvPr id="11" name="Straight Arrow Connector 10">
          <a:extLst>
            <a:ext uri="{FF2B5EF4-FFF2-40B4-BE49-F238E27FC236}">
              <a16:creationId xmlns:a16="http://schemas.microsoft.com/office/drawing/2014/main" id="{03BD02E3-C558-40AC-AC28-F7D4224FD305}"/>
            </a:ext>
          </a:extLst>
        </xdr:cNvPr>
        <xdr:cNvCxnSpPr/>
      </xdr:nvCxnSpPr>
      <xdr:spPr>
        <a:xfrm>
          <a:off x="21320125" y="635000"/>
          <a:ext cx="6731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3</xdr:row>
      <xdr:rowOff>228600</xdr:rowOff>
    </xdr:from>
    <xdr:to>
      <xdr:col>11</xdr:col>
      <xdr:colOff>1551215</xdr:colOff>
      <xdr:row>4</xdr:row>
      <xdr:rowOff>217715</xdr:rowOff>
    </xdr:to>
    <xdr:cxnSp macro="">
      <xdr:nvCxnSpPr>
        <xdr:cNvPr id="12" name="Straight Arrow Connector 11">
          <a:extLst>
            <a:ext uri="{FF2B5EF4-FFF2-40B4-BE49-F238E27FC236}">
              <a16:creationId xmlns:a16="http://schemas.microsoft.com/office/drawing/2014/main" id="{3223B5AB-D3F9-445F-9B99-F336FF80BA02}"/>
            </a:ext>
          </a:extLst>
        </xdr:cNvPr>
        <xdr:cNvCxnSpPr/>
      </xdr:nvCxnSpPr>
      <xdr:spPr>
        <a:xfrm>
          <a:off x="21307425" y="1371600"/>
          <a:ext cx="684440" cy="370115"/>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25400</xdr:colOff>
      <xdr:row>6</xdr:row>
      <xdr:rowOff>378279</xdr:rowOff>
    </xdr:from>
    <xdr:to>
      <xdr:col>11</xdr:col>
      <xdr:colOff>711200</xdr:colOff>
      <xdr:row>6</xdr:row>
      <xdr:rowOff>381001</xdr:rowOff>
    </xdr:to>
    <xdr:cxnSp macro="">
      <xdr:nvCxnSpPr>
        <xdr:cNvPr id="13" name="Straight Arrow Connector 12">
          <a:extLst>
            <a:ext uri="{FF2B5EF4-FFF2-40B4-BE49-F238E27FC236}">
              <a16:creationId xmlns:a16="http://schemas.microsoft.com/office/drawing/2014/main" id="{DEEF687D-349F-4D5F-A770-89F4CD18FFD8}"/>
            </a:ext>
          </a:extLst>
        </xdr:cNvPr>
        <xdr:cNvCxnSpPr/>
      </xdr:nvCxnSpPr>
      <xdr:spPr>
        <a:xfrm flipV="1">
          <a:off x="21294725" y="2835729"/>
          <a:ext cx="685800" cy="2722"/>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9</xdr:col>
      <xdr:colOff>1773115</xdr:colOff>
      <xdr:row>14</xdr:row>
      <xdr:rowOff>190500</xdr:rowOff>
    </xdr:from>
    <xdr:to>
      <xdr:col>11</xdr:col>
      <xdr:colOff>622300</xdr:colOff>
      <xdr:row>14</xdr:row>
      <xdr:rowOff>190500</xdr:rowOff>
    </xdr:to>
    <xdr:cxnSp macro="">
      <xdr:nvCxnSpPr>
        <xdr:cNvPr id="14" name="Straight Arrow Connector 13">
          <a:extLst>
            <a:ext uri="{FF2B5EF4-FFF2-40B4-BE49-F238E27FC236}">
              <a16:creationId xmlns:a16="http://schemas.microsoft.com/office/drawing/2014/main" id="{99B1161D-3A41-4202-AF73-FAC729C8D71D}"/>
            </a:ext>
          </a:extLst>
        </xdr:cNvPr>
        <xdr:cNvCxnSpPr/>
      </xdr:nvCxnSpPr>
      <xdr:spPr>
        <a:xfrm>
          <a:off x="19480090" y="5781675"/>
          <a:ext cx="2411535" cy="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5" name="Straight Arrow Connector 14">
          <a:extLst>
            <a:ext uri="{FF2B5EF4-FFF2-40B4-BE49-F238E27FC236}">
              <a16:creationId xmlns:a16="http://schemas.microsoft.com/office/drawing/2014/main" id="{C902C957-4797-4F38-B1AE-967621F40DEA}"/>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58615</xdr:colOff>
      <xdr:row>8</xdr:row>
      <xdr:rowOff>149680</xdr:rowOff>
    </xdr:from>
    <xdr:to>
      <xdr:col>12</xdr:col>
      <xdr:colOff>2</xdr:colOff>
      <xdr:row>8</xdr:row>
      <xdr:rowOff>155331</xdr:rowOff>
    </xdr:to>
    <xdr:cxnSp macro="">
      <xdr:nvCxnSpPr>
        <xdr:cNvPr id="16" name="Straight Arrow Connector 15">
          <a:extLst>
            <a:ext uri="{FF2B5EF4-FFF2-40B4-BE49-F238E27FC236}">
              <a16:creationId xmlns:a16="http://schemas.microsoft.com/office/drawing/2014/main" id="{5FA5CFA4-4C01-4C7C-BD0E-ACB8237155CC}"/>
            </a:ext>
          </a:extLst>
        </xdr:cNvPr>
        <xdr:cNvCxnSpPr/>
      </xdr:nvCxnSpPr>
      <xdr:spPr>
        <a:xfrm flipV="1">
          <a:off x="21327940" y="3635830"/>
          <a:ext cx="665287" cy="5651"/>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15</xdr:row>
      <xdr:rowOff>342900</xdr:rowOff>
    </xdr:from>
    <xdr:to>
      <xdr:col>12</xdr:col>
      <xdr:colOff>234950</xdr:colOff>
      <xdr:row>29</xdr:row>
      <xdr:rowOff>158750</xdr:rowOff>
    </xdr:to>
    <xdr:cxnSp macro="">
      <xdr:nvCxnSpPr>
        <xdr:cNvPr id="17" name="Straight Arrow Connector 16">
          <a:extLst>
            <a:ext uri="{FF2B5EF4-FFF2-40B4-BE49-F238E27FC236}">
              <a16:creationId xmlns:a16="http://schemas.microsoft.com/office/drawing/2014/main" id="{F21DD9DA-7418-420A-A885-6BC99FCBB823}"/>
            </a:ext>
          </a:extLst>
        </xdr:cNvPr>
        <xdr:cNvCxnSpPr/>
      </xdr:nvCxnSpPr>
      <xdr:spPr>
        <a:xfrm>
          <a:off x="21307425" y="6305550"/>
          <a:ext cx="920750" cy="5159375"/>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63500</xdr:colOff>
      <xdr:row>4</xdr:row>
      <xdr:rowOff>266700</xdr:rowOff>
    </xdr:from>
    <xdr:to>
      <xdr:col>11</xdr:col>
      <xdr:colOff>800100</xdr:colOff>
      <xdr:row>5</xdr:row>
      <xdr:rowOff>241300</xdr:rowOff>
    </xdr:to>
    <xdr:cxnSp macro="">
      <xdr:nvCxnSpPr>
        <xdr:cNvPr id="18" name="Straight Arrow Connector 17">
          <a:extLst>
            <a:ext uri="{FF2B5EF4-FFF2-40B4-BE49-F238E27FC236}">
              <a16:creationId xmlns:a16="http://schemas.microsoft.com/office/drawing/2014/main" id="{849BB888-C699-4258-A1EE-5332FB60152E}"/>
            </a:ext>
          </a:extLst>
        </xdr:cNvPr>
        <xdr:cNvCxnSpPr/>
      </xdr:nvCxnSpPr>
      <xdr:spPr>
        <a:xfrm>
          <a:off x="21332825" y="1790700"/>
          <a:ext cx="6604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9" name="Straight Arrow Connector 18">
          <a:extLst>
            <a:ext uri="{FF2B5EF4-FFF2-40B4-BE49-F238E27FC236}">
              <a16:creationId xmlns:a16="http://schemas.microsoft.com/office/drawing/2014/main" id="{36EBEA10-384B-4B1E-A521-703F336CF4BF}"/>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oneCellAnchor>
    <xdr:from>
      <xdr:col>0</xdr:col>
      <xdr:colOff>13854</xdr:colOff>
      <xdr:row>52</xdr:row>
      <xdr:rowOff>110836</xdr:rowOff>
    </xdr:from>
    <xdr:ext cx="2424546" cy="4211781"/>
    <xdr:sp macro="" textlink="">
      <xdr:nvSpPr>
        <xdr:cNvPr id="20" name="Rectangle 19">
          <a:extLst>
            <a:ext uri="{FF2B5EF4-FFF2-40B4-BE49-F238E27FC236}">
              <a16:creationId xmlns:a16="http://schemas.microsoft.com/office/drawing/2014/main" id="{D087B1E9-0048-4D0A-B157-EE5F6B2D2A0F}"/>
            </a:ext>
          </a:extLst>
        </xdr:cNvPr>
        <xdr:cNvSpPr/>
      </xdr:nvSpPr>
      <xdr:spPr>
        <a:xfrm>
          <a:off x="13854" y="1875126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59</xdr:row>
      <xdr:rowOff>90054</xdr:rowOff>
    </xdr:from>
    <xdr:ext cx="184731" cy="264560"/>
    <xdr:sp macro="" textlink="">
      <xdr:nvSpPr>
        <xdr:cNvPr id="21" name="TextBox 20">
          <a:extLst>
            <a:ext uri="{FF2B5EF4-FFF2-40B4-BE49-F238E27FC236}">
              <a16:creationId xmlns:a16="http://schemas.microsoft.com/office/drawing/2014/main" id="{05561337-58D1-4F30-A929-176AD0F624BA}"/>
            </a:ext>
          </a:extLst>
        </xdr:cNvPr>
        <xdr:cNvSpPr txBox="1"/>
      </xdr:nvSpPr>
      <xdr:spPr>
        <a:xfrm>
          <a:off x="5518439" y="209307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52</xdr:row>
      <xdr:rowOff>110836</xdr:rowOff>
    </xdr:from>
    <xdr:ext cx="2424546" cy="4211781"/>
    <xdr:sp macro="" textlink="">
      <xdr:nvSpPr>
        <xdr:cNvPr id="22" name="Rectangle 21">
          <a:extLst>
            <a:ext uri="{FF2B5EF4-FFF2-40B4-BE49-F238E27FC236}">
              <a16:creationId xmlns:a16="http://schemas.microsoft.com/office/drawing/2014/main" id="{7EAA74EB-0854-4572-8175-F75ADC3EDC56}"/>
            </a:ext>
          </a:extLst>
        </xdr:cNvPr>
        <xdr:cNvSpPr/>
      </xdr:nvSpPr>
      <xdr:spPr>
        <a:xfrm>
          <a:off x="13854" y="1875126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59</xdr:row>
      <xdr:rowOff>90054</xdr:rowOff>
    </xdr:from>
    <xdr:ext cx="184731" cy="264560"/>
    <xdr:sp macro="" textlink="">
      <xdr:nvSpPr>
        <xdr:cNvPr id="23" name="TextBox 22">
          <a:extLst>
            <a:ext uri="{FF2B5EF4-FFF2-40B4-BE49-F238E27FC236}">
              <a16:creationId xmlns:a16="http://schemas.microsoft.com/office/drawing/2014/main" id="{E113F4E6-492F-4222-AB88-AC88B2FF5AF6}"/>
            </a:ext>
          </a:extLst>
        </xdr:cNvPr>
        <xdr:cNvSpPr txBox="1"/>
      </xdr:nvSpPr>
      <xdr:spPr>
        <a:xfrm>
          <a:off x="5518439" y="209307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52</xdr:row>
      <xdr:rowOff>110836</xdr:rowOff>
    </xdr:from>
    <xdr:ext cx="2424546" cy="4211781"/>
    <xdr:sp macro="" textlink="">
      <xdr:nvSpPr>
        <xdr:cNvPr id="24" name="Rectangle 23">
          <a:extLst>
            <a:ext uri="{FF2B5EF4-FFF2-40B4-BE49-F238E27FC236}">
              <a16:creationId xmlns:a16="http://schemas.microsoft.com/office/drawing/2014/main" id="{8D92368B-F9FE-4602-A494-91E2F3C25F0A}"/>
            </a:ext>
          </a:extLst>
        </xdr:cNvPr>
        <xdr:cNvSpPr/>
      </xdr:nvSpPr>
      <xdr:spPr>
        <a:xfrm>
          <a:off x="13854" y="1875126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0</xdr:col>
      <xdr:colOff>13854</xdr:colOff>
      <xdr:row>53</xdr:row>
      <xdr:rowOff>0</xdr:rowOff>
    </xdr:from>
    <xdr:ext cx="2424546" cy="4211781"/>
    <xdr:sp macro="" textlink="">
      <xdr:nvSpPr>
        <xdr:cNvPr id="25" name="Rectangle 24">
          <a:extLst>
            <a:ext uri="{FF2B5EF4-FFF2-40B4-BE49-F238E27FC236}">
              <a16:creationId xmlns:a16="http://schemas.microsoft.com/office/drawing/2014/main" id="{2179D7F5-2308-42E7-9B52-9F16C5F9B5E4}"/>
            </a:ext>
          </a:extLst>
        </xdr:cNvPr>
        <xdr:cNvSpPr/>
      </xdr:nvSpPr>
      <xdr:spPr>
        <a:xfrm>
          <a:off x="13854" y="18954750"/>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60</xdr:row>
      <xdr:rowOff>90054</xdr:rowOff>
    </xdr:from>
    <xdr:ext cx="184731" cy="264560"/>
    <xdr:sp macro="" textlink="">
      <xdr:nvSpPr>
        <xdr:cNvPr id="26" name="TextBox 25">
          <a:extLst>
            <a:ext uri="{FF2B5EF4-FFF2-40B4-BE49-F238E27FC236}">
              <a16:creationId xmlns:a16="http://schemas.microsoft.com/office/drawing/2014/main" id="{D72BD7E8-C052-4C05-8B68-B39D2D575BEF}"/>
            </a:ext>
          </a:extLst>
        </xdr:cNvPr>
        <xdr:cNvSpPr txBox="1"/>
      </xdr:nvSpPr>
      <xdr:spPr>
        <a:xfrm>
          <a:off x="5518439" y="212450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27" name="Rectangle 26">
          <a:extLst>
            <a:ext uri="{FF2B5EF4-FFF2-40B4-BE49-F238E27FC236}">
              <a16:creationId xmlns:a16="http://schemas.microsoft.com/office/drawing/2014/main" id="{F7FB5B01-D571-401F-A8E7-593B856DDC90}"/>
            </a:ext>
          </a:extLst>
        </xdr:cNvPr>
        <xdr:cNvSpPr/>
      </xdr:nvSpPr>
      <xdr:spPr>
        <a:xfrm>
          <a:off x="13854" y="18954750"/>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60</xdr:row>
      <xdr:rowOff>90054</xdr:rowOff>
    </xdr:from>
    <xdr:ext cx="184731" cy="264560"/>
    <xdr:sp macro="" textlink="">
      <xdr:nvSpPr>
        <xdr:cNvPr id="28" name="TextBox 27">
          <a:extLst>
            <a:ext uri="{FF2B5EF4-FFF2-40B4-BE49-F238E27FC236}">
              <a16:creationId xmlns:a16="http://schemas.microsoft.com/office/drawing/2014/main" id="{E203EC1F-305A-4371-B41E-DD57E1812EC5}"/>
            </a:ext>
          </a:extLst>
        </xdr:cNvPr>
        <xdr:cNvSpPr txBox="1"/>
      </xdr:nvSpPr>
      <xdr:spPr>
        <a:xfrm>
          <a:off x="5518439" y="212450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29" name="TextBox 28">
          <a:extLst>
            <a:ext uri="{FF2B5EF4-FFF2-40B4-BE49-F238E27FC236}">
              <a16:creationId xmlns:a16="http://schemas.microsoft.com/office/drawing/2014/main" id="{80D7C72B-EA22-4888-951B-9B3B540EC034}"/>
            </a:ext>
          </a:extLst>
        </xdr:cNvPr>
        <xdr:cNvSpPr txBox="1"/>
      </xdr:nvSpPr>
      <xdr:spPr>
        <a:xfrm>
          <a:off x="5518439" y="212450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30" name="TextBox 29">
          <a:extLst>
            <a:ext uri="{FF2B5EF4-FFF2-40B4-BE49-F238E27FC236}">
              <a16:creationId xmlns:a16="http://schemas.microsoft.com/office/drawing/2014/main" id="{5D0BF9EE-82B6-4593-97FD-E78B523A7565}"/>
            </a:ext>
          </a:extLst>
        </xdr:cNvPr>
        <xdr:cNvSpPr txBox="1"/>
      </xdr:nvSpPr>
      <xdr:spPr>
        <a:xfrm>
          <a:off x="5518439" y="212450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13.xml><?xml version="1.0" encoding="utf-8"?>
<xdr:wsDr xmlns:xdr="http://schemas.openxmlformats.org/drawingml/2006/spreadsheetDrawing" xmlns:a="http://schemas.openxmlformats.org/drawingml/2006/main">
  <xdr:oneCellAnchor>
    <xdr:from>
      <xdr:col>0</xdr:col>
      <xdr:colOff>13854</xdr:colOff>
      <xdr:row>53</xdr:row>
      <xdr:rowOff>0</xdr:rowOff>
    </xdr:from>
    <xdr:ext cx="2424546" cy="4211781"/>
    <xdr:sp macro="" textlink="">
      <xdr:nvSpPr>
        <xdr:cNvPr id="2" name="Rectangle 1">
          <a:extLst>
            <a:ext uri="{FF2B5EF4-FFF2-40B4-BE49-F238E27FC236}">
              <a16:creationId xmlns:a16="http://schemas.microsoft.com/office/drawing/2014/main" id="{63742F3F-185B-4335-B3AF-E427FB7F473E}"/>
            </a:ext>
          </a:extLst>
        </xdr:cNvPr>
        <xdr:cNvSpPr/>
      </xdr:nvSpPr>
      <xdr:spPr>
        <a:xfrm>
          <a:off x="13854" y="18954750"/>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61</xdr:row>
      <xdr:rowOff>90054</xdr:rowOff>
    </xdr:from>
    <xdr:ext cx="184731" cy="264560"/>
    <xdr:sp macro="" textlink="">
      <xdr:nvSpPr>
        <xdr:cNvPr id="3" name="TextBox 2">
          <a:extLst>
            <a:ext uri="{FF2B5EF4-FFF2-40B4-BE49-F238E27FC236}">
              <a16:creationId xmlns:a16="http://schemas.microsoft.com/office/drawing/2014/main" id="{185EEE23-C677-47CF-95C8-332781C65191}"/>
            </a:ext>
          </a:extLst>
        </xdr:cNvPr>
        <xdr:cNvSpPr txBox="1"/>
      </xdr:nvSpPr>
      <xdr:spPr>
        <a:xfrm>
          <a:off x="5518439" y="215594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4" name="Rectangle 3">
          <a:extLst>
            <a:ext uri="{FF2B5EF4-FFF2-40B4-BE49-F238E27FC236}">
              <a16:creationId xmlns:a16="http://schemas.microsoft.com/office/drawing/2014/main" id="{568AB7AF-9C19-4B89-BAB0-B31D53519A1B}"/>
            </a:ext>
          </a:extLst>
        </xdr:cNvPr>
        <xdr:cNvSpPr/>
      </xdr:nvSpPr>
      <xdr:spPr>
        <a:xfrm>
          <a:off x="13854" y="18954750"/>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61</xdr:row>
      <xdr:rowOff>90054</xdr:rowOff>
    </xdr:from>
    <xdr:ext cx="184731" cy="264560"/>
    <xdr:sp macro="" textlink="">
      <xdr:nvSpPr>
        <xdr:cNvPr id="5" name="TextBox 4">
          <a:extLst>
            <a:ext uri="{FF2B5EF4-FFF2-40B4-BE49-F238E27FC236}">
              <a16:creationId xmlns:a16="http://schemas.microsoft.com/office/drawing/2014/main" id="{9085C6FA-3228-42C9-BB8D-874CE8483D7A}"/>
            </a:ext>
          </a:extLst>
        </xdr:cNvPr>
        <xdr:cNvSpPr txBox="1"/>
      </xdr:nvSpPr>
      <xdr:spPr>
        <a:xfrm>
          <a:off x="5518439" y="215594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19</xdr:row>
      <xdr:rowOff>152400</xdr:rowOff>
    </xdr:from>
    <xdr:ext cx="1482436" cy="3740727"/>
    <xdr:sp macro="" textlink="">
      <xdr:nvSpPr>
        <xdr:cNvPr id="6" name="Rectangle 5">
          <a:extLst>
            <a:ext uri="{FF2B5EF4-FFF2-40B4-BE49-F238E27FC236}">
              <a16:creationId xmlns:a16="http://schemas.microsoft.com/office/drawing/2014/main" id="{502E01C1-C669-4EB2-A3BB-16B2F9B7165C}"/>
            </a:ext>
          </a:extLst>
        </xdr:cNvPr>
        <xdr:cNvSpPr/>
      </xdr:nvSpPr>
      <xdr:spPr>
        <a:xfrm>
          <a:off x="2657475" y="8315325"/>
          <a:ext cx="1482436" cy="3740727"/>
        </a:xfrm>
        <a:prstGeom prst="rect">
          <a:avLst/>
        </a:prstGeom>
        <a:noFill/>
      </xdr:spPr>
      <xdr:txBody>
        <a:bodyPr vert="vert270" wrap="square" lIns="91440" tIns="45720" rIns="91440" bIns="45720">
          <a:noAutofit/>
        </a:bodyPr>
        <a:lstStyle/>
        <a:p>
          <a:pPr algn="ctr"/>
          <a:endParaRPr lang="en-US" sz="5400" b="1" cap="none" spc="50">
            <a:ln w="13500">
              <a:solidFill>
                <a:schemeClr val="accent1">
                  <a:shade val="2500"/>
                  <a:alpha val="6500"/>
                </a:schemeClr>
              </a:solidFill>
              <a:prstDash val="solid"/>
            </a:ln>
            <a:solidFill>
              <a:schemeClr val="accent1">
                <a:tint val="3000"/>
                <a:alpha val="95000"/>
              </a:schemeClr>
            </a:solidFill>
            <a:effectLst>
              <a:innerShdw blurRad="50900" dist="38500" dir="13500000">
                <a:srgbClr val="000000">
                  <a:alpha val="60000"/>
                </a:srgbClr>
              </a:innerShdw>
            </a:effectLst>
          </a:endParaRPr>
        </a:p>
      </xdr:txBody>
    </xdr:sp>
    <xdr:clientData/>
  </xdr:oneCellAnchor>
  <xdr:oneCellAnchor>
    <xdr:from>
      <xdr:col>2</xdr:col>
      <xdr:colOff>0</xdr:colOff>
      <xdr:row>53</xdr:row>
      <xdr:rowOff>0</xdr:rowOff>
    </xdr:from>
    <xdr:ext cx="2424546" cy="4211781"/>
    <xdr:sp macro="" textlink="">
      <xdr:nvSpPr>
        <xdr:cNvPr id="7" name="Rectangle 6">
          <a:extLst>
            <a:ext uri="{FF2B5EF4-FFF2-40B4-BE49-F238E27FC236}">
              <a16:creationId xmlns:a16="http://schemas.microsoft.com/office/drawing/2014/main" id="{1DACF33E-C582-4419-86B7-F7CCD1E53CA0}"/>
            </a:ext>
          </a:extLst>
        </xdr:cNvPr>
        <xdr:cNvSpPr/>
      </xdr:nvSpPr>
      <xdr:spPr>
        <a:xfrm>
          <a:off x="2657475" y="18954750"/>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58</xdr:row>
      <xdr:rowOff>110836</xdr:rowOff>
    </xdr:from>
    <xdr:ext cx="2424546" cy="4211781"/>
    <xdr:sp macro="" textlink="">
      <xdr:nvSpPr>
        <xdr:cNvPr id="8" name="Rectangle 7">
          <a:extLst>
            <a:ext uri="{FF2B5EF4-FFF2-40B4-BE49-F238E27FC236}">
              <a16:creationId xmlns:a16="http://schemas.microsoft.com/office/drawing/2014/main" id="{3DE5DAC4-E1CE-464C-864D-1763F8CC4317}"/>
            </a:ext>
          </a:extLst>
        </xdr:cNvPr>
        <xdr:cNvSpPr/>
      </xdr:nvSpPr>
      <xdr:spPr>
        <a:xfrm>
          <a:off x="21269325" y="2063721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68</xdr:row>
      <xdr:rowOff>90054</xdr:rowOff>
    </xdr:from>
    <xdr:ext cx="184731" cy="264560"/>
    <xdr:sp macro="" textlink="">
      <xdr:nvSpPr>
        <xdr:cNvPr id="9" name="TextBox 8">
          <a:extLst>
            <a:ext uri="{FF2B5EF4-FFF2-40B4-BE49-F238E27FC236}">
              <a16:creationId xmlns:a16="http://schemas.microsoft.com/office/drawing/2014/main" id="{80E85210-FDEA-451A-9339-7A533D118484}"/>
            </a:ext>
          </a:extLst>
        </xdr:cNvPr>
        <xdr:cNvSpPr txBox="1"/>
      </xdr:nvSpPr>
      <xdr:spPr>
        <a:xfrm>
          <a:off x="21269325" y="237596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10" name="Rectangle 9">
          <a:extLst>
            <a:ext uri="{FF2B5EF4-FFF2-40B4-BE49-F238E27FC236}">
              <a16:creationId xmlns:a16="http://schemas.microsoft.com/office/drawing/2014/main" id="{15B79C76-7B10-474C-8CB6-EDDF2308D6E6}"/>
            </a:ext>
          </a:extLst>
        </xdr:cNvPr>
        <xdr:cNvSpPr/>
      </xdr:nvSpPr>
      <xdr:spPr>
        <a:xfrm>
          <a:off x="13854" y="18954750"/>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twoCellAnchor>
    <xdr:from>
      <xdr:col>11</xdr:col>
      <xdr:colOff>50800</xdr:colOff>
      <xdr:row>1</xdr:row>
      <xdr:rowOff>254000</xdr:rowOff>
    </xdr:from>
    <xdr:to>
      <xdr:col>11</xdr:col>
      <xdr:colOff>1562100</xdr:colOff>
      <xdr:row>2</xdr:row>
      <xdr:rowOff>228600</xdr:rowOff>
    </xdr:to>
    <xdr:cxnSp macro="">
      <xdr:nvCxnSpPr>
        <xdr:cNvPr id="11" name="Straight Arrow Connector 10">
          <a:extLst>
            <a:ext uri="{FF2B5EF4-FFF2-40B4-BE49-F238E27FC236}">
              <a16:creationId xmlns:a16="http://schemas.microsoft.com/office/drawing/2014/main" id="{8B4A4BE7-9722-4DFF-8D1E-992AC727E2BF}"/>
            </a:ext>
          </a:extLst>
        </xdr:cNvPr>
        <xdr:cNvCxnSpPr/>
      </xdr:nvCxnSpPr>
      <xdr:spPr>
        <a:xfrm>
          <a:off x="21320125" y="635000"/>
          <a:ext cx="6731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3</xdr:row>
      <xdr:rowOff>228600</xdr:rowOff>
    </xdr:from>
    <xdr:to>
      <xdr:col>11</xdr:col>
      <xdr:colOff>1551215</xdr:colOff>
      <xdr:row>4</xdr:row>
      <xdr:rowOff>217715</xdr:rowOff>
    </xdr:to>
    <xdr:cxnSp macro="">
      <xdr:nvCxnSpPr>
        <xdr:cNvPr id="12" name="Straight Arrow Connector 11">
          <a:extLst>
            <a:ext uri="{FF2B5EF4-FFF2-40B4-BE49-F238E27FC236}">
              <a16:creationId xmlns:a16="http://schemas.microsoft.com/office/drawing/2014/main" id="{10E6CB6C-CD67-4234-95D9-D88699FABEFC}"/>
            </a:ext>
          </a:extLst>
        </xdr:cNvPr>
        <xdr:cNvCxnSpPr/>
      </xdr:nvCxnSpPr>
      <xdr:spPr>
        <a:xfrm>
          <a:off x="21307425" y="1371600"/>
          <a:ext cx="684440" cy="370115"/>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25400</xdr:colOff>
      <xdr:row>6</xdr:row>
      <xdr:rowOff>378279</xdr:rowOff>
    </xdr:from>
    <xdr:to>
      <xdr:col>11</xdr:col>
      <xdr:colOff>711200</xdr:colOff>
      <xdr:row>6</xdr:row>
      <xdr:rowOff>381001</xdr:rowOff>
    </xdr:to>
    <xdr:cxnSp macro="">
      <xdr:nvCxnSpPr>
        <xdr:cNvPr id="13" name="Straight Arrow Connector 12">
          <a:extLst>
            <a:ext uri="{FF2B5EF4-FFF2-40B4-BE49-F238E27FC236}">
              <a16:creationId xmlns:a16="http://schemas.microsoft.com/office/drawing/2014/main" id="{8FCA5B2C-25E7-49F1-8C78-7EAC27F6A519}"/>
            </a:ext>
          </a:extLst>
        </xdr:cNvPr>
        <xdr:cNvCxnSpPr/>
      </xdr:nvCxnSpPr>
      <xdr:spPr>
        <a:xfrm flipV="1">
          <a:off x="21294725" y="2835729"/>
          <a:ext cx="685800" cy="2722"/>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9</xdr:col>
      <xdr:colOff>1773115</xdr:colOff>
      <xdr:row>14</xdr:row>
      <xdr:rowOff>190500</xdr:rowOff>
    </xdr:from>
    <xdr:to>
      <xdr:col>11</xdr:col>
      <xdr:colOff>622300</xdr:colOff>
      <xdr:row>14</xdr:row>
      <xdr:rowOff>190500</xdr:rowOff>
    </xdr:to>
    <xdr:cxnSp macro="">
      <xdr:nvCxnSpPr>
        <xdr:cNvPr id="14" name="Straight Arrow Connector 13">
          <a:extLst>
            <a:ext uri="{FF2B5EF4-FFF2-40B4-BE49-F238E27FC236}">
              <a16:creationId xmlns:a16="http://schemas.microsoft.com/office/drawing/2014/main" id="{D28AD721-9745-4FBE-98BD-D375846C90D2}"/>
            </a:ext>
          </a:extLst>
        </xdr:cNvPr>
        <xdr:cNvCxnSpPr/>
      </xdr:nvCxnSpPr>
      <xdr:spPr>
        <a:xfrm>
          <a:off x="19480090" y="5781675"/>
          <a:ext cx="2411535" cy="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5" name="Straight Arrow Connector 14">
          <a:extLst>
            <a:ext uri="{FF2B5EF4-FFF2-40B4-BE49-F238E27FC236}">
              <a16:creationId xmlns:a16="http://schemas.microsoft.com/office/drawing/2014/main" id="{25DC43C3-AA39-4B29-8EB8-BB99162C7E47}"/>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58615</xdr:colOff>
      <xdr:row>8</xdr:row>
      <xdr:rowOff>149680</xdr:rowOff>
    </xdr:from>
    <xdr:to>
      <xdr:col>12</xdr:col>
      <xdr:colOff>2</xdr:colOff>
      <xdr:row>8</xdr:row>
      <xdr:rowOff>155331</xdr:rowOff>
    </xdr:to>
    <xdr:cxnSp macro="">
      <xdr:nvCxnSpPr>
        <xdr:cNvPr id="16" name="Straight Arrow Connector 15">
          <a:extLst>
            <a:ext uri="{FF2B5EF4-FFF2-40B4-BE49-F238E27FC236}">
              <a16:creationId xmlns:a16="http://schemas.microsoft.com/office/drawing/2014/main" id="{78546D7F-F9B9-4460-9914-8BAD7DC596E7}"/>
            </a:ext>
          </a:extLst>
        </xdr:cNvPr>
        <xdr:cNvCxnSpPr/>
      </xdr:nvCxnSpPr>
      <xdr:spPr>
        <a:xfrm flipV="1">
          <a:off x="21327940" y="3635830"/>
          <a:ext cx="665287" cy="5651"/>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15</xdr:row>
      <xdr:rowOff>342900</xdr:rowOff>
    </xdr:from>
    <xdr:to>
      <xdr:col>12</xdr:col>
      <xdr:colOff>234950</xdr:colOff>
      <xdr:row>29</xdr:row>
      <xdr:rowOff>158750</xdr:rowOff>
    </xdr:to>
    <xdr:cxnSp macro="">
      <xdr:nvCxnSpPr>
        <xdr:cNvPr id="17" name="Straight Arrow Connector 16">
          <a:extLst>
            <a:ext uri="{FF2B5EF4-FFF2-40B4-BE49-F238E27FC236}">
              <a16:creationId xmlns:a16="http://schemas.microsoft.com/office/drawing/2014/main" id="{8B17F4AE-2B89-44A5-B621-7D694AE5F590}"/>
            </a:ext>
          </a:extLst>
        </xdr:cNvPr>
        <xdr:cNvCxnSpPr/>
      </xdr:nvCxnSpPr>
      <xdr:spPr>
        <a:xfrm>
          <a:off x="21307425" y="6305550"/>
          <a:ext cx="920750" cy="5159375"/>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63500</xdr:colOff>
      <xdr:row>4</xdr:row>
      <xdr:rowOff>266700</xdr:rowOff>
    </xdr:from>
    <xdr:to>
      <xdr:col>11</xdr:col>
      <xdr:colOff>800100</xdr:colOff>
      <xdr:row>5</xdr:row>
      <xdr:rowOff>241300</xdr:rowOff>
    </xdr:to>
    <xdr:cxnSp macro="">
      <xdr:nvCxnSpPr>
        <xdr:cNvPr id="18" name="Straight Arrow Connector 17">
          <a:extLst>
            <a:ext uri="{FF2B5EF4-FFF2-40B4-BE49-F238E27FC236}">
              <a16:creationId xmlns:a16="http://schemas.microsoft.com/office/drawing/2014/main" id="{DE46643A-86D4-46F4-AA24-3A2A3B110196}"/>
            </a:ext>
          </a:extLst>
        </xdr:cNvPr>
        <xdr:cNvCxnSpPr/>
      </xdr:nvCxnSpPr>
      <xdr:spPr>
        <a:xfrm>
          <a:off x="21332825" y="1790700"/>
          <a:ext cx="6604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9" name="Straight Arrow Connector 18">
          <a:extLst>
            <a:ext uri="{FF2B5EF4-FFF2-40B4-BE49-F238E27FC236}">
              <a16:creationId xmlns:a16="http://schemas.microsoft.com/office/drawing/2014/main" id="{E3B9C135-8DDB-41AF-AA8A-30D266FDB023}"/>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oneCellAnchor>
    <xdr:from>
      <xdr:col>0</xdr:col>
      <xdr:colOff>13854</xdr:colOff>
      <xdr:row>52</xdr:row>
      <xdr:rowOff>110836</xdr:rowOff>
    </xdr:from>
    <xdr:ext cx="2424546" cy="4211781"/>
    <xdr:sp macro="" textlink="">
      <xdr:nvSpPr>
        <xdr:cNvPr id="20" name="Rectangle 19">
          <a:extLst>
            <a:ext uri="{FF2B5EF4-FFF2-40B4-BE49-F238E27FC236}">
              <a16:creationId xmlns:a16="http://schemas.microsoft.com/office/drawing/2014/main" id="{A2280535-9C08-401D-9282-74AA070FC733}"/>
            </a:ext>
          </a:extLst>
        </xdr:cNvPr>
        <xdr:cNvSpPr/>
      </xdr:nvSpPr>
      <xdr:spPr>
        <a:xfrm>
          <a:off x="13854" y="1875126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59</xdr:row>
      <xdr:rowOff>90054</xdr:rowOff>
    </xdr:from>
    <xdr:ext cx="184731" cy="264560"/>
    <xdr:sp macro="" textlink="">
      <xdr:nvSpPr>
        <xdr:cNvPr id="21" name="TextBox 20">
          <a:extLst>
            <a:ext uri="{FF2B5EF4-FFF2-40B4-BE49-F238E27FC236}">
              <a16:creationId xmlns:a16="http://schemas.microsoft.com/office/drawing/2014/main" id="{C04047F3-0730-48BA-B729-5C7492F0488A}"/>
            </a:ext>
          </a:extLst>
        </xdr:cNvPr>
        <xdr:cNvSpPr txBox="1"/>
      </xdr:nvSpPr>
      <xdr:spPr>
        <a:xfrm>
          <a:off x="5518439" y="209307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52</xdr:row>
      <xdr:rowOff>110836</xdr:rowOff>
    </xdr:from>
    <xdr:ext cx="2424546" cy="4211781"/>
    <xdr:sp macro="" textlink="">
      <xdr:nvSpPr>
        <xdr:cNvPr id="22" name="Rectangle 21">
          <a:extLst>
            <a:ext uri="{FF2B5EF4-FFF2-40B4-BE49-F238E27FC236}">
              <a16:creationId xmlns:a16="http://schemas.microsoft.com/office/drawing/2014/main" id="{DBC57C2E-2B82-498A-923E-EEADBFA724B5}"/>
            </a:ext>
          </a:extLst>
        </xdr:cNvPr>
        <xdr:cNvSpPr/>
      </xdr:nvSpPr>
      <xdr:spPr>
        <a:xfrm>
          <a:off x="13854" y="1875126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59</xdr:row>
      <xdr:rowOff>90054</xdr:rowOff>
    </xdr:from>
    <xdr:ext cx="184731" cy="264560"/>
    <xdr:sp macro="" textlink="">
      <xdr:nvSpPr>
        <xdr:cNvPr id="23" name="TextBox 22">
          <a:extLst>
            <a:ext uri="{FF2B5EF4-FFF2-40B4-BE49-F238E27FC236}">
              <a16:creationId xmlns:a16="http://schemas.microsoft.com/office/drawing/2014/main" id="{F8E39CA3-7388-44A5-99C7-D4C3E6706CA9}"/>
            </a:ext>
          </a:extLst>
        </xdr:cNvPr>
        <xdr:cNvSpPr txBox="1"/>
      </xdr:nvSpPr>
      <xdr:spPr>
        <a:xfrm>
          <a:off x="5518439" y="209307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52</xdr:row>
      <xdr:rowOff>110836</xdr:rowOff>
    </xdr:from>
    <xdr:ext cx="2424546" cy="4211781"/>
    <xdr:sp macro="" textlink="">
      <xdr:nvSpPr>
        <xdr:cNvPr id="24" name="Rectangle 23">
          <a:extLst>
            <a:ext uri="{FF2B5EF4-FFF2-40B4-BE49-F238E27FC236}">
              <a16:creationId xmlns:a16="http://schemas.microsoft.com/office/drawing/2014/main" id="{06EC9E29-63FC-42DF-AEAB-BCBB376ABF52}"/>
            </a:ext>
          </a:extLst>
        </xdr:cNvPr>
        <xdr:cNvSpPr/>
      </xdr:nvSpPr>
      <xdr:spPr>
        <a:xfrm>
          <a:off x="13854" y="1875126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0</xdr:col>
      <xdr:colOff>13854</xdr:colOff>
      <xdr:row>53</xdr:row>
      <xdr:rowOff>0</xdr:rowOff>
    </xdr:from>
    <xdr:ext cx="2424546" cy="4211781"/>
    <xdr:sp macro="" textlink="">
      <xdr:nvSpPr>
        <xdr:cNvPr id="25" name="Rectangle 24">
          <a:extLst>
            <a:ext uri="{FF2B5EF4-FFF2-40B4-BE49-F238E27FC236}">
              <a16:creationId xmlns:a16="http://schemas.microsoft.com/office/drawing/2014/main" id="{EE52CA1A-FEB7-4B52-B651-47E8BF7297CA}"/>
            </a:ext>
          </a:extLst>
        </xdr:cNvPr>
        <xdr:cNvSpPr/>
      </xdr:nvSpPr>
      <xdr:spPr>
        <a:xfrm>
          <a:off x="13854" y="18954750"/>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60</xdr:row>
      <xdr:rowOff>90054</xdr:rowOff>
    </xdr:from>
    <xdr:ext cx="184731" cy="264560"/>
    <xdr:sp macro="" textlink="">
      <xdr:nvSpPr>
        <xdr:cNvPr id="26" name="TextBox 25">
          <a:extLst>
            <a:ext uri="{FF2B5EF4-FFF2-40B4-BE49-F238E27FC236}">
              <a16:creationId xmlns:a16="http://schemas.microsoft.com/office/drawing/2014/main" id="{03CC69A5-178D-4867-9ED3-C6EBFC05C39E}"/>
            </a:ext>
          </a:extLst>
        </xdr:cNvPr>
        <xdr:cNvSpPr txBox="1"/>
      </xdr:nvSpPr>
      <xdr:spPr>
        <a:xfrm>
          <a:off x="5518439" y="212450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27" name="Rectangle 26">
          <a:extLst>
            <a:ext uri="{FF2B5EF4-FFF2-40B4-BE49-F238E27FC236}">
              <a16:creationId xmlns:a16="http://schemas.microsoft.com/office/drawing/2014/main" id="{3894EDC1-5407-4696-9CD2-5CEDBD48C459}"/>
            </a:ext>
          </a:extLst>
        </xdr:cNvPr>
        <xdr:cNvSpPr/>
      </xdr:nvSpPr>
      <xdr:spPr>
        <a:xfrm>
          <a:off x="13854" y="18954750"/>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60</xdr:row>
      <xdr:rowOff>90054</xdr:rowOff>
    </xdr:from>
    <xdr:ext cx="184731" cy="264560"/>
    <xdr:sp macro="" textlink="">
      <xdr:nvSpPr>
        <xdr:cNvPr id="28" name="TextBox 27">
          <a:extLst>
            <a:ext uri="{FF2B5EF4-FFF2-40B4-BE49-F238E27FC236}">
              <a16:creationId xmlns:a16="http://schemas.microsoft.com/office/drawing/2014/main" id="{54E2FD55-D4F1-4BDF-B35A-225D7E2708AA}"/>
            </a:ext>
          </a:extLst>
        </xdr:cNvPr>
        <xdr:cNvSpPr txBox="1"/>
      </xdr:nvSpPr>
      <xdr:spPr>
        <a:xfrm>
          <a:off x="5518439" y="212450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29" name="TextBox 28">
          <a:extLst>
            <a:ext uri="{FF2B5EF4-FFF2-40B4-BE49-F238E27FC236}">
              <a16:creationId xmlns:a16="http://schemas.microsoft.com/office/drawing/2014/main" id="{85872CAC-1289-4290-8884-6972B904A5B5}"/>
            </a:ext>
          </a:extLst>
        </xdr:cNvPr>
        <xdr:cNvSpPr txBox="1"/>
      </xdr:nvSpPr>
      <xdr:spPr>
        <a:xfrm>
          <a:off x="5518439" y="212450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30" name="TextBox 29">
          <a:extLst>
            <a:ext uri="{FF2B5EF4-FFF2-40B4-BE49-F238E27FC236}">
              <a16:creationId xmlns:a16="http://schemas.microsoft.com/office/drawing/2014/main" id="{7763661F-77C3-4564-8263-333743D542E5}"/>
            </a:ext>
          </a:extLst>
        </xdr:cNvPr>
        <xdr:cNvSpPr txBox="1"/>
      </xdr:nvSpPr>
      <xdr:spPr>
        <a:xfrm>
          <a:off x="5518439" y="212450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14.xml><?xml version="1.0" encoding="utf-8"?>
<xdr:wsDr xmlns:xdr="http://schemas.openxmlformats.org/drawingml/2006/spreadsheetDrawing" xmlns:a="http://schemas.openxmlformats.org/drawingml/2006/main">
  <xdr:oneCellAnchor>
    <xdr:from>
      <xdr:col>0</xdr:col>
      <xdr:colOff>13854</xdr:colOff>
      <xdr:row>53</xdr:row>
      <xdr:rowOff>0</xdr:rowOff>
    </xdr:from>
    <xdr:ext cx="2424546" cy="4211781"/>
    <xdr:sp macro="" textlink="">
      <xdr:nvSpPr>
        <xdr:cNvPr id="2" name="Rectangle 1">
          <a:extLst>
            <a:ext uri="{FF2B5EF4-FFF2-40B4-BE49-F238E27FC236}">
              <a16:creationId xmlns:a16="http://schemas.microsoft.com/office/drawing/2014/main" id="{1E746867-615D-495D-9826-7B40C82ECB21}"/>
            </a:ext>
          </a:extLst>
        </xdr:cNvPr>
        <xdr:cNvSpPr/>
      </xdr:nvSpPr>
      <xdr:spPr>
        <a:xfrm>
          <a:off x="13854" y="18954750"/>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61</xdr:row>
      <xdr:rowOff>90054</xdr:rowOff>
    </xdr:from>
    <xdr:ext cx="184731" cy="264560"/>
    <xdr:sp macro="" textlink="">
      <xdr:nvSpPr>
        <xdr:cNvPr id="3" name="TextBox 2">
          <a:extLst>
            <a:ext uri="{FF2B5EF4-FFF2-40B4-BE49-F238E27FC236}">
              <a16:creationId xmlns:a16="http://schemas.microsoft.com/office/drawing/2014/main" id="{849D2045-5E3D-4681-9BDD-81B2FA7A1D36}"/>
            </a:ext>
          </a:extLst>
        </xdr:cNvPr>
        <xdr:cNvSpPr txBox="1"/>
      </xdr:nvSpPr>
      <xdr:spPr>
        <a:xfrm>
          <a:off x="5518439" y="215594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4" name="Rectangle 3">
          <a:extLst>
            <a:ext uri="{FF2B5EF4-FFF2-40B4-BE49-F238E27FC236}">
              <a16:creationId xmlns:a16="http://schemas.microsoft.com/office/drawing/2014/main" id="{23F89EF5-5568-4632-80F8-6234CEFCAD17}"/>
            </a:ext>
          </a:extLst>
        </xdr:cNvPr>
        <xdr:cNvSpPr/>
      </xdr:nvSpPr>
      <xdr:spPr>
        <a:xfrm>
          <a:off x="13854" y="18954750"/>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61</xdr:row>
      <xdr:rowOff>90054</xdr:rowOff>
    </xdr:from>
    <xdr:ext cx="184731" cy="264560"/>
    <xdr:sp macro="" textlink="">
      <xdr:nvSpPr>
        <xdr:cNvPr id="5" name="TextBox 4">
          <a:extLst>
            <a:ext uri="{FF2B5EF4-FFF2-40B4-BE49-F238E27FC236}">
              <a16:creationId xmlns:a16="http://schemas.microsoft.com/office/drawing/2014/main" id="{50152EAB-B63D-45CC-95C5-B2A0B2AA533F}"/>
            </a:ext>
          </a:extLst>
        </xdr:cNvPr>
        <xdr:cNvSpPr txBox="1"/>
      </xdr:nvSpPr>
      <xdr:spPr>
        <a:xfrm>
          <a:off x="5518439" y="215594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19</xdr:row>
      <xdr:rowOff>152400</xdr:rowOff>
    </xdr:from>
    <xdr:ext cx="1482436" cy="3740727"/>
    <xdr:sp macro="" textlink="">
      <xdr:nvSpPr>
        <xdr:cNvPr id="6" name="Rectangle 5">
          <a:extLst>
            <a:ext uri="{FF2B5EF4-FFF2-40B4-BE49-F238E27FC236}">
              <a16:creationId xmlns:a16="http://schemas.microsoft.com/office/drawing/2014/main" id="{CE965D4C-CDC8-4B1A-9ED5-7955DA7B4318}"/>
            </a:ext>
          </a:extLst>
        </xdr:cNvPr>
        <xdr:cNvSpPr/>
      </xdr:nvSpPr>
      <xdr:spPr>
        <a:xfrm>
          <a:off x="2657475" y="8315325"/>
          <a:ext cx="1482436" cy="3740727"/>
        </a:xfrm>
        <a:prstGeom prst="rect">
          <a:avLst/>
        </a:prstGeom>
        <a:noFill/>
      </xdr:spPr>
      <xdr:txBody>
        <a:bodyPr vert="vert270" wrap="square" lIns="91440" tIns="45720" rIns="91440" bIns="45720">
          <a:noAutofit/>
        </a:bodyPr>
        <a:lstStyle/>
        <a:p>
          <a:pPr algn="ctr"/>
          <a:endParaRPr lang="en-US" sz="5400" b="1" cap="none" spc="50">
            <a:ln w="13500">
              <a:solidFill>
                <a:schemeClr val="accent1">
                  <a:shade val="2500"/>
                  <a:alpha val="6500"/>
                </a:schemeClr>
              </a:solidFill>
              <a:prstDash val="solid"/>
            </a:ln>
            <a:solidFill>
              <a:schemeClr val="accent1">
                <a:tint val="3000"/>
                <a:alpha val="95000"/>
              </a:schemeClr>
            </a:solidFill>
            <a:effectLst>
              <a:innerShdw blurRad="50900" dist="38500" dir="13500000">
                <a:srgbClr val="000000">
                  <a:alpha val="60000"/>
                </a:srgbClr>
              </a:innerShdw>
            </a:effectLst>
          </a:endParaRPr>
        </a:p>
      </xdr:txBody>
    </xdr:sp>
    <xdr:clientData/>
  </xdr:oneCellAnchor>
  <xdr:oneCellAnchor>
    <xdr:from>
      <xdr:col>2</xdr:col>
      <xdr:colOff>0</xdr:colOff>
      <xdr:row>53</xdr:row>
      <xdr:rowOff>0</xdr:rowOff>
    </xdr:from>
    <xdr:ext cx="2424546" cy="4211781"/>
    <xdr:sp macro="" textlink="">
      <xdr:nvSpPr>
        <xdr:cNvPr id="7" name="Rectangle 6">
          <a:extLst>
            <a:ext uri="{FF2B5EF4-FFF2-40B4-BE49-F238E27FC236}">
              <a16:creationId xmlns:a16="http://schemas.microsoft.com/office/drawing/2014/main" id="{0949B0CC-6865-4AFF-B08E-4566F3B93F8C}"/>
            </a:ext>
          </a:extLst>
        </xdr:cNvPr>
        <xdr:cNvSpPr/>
      </xdr:nvSpPr>
      <xdr:spPr>
        <a:xfrm>
          <a:off x="2657475" y="18954750"/>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58</xdr:row>
      <xdr:rowOff>110836</xdr:rowOff>
    </xdr:from>
    <xdr:ext cx="2424546" cy="4211781"/>
    <xdr:sp macro="" textlink="">
      <xdr:nvSpPr>
        <xdr:cNvPr id="8" name="Rectangle 7">
          <a:extLst>
            <a:ext uri="{FF2B5EF4-FFF2-40B4-BE49-F238E27FC236}">
              <a16:creationId xmlns:a16="http://schemas.microsoft.com/office/drawing/2014/main" id="{540A20AA-264F-46EA-A2CE-7AF40711F5BC}"/>
            </a:ext>
          </a:extLst>
        </xdr:cNvPr>
        <xdr:cNvSpPr/>
      </xdr:nvSpPr>
      <xdr:spPr>
        <a:xfrm>
          <a:off x="21269325" y="2063721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68</xdr:row>
      <xdr:rowOff>90054</xdr:rowOff>
    </xdr:from>
    <xdr:ext cx="184731" cy="264560"/>
    <xdr:sp macro="" textlink="">
      <xdr:nvSpPr>
        <xdr:cNvPr id="9" name="TextBox 8">
          <a:extLst>
            <a:ext uri="{FF2B5EF4-FFF2-40B4-BE49-F238E27FC236}">
              <a16:creationId xmlns:a16="http://schemas.microsoft.com/office/drawing/2014/main" id="{7A735DE9-84EA-4A24-9D6A-8C81268896C6}"/>
            </a:ext>
          </a:extLst>
        </xdr:cNvPr>
        <xdr:cNvSpPr txBox="1"/>
      </xdr:nvSpPr>
      <xdr:spPr>
        <a:xfrm>
          <a:off x="21269325" y="237596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10" name="Rectangle 9">
          <a:extLst>
            <a:ext uri="{FF2B5EF4-FFF2-40B4-BE49-F238E27FC236}">
              <a16:creationId xmlns:a16="http://schemas.microsoft.com/office/drawing/2014/main" id="{03AD2B05-73D2-409D-B35E-CDFEEF82D757}"/>
            </a:ext>
          </a:extLst>
        </xdr:cNvPr>
        <xdr:cNvSpPr/>
      </xdr:nvSpPr>
      <xdr:spPr>
        <a:xfrm>
          <a:off x="13854" y="18954750"/>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twoCellAnchor>
    <xdr:from>
      <xdr:col>11</xdr:col>
      <xdr:colOff>50800</xdr:colOff>
      <xdr:row>1</xdr:row>
      <xdr:rowOff>254000</xdr:rowOff>
    </xdr:from>
    <xdr:to>
      <xdr:col>11</xdr:col>
      <xdr:colOff>1562100</xdr:colOff>
      <xdr:row>2</xdr:row>
      <xdr:rowOff>228600</xdr:rowOff>
    </xdr:to>
    <xdr:cxnSp macro="">
      <xdr:nvCxnSpPr>
        <xdr:cNvPr id="11" name="Straight Arrow Connector 10">
          <a:extLst>
            <a:ext uri="{FF2B5EF4-FFF2-40B4-BE49-F238E27FC236}">
              <a16:creationId xmlns:a16="http://schemas.microsoft.com/office/drawing/2014/main" id="{9895E592-902A-4FBA-BAA6-21777C1729FC}"/>
            </a:ext>
          </a:extLst>
        </xdr:cNvPr>
        <xdr:cNvCxnSpPr/>
      </xdr:nvCxnSpPr>
      <xdr:spPr>
        <a:xfrm>
          <a:off x="21320125" y="635000"/>
          <a:ext cx="6731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3</xdr:row>
      <xdr:rowOff>228600</xdr:rowOff>
    </xdr:from>
    <xdr:to>
      <xdr:col>11</xdr:col>
      <xdr:colOff>1551215</xdr:colOff>
      <xdr:row>4</xdr:row>
      <xdr:rowOff>217715</xdr:rowOff>
    </xdr:to>
    <xdr:cxnSp macro="">
      <xdr:nvCxnSpPr>
        <xdr:cNvPr id="12" name="Straight Arrow Connector 11">
          <a:extLst>
            <a:ext uri="{FF2B5EF4-FFF2-40B4-BE49-F238E27FC236}">
              <a16:creationId xmlns:a16="http://schemas.microsoft.com/office/drawing/2014/main" id="{FDF7A63C-1234-491D-8FCE-1A76705BC128}"/>
            </a:ext>
          </a:extLst>
        </xdr:cNvPr>
        <xdr:cNvCxnSpPr/>
      </xdr:nvCxnSpPr>
      <xdr:spPr>
        <a:xfrm>
          <a:off x="21307425" y="1371600"/>
          <a:ext cx="684440" cy="370115"/>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25400</xdr:colOff>
      <xdr:row>6</xdr:row>
      <xdr:rowOff>378279</xdr:rowOff>
    </xdr:from>
    <xdr:to>
      <xdr:col>11</xdr:col>
      <xdr:colOff>711200</xdr:colOff>
      <xdr:row>6</xdr:row>
      <xdr:rowOff>381001</xdr:rowOff>
    </xdr:to>
    <xdr:cxnSp macro="">
      <xdr:nvCxnSpPr>
        <xdr:cNvPr id="13" name="Straight Arrow Connector 12">
          <a:extLst>
            <a:ext uri="{FF2B5EF4-FFF2-40B4-BE49-F238E27FC236}">
              <a16:creationId xmlns:a16="http://schemas.microsoft.com/office/drawing/2014/main" id="{F62F3DF0-AC57-4E98-9BC5-891EDBFE7A51}"/>
            </a:ext>
          </a:extLst>
        </xdr:cNvPr>
        <xdr:cNvCxnSpPr/>
      </xdr:nvCxnSpPr>
      <xdr:spPr>
        <a:xfrm flipV="1">
          <a:off x="21294725" y="2835729"/>
          <a:ext cx="685800" cy="2722"/>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9</xdr:col>
      <xdr:colOff>1773115</xdr:colOff>
      <xdr:row>14</xdr:row>
      <xdr:rowOff>190500</xdr:rowOff>
    </xdr:from>
    <xdr:to>
      <xdr:col>11</xdr:col>
      <xdr:colOff>622300</xdr:colOff>
      <xdr:row>14</xdr:row>
      <xdr:rowOff>190500</xdr:rowOff>
    </xdr:to>
    <xdr:cxnSp macro="">
      <xdr:nvCxnSpPr>
        <xdr:cNvPr id="14" name="Straight Arrow Connector 13">
          <a:extLst>
            <a:ext uri="{FF2B5EF4-FFF2-40B4-BE49-F238E27FC236}">
              <a16:creationId xmlns:a16="http://schemas.microsoft.com/office/drawing/2014/main" id="{848FE156-CCAA-46BC-B8E7-294919BC6FDA}"/>
            </a:ext>
          </a:extLst>
        </xdr:cNvPr>
        <xdr:cNvCxnSpPr/>
      </xdr:nvCxnSpPr>
      <xdr:spPr>
        <a:xfrm>
          <a:off x="19480090" y="5781675"/>
          <a:ext cx="2411535" cy="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5" name="Straight Arrow Connector 14">
          <a:extLst>
            <a:ext uri="{FF2B5EF4-FFF2-40B4-BE49-F238E27FC236}">
              <a16:creationId xmlns:a16="http://schemas.microsoft.com/office/drawing/2014/main" id="{A22088B7-2A12-4E74-95B4-D2802D29C491}"/>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58615</xdr:colOff>
      <xdr:row>8</xdr:row>
      <xdr:rowOff>149680</xdr:rowOff>
    </xdr:from>
    <xdr:to>
      <xdr:col>12</xdr:col>
      <xdr:colOff>2</xdr:colOff>
      <xdr:row>8</xdr:row>
      <xdr:rowOff>155331</xdr:rowOff>
    </xdr:to>
    <xdr:cxnSp macro="">
      <xdr:nvCxnSpPr>
        <xdr:cNvPr id="16" name="Straight Arrow Connector 15">
          <a:extLst>
            <a:ext uri="{FF2B5EF4-FFF2-40B4-BE49-F238E27FC236}">
              <a16:creationId xmlns:a16="http://schemas.microsoft.com/office/drawing/2014/main" id="{A79811FA-ADBF-44B9-8320-B1FB4E3ABF7D}"/>
            </a:ext>
          </a:extLst>
        </xdr:cNvPr>
        <xdr:cNvCxnSpPr/>
      </xdr:nvCxnSpPr>
      <xdr:spPr>
        <a:xfrm flipV="1">
          <a:off x="21327940" y="3635830"/>
          <a:ext cx="665287" cy="5651"/>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15</xdr:row>
      <xdr:rowOff>342900</xdr:rowOff>
    </xdr:from>
    <xdr:to>
      <xdr:col>12</xdr:col>
      <xdr:colOff>234950</xdr:colOff>
      <xdr:row>29</xdr:row>
      <xdr:rowOff>158750</xdr:rowOff>
    </xdr:to>
    <xdr:cxnSp macro="">
      <xdr:nvCxnSpPr>
        <xdr:cNvPr id="17" name="Straight Arrow Connector 16">
          <a:extLst>
            <a:ext uri="{FF2B5EF4-FFF2-40B4-BE49-F238E27FC236}">
              <a16:creationId xmlns:a16="http://schemas.microsoft.com/office/drawing/2014/main" id="{70EC5948-AA47-4837-9122-128D4E407870}"/>
            </a:ext>
          </a:extLst>
        </xdr:cNvPr>
        <xdr:cNvCxnSpPr/>
      </xdr:nvCxnSpPr>
      <xdr:spPr>
        <a:xfrm>
          <a:off x="21307425" y="6305550"/>
          <a:ext cx="920750" cy="5159375"/>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63500</xdr:colOff>
      <xdr:row>4</xdr:row>
      <xdr:rowOff>266700</xdr:rowOff>
    </xdr:from>
    <xdr:to>
      <xdr:col>11</xdr:col>
      <xdr:colOff>800100</xdr:colOff>
      <xdr:row>5</xdr:row>
      <xdr:rowOff>241300</xdr:rowOff>
    </xdr:to>
    <xdr:cxnSp macro="">
      <xdr:nvCxnSpPr>
        <xdr:cNvPr id="18" name="Straight Arrow Connector 17">
          <a:extLst>
            <a:ext uri="{FF2B5EF4-FFF2-40B4-BE49-F238E27FC236}">
              <a16:creationId xmlns:a16="http://schemas.microsoft.com/office/drawing/2014/main" id="{87BD2408-D4AD-4C67-A6E9-5B4C9CDC828C}"/>
            </a:ext>
          </a:extLst>
        </xdr:cNvPr>
        <xdr:cNvCxnSpPr/>
      </xdr:nvCxnSpPr>
      <xdr:spPr>
        <a:xfrm>
          <a:off x="21332825" y="1790700"/>
          <a:ext cx="6604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9" name="Straight Arrow Connector 18">
          <a:extLst>
            <a:ext uri="{FF2B5EF4-FFF2-40B4-BE49-F238E27FC236}">
              <a16:creationId xmlns:a16="http://schemas.microsoft.com/office/drawing/2014/main" id="{812E9436-B137-439E-9DB4-59A3F6ACDD04}"/>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oneCellAnchor>
    <xdr:from>
      <xdr:col>0</xdr:col>
      <xdr:colOff>13854</xdr:colOff>
      <xdr:row>52</xdr:row>
      <xdr:rowOff>110836</xdr:rowOff>
    </xdr:from>
    <xdr:ext cx="2424546" cy="4211781"/>
    <xdr:sp macro="" textlink="">
      <xdr:nvSpPr>
        <xdr:cNvPr id="20" name="Rectangle 19">
          <a:extLst>
            <a:ext uri="{FF2B5EF4-FFF2-40B4-BE49-F238E27FC236}">
              <a16:creationId xmlns:a16="http://schemas.microsoft.com/office/drawing/2014/main" id="{573420FD-B28D-48F6-B251-E890C1996E64}"/>
            </a:ext>
          </a:extLst>
        </xdr:cNvPr>
        <xdr:cNvSpPr/>
      </xdr:nvSpPr>
      <xdr:spPr>
        <a:xfrm>
          <a:off x="13854" y="1875126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59</xdr:row>
      <xdr:rowOff>90054</xdr:rowOff>
    </xdr:from>
    <xdr:ext cx="184731" cy="264560"/>
    <xdr:sp macro="" textlink="">
      <xdr:nvSpPr>
        <xdr:cNvPr id="21" name="TextBox 20">
          <a:extLst>
            <a:ext uri="{FF2B5EF4-FFF2-40B4-BE49-F238E27FC236}">
              <a16:creationId xmlns:a16="http://schemas.microsoft.com/office/drawing/2014/main" id="{16FB3967-D4CF-4B26-9386-C016E93BBCD3}"/>
            </a:ext>
          </a:extLst>
        </xdr:cNvPr>
        <xdr:cNvSpPr txBox="1"/>
      </xdr:nvSpPr>
      <xdr:spPr>
        <a:xfrm>
          <a:off x="5518439" y="209307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52</xdr:row>
      <xdr:rowOff>110836</xdr:rowOff>
    </xdr:from>
    <xdr:ext cx="2424546" cy="4211781"/>
    <xdr:sp macro="" textlink="">
      <xdr:nvSpPr>
        <xdr:cNvPr id="22" name="Rectangle 21">
          <a:extLst>
            <a:ext uri="{FF2B5EF4-FFF2-40B4-BE49-F238E27FC236}">
              <a16:creationId xmlns:a16="http://schemas.microsoft.com/office/drawing/2014/main" id="{921F6275-B07E-450B-87D5-33328DA9538C}"/>
            </a:ext>
          </a:extLst>
        </xdr:cNvPr>
        <xdr:cNvSpPr/>
      </xdr:nvSpPr>
      <xdr:spPr>
        <a:xfrm>
          <a:off x="13854" y="1875126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59</xdr:row>
      <xdr:rowOff>90054</xdr:rowOff>
    </xdr:from>
    <xdr:ext cx="184731" cy="264560"/>
    <xdr:sp macro="" textlink="">
      <xdr:nvSpPr>
        <xdr:cNvPr id="23" name="TextBox 22">
          <a:extLst>
            <a:ext uri="{FF2B5EF4-FFF2-40B4-BE49-F238E27FC236}">
              <a16:creationId xmlns:a16="http://schemas.microsoft.com/office/drawing/2014/main" id="{EF75F065-8FB3-4DBD-A1F1-CAB81BE0ACF7}"/>
            </a:ext>
          </a:extLst>
        </xdr:cNvPr>
        <xdr:cNvSpPr txBox="1"/>
      </xdr:nvSpPr>
      <xdr:spPr>
        <a:xfrm>
          <a:off x="5518439" y="209307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52</xdr:row>
      <xdr:rowOff>110836</xdr:rowOff>
    </xdr:from>
    <xdr:ext cx="2424546" cy="4211781"/>
    <xdr:sp macro="" textlink="">
      <xdr:nvSpPr>
        <xdr:cNvPr id="24" name="Rectangle 23">
          <a:extLst>
            <a:ext uri="{FF2B5EF4-FFF2-40B4-BE49-F238E27FC236}">
              <a16:creationId xmlns:a16="http://schemas.microsoft.com/office/drawing/2014/main" id="{6979D5B5-2B5B-4E1A-AA44-BAC9878E0B1B}"/>
            </a:ext>
          </a:extLst>
        </xdr:cNvPr>
        <xdr:cNvSpPr/>
      </xdr:nvSpPr>
      <xdr:spPr>
        <a:xfrm>
          <a:off x="13854" y="1875126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0</xdr:col>
      <xdr:colOff>13854</xdr:colOff>
      <xdr:row>53</xdr:row>
      <xdr:rowOff>0</xdr:rowOff>
    </xdr:from>
    <xdr:ext cx="2424546" cy="4211781"/>
    <xdr:sp macro="" textlink="">
      <xdr:nvSpPr>
        <xdr:cNvPr id="25" name="Rectangle 24">
          <a:extLst>
            <a:ext uri="{FF2B5EF4-FFF2-40B4-BE49-F238E27FC236}">
              <a16:creationId xmlns:a16="http://schemas.microsoft.com/office/drawing/2014/main" id="{B170A29B-0ECE-4220-B59F-FC659C190FCB}"/>
            </a:ext>
          </a:extLst>
        </xdr:cNvPr>
        <xdr:cNvSpPr/>
      </xdr:nvSpPr>
      <xdr:spPr>
        <a:xfrm>
          <a:off x="13854" y="18954750"/>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60</xdr:row>
      <xdr:rowOff>90054</xdr:rowOff>
    </xdr:from>
    <xdr:ext cx="184731" cy="264560"/>
    <xdr:sp macro="" textlink="">
      <xdr:nvSpPr>
        <xdr:cNvPr id="26" name="TextBox 25">
          <a:extLst>
            <a:ext uri="{FF2B5EF4-FFF2-40B4-BE49-F238E27FC236}">
              <a16:creationId xmlns:a16="http://schemas.microsoft.com/office/drawing/2014/main" id="{D474013C-CC3F-4928-A9BE-234828972586}"/>
            </a:ext>
          </a:extLst>
        </xdr:cNvPr>
        <xdr:cNvSpPr txBox="1"/>
      </xdr:nvSpPr>
      <xdr:spPr>
        <a:xfrm>
          <a:off x="5518439" y="212450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27" name="Rectangle 26">
          <a:extLst>
            <a:ext uri="{FF2B5EF4-FFF2-40B4-BE49-F238E27FC236}">
              <a16:creationId xmlns:a16="http://schemas.microsoft.com/office/drawing/2014/main" id="{533B7236-8A50-494B-AB8E-C9286822095C}"/>
            </a:ext>
          </a:extLst>
        </xdr:cNvPr>
        <xdr:cNvSpPr/>
      </xdr:nvSpPr>
      <xdr:spPr>
        <a:xfrm>
          <a:off x="13854" y="18954750"/>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60</xdr:row>
      <xdr:rowOff>90054</xdr:rowOff>
    </xdr:from>
    <xdr:ext cx="184731" cy="264560"/>
    <xdr:sp macro="" textlink="">
      <xdr:nvSpPr>
        <xdr:cNvPr id="28" name="TextBox 27">
          <a:extLst>
            <a:ext uri="{FF2B5EF4-FFF2-40B4-BE49-F238E27FC236}">
              <a16:creationId xmlns:a16="http://schemas.microsoft.com/office/drawing/2014/main" id="{AB296090-2B2B-4B54-825E-C4F7DC40BFE8}"/>
            </a:ext>
          </a:extLst>
        </xdr:cNvPr>
        <xdr:cNvSpPr txBox="1"/>
      </xdr:nvSpPr>
      <xdr:spPr>
        <a:xfrm>
          <a:off x="5518439" y="212450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29" name="TextBox 28">
          <a:extLst>
            <a:ext uri="{FF2B5EF4-FFF2-40B4-BE49-F238E27FC236}">
              <a16:creationId xmlns:a16="http://schemas.microsoft.com/office/drawing/2014/main" id="{8700DF7C-EB0B-467D-A28A-65B317FE3701}"/>
            </a:ext>
          </a:extLst>
        </xdr:cNvPr>
        <xdr:cNvSpPr txBox="1"/>
      </xdr:nvSpPr>
      <xdr:spPr>
        <a:xfrm>
          <a:off x="5518439" y="212450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30" name="TextBox 29">
          <a:extLst>
            <a:ext uri="{FF2B5EF4-FFF2-40B4-BE49-F238E27FC236}">
              <a16:creationId xmlns:a16="http://schemas.microsoft.com/office/drawing/2014/main" id="{135F888C-E20F-4EE0-A37E-23E33A123A14}"/>
            </a:ext>
          </a:extLst>
        </xdr:cNvPr>
        <xdr:cNvSpPr txBox="1"/>
      </xdr:nvSpPr>
      <xdr:spPr>
        <a:xfrm>
          <a:off x="5518439" y="212450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15.xml><?xml version="1.0" encoding="utf-8"?>
<xdr:wsDr xmlns:xdr="http://schemas.openxmlformats.org/drawingml/2006/spreadsheetDrawing" xmlns:a="http://schemas.openxmlformats.org/drawingml/2006/main">
  <xdr:oneCellAnchor>
    <xdr:from>
      <xdr:col>0</xdr:col>
      <xdr:colOff>13854</xdr:colOff>
      <xdr:row>53</xdr:row>
      <xdr:rowOff>0</xdr:rowOff>
    </xdr:from>
    <xdr:ext cx="2424546" cy="4211781"/>
    <xdr:sp macro="" textlink="">
      <xdr:nvSpPr>
        <xdr:cNvPr id="2" name="Rectangle 1">
          <a:extLst>
            <a:ext uri="{FF2B5EF4-FFF2-40B4-BE49-F238E27FC236}">
              <a16:creationId xmlns:a16="http://schemas.microsoft.com/office/drawing/2014/main" id="{476410C1-6471-4054-B3A8-09AF7F869452}"/>
            </a:ext>
          </a:extLst>
        </xdr:cNvPr>
        <xdr:cNvSpPr/>
      </xdr:nvSpPr>
      <xdr:spPr>
        <a:xfrm>
          <a:off x="13854" y="18954750"/>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61</xdr:row>
      <xdr:rowOff>90054</xdr:rowOff>
    </xdr:from>
    <xdr:ext cx="184731" cy="264560"/>
    <xdr:sp macro="" textlink="">
      <xdr:nvSpPr>
        <xdr:cNvPr id="3" name="TextBox 2">
          <a:extLst>
            <a:ext uri="{FF2B5EF4-FFF2-40B4-BE49-F238E27FC236}">
              <a16:creationId xmlns:a16="http://schemas.microsoft.com/office/drawing/2014/main" id="{611449A5-0F0C-47CE-91E4-3D70876C7FCC}"/>
            </a:ext>
          </a:extLst>
        </xdr:cNvPr>
        <xdr:cNvSpPr txBox="1"/>
      </xdr:nvSpPr>
      <xdr:spPr>
        <a:xfrm>
          <a:off x="5518439" y="215594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4" name="Rectangle 3">
          <a:extLst>
            <a:ext uri="{FF2B5EF4-FFF2-40B4-BE49-F238E27FC236}">
              <a16:creationId xmlns:a16="http://schemas.microsoft.com/office/drawing/2014/main" id="{4DAEAA57-D6B5-4861-B27F-54878AE2F495}"/>
            </a:ext>
          </a:extLst>
        </xdr:cNvPr>
        <xdr:cNvSpPr/>
      </xdr:nvSpPr>
      <xdr:spPr>
        <a:xfrm>
          <a:off x="13854" y="18954750"/>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61</xdr:row>
      <xdr:rowOff>90054</xdr:rowOff>
    </xdr:from>
    <xdr:ext cx="184731" cy="264560"/>
    <xdr:sp macro="" textlink="">
      <xdr:nvSpPr>
        <xdr:cNvPr id="5" name="TextBox 4">
          <a:extLst>
            <a:ext uri="{FF2B5EF4-FFF2-40B4-BE49-F238E27FC236}">
              <a16:creationId xmlns:a16="http://schemas.microsoft.com/office/drawing/2014/main" id="{80BBE5FF-9FDB-4C98-B81E-85ABFD6C1171}"/>
            </a:ext>
          </a:extLst>
        </xdr:cNvPr>
        <xdr:cNvSpPr txBox="1"/>
      </xdr:nvSpPr>
      <xdr:spPr>
        <a:xfrm>
          <a:off x="5518439" y="215594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19</xdr:row>
      <xdr:rowOff>152400</xdr:rowOff>
    </xdr:from>
    <xdr:ext cx="1482436" cy="3740727"/>
    <xdr:sp macro="" textlink="">
      <xdr:nvSpPr>
        <xdr:cNvPr id="6" name="Rectangle 5">
          <a:extLst>
            <a:ext uri="{FF2B5EF4-FFF2-40B4-BE49-F238E27FC236}">
              <a16:creationId xmlns:a16="http://schemas.microsoft.com/office/drawing/2014/main" id="{8B5F1A47-A9F0-42AF-BF0A-E5DAA086806C}"/>
            </a:ext>
          </a:extLst>
        </xdr:cNvPr>
        <xdr:cNvSpPr/>
      </xdr:nvSpPr>
      <xdr:spPr>
        <a:xfrm>
          <a:off x="2657475" y="8315325"/>
          <a:ext cx="1482436" cy="3740727"/>
        </a:xfrm>
        <a:prstGeom prst="rect">
          <a:avLst/>
        </a:prstGeom>
        <a:noFill/>
      </xdr:spPr>
      <xdr:txBody>
        <a:bodyPr vert="vert270" wrap="square" lIns="91440" tIns="45720" rIns="91440" bIns="45720">
          <a:noAutofit/>
        </a:bodyPr>
        <a:lstStyle/>
        <a:p>
          <a:pPr algn="ctr"/>
          <a:endParaRPr lang="en-US" sz="5400" b="1" cap="none" spc="50">
            <a:ln w="13500">
              <a:solidFill>
                <a:schemeClr val="accent1">
                  <a:shade val="2500"/>
                  <a:alpha val="6500"/>
                </a:schemeClr>
              </a:solidFill>
              <a:prstDash val="solid"/>
            </a:ln>
            <a:solidFill>
              <a:schemeClr val="accent1">
                <a:tint val="3000"/>
                <a:alpha val="95000"/>
              </a:schemeClr>
            </a:solidFill>
            <a:effectLst>
              <a:innerShdw blurRad="50900" dist="38500" dir="13500000">
                <a:srgbClr val="000000">
                  <a:alpha val="60000"/>
                </a:srgbClr>
              </a:innerShdw>
            </a:effectLst>
          </a:endParaRPr>
        </a:p>
      </xdr:txBody>
    </xdr:sp>
    <xdr:clientData/>
  </xdr:oneCellAnchor>
  <xdr:oneCellAnchor>
    <xdr:from>
      <xdr:col>2</xdr:col>
      <xdr:colOff>0</xdr:colOff>
      <xdr:row>53</xdr:row>
      <xdr:rowOff>0</xdr:rowOff>
    </xdr:from>
    <xdr:ext cx="2424546" cy="4211781"/>
    <xdr:sp macro="" textlink="">
      <xdr:nvSpPr>
        <xdr:cNvPr id="7" name="Rectangle 6">
          <a:extLst>
            <a:ext uri="{FF2B5EF4-FFF2-40B4-BE49-F238E27FC236}">
              <a16:creationId xmlns:a16="http://schemas.microsoft.com/office/drawing/2014/main" id="{64CFDCAD-4044-4F73-9E1B-DD3560C02760}"/>
            </a:ext>
          </a:extLst>
        </xdr:cNvPr>
        <xdr:cNvSpPr/>
      </xdr:nvSpPr>
      <xdr:spPr>
        <a:xfrm>
          <a:off x="2657475" y="18954750"/>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58</xdr:row>
      <xdr:rowOff>110836</xdr:rowOff>
    </xdr:from>
    <xdr:ext cx="2424546" cy="4211781"/>
    <xdr:sp macro="" textlink="">
      <xdr:nvSpPr>
        <xdr:cNvPr id="8" name="Rectangle 7">
          <a:extLst>
            <a:ext uri="{FF2B5EF4-FFF2-40B4-BE49-F238E27FC236}">
              <a16:creationId xmlns:a16="http://schemas.microsoft.com/office/drawing/2014/main" id="{1439C1C0-A05B-4D3A-B777-EFFA316E5F8C}"/>
            </a:ext>
          </a:extLst>
        </xdr:cNvPr>
        <xdr:cNvSpPr/>
      </xdr:nvSpPr>
      <xdr:spPr>
        <a:xfrm>
          <a:off x="21269325" y="2063721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68</xdr:row>
      <xdr:rowOff>90054</xdr:rowOff>
    </xdr:from>
    <xdr:ext cx="184731" cy="264560"/>
    <xdr:sp macro="" textlink="">
      <xdr:nvSpPr>
        <xdr:cNvPr id="9" name="TextBox 8">
          <a:extLst>
            <a:ext uri="{FF2B5EF4-FFF2-40B4-BE49-F238E27FC236}">
              <a16:creationId xmlns:a16="http://schemas.microsoft.com/office/drawing/2014/main" id="{239659DF-05DA-4837-AC62-F9225FE44132}"/>
            </a:ext>
          </a:extLst>
        </xdr:cNvPr>
        <xdr:cNvSpPr txBox="1"/>
      </xdr:nvSpPr>
      <xdr:spPr>
        <a:xfrm>
          <a:off x="21269325" y="237596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10" name="Rectangle 9">
          <a:extLst>
            <a:ext uri="{FF2B5EF4-FFF2-40B4-BE49-F238E27FC236}">
              <a16:creationId xmlns:a16="http://schemas.microsoft.com/office/drawing/2014/main" id="{AC1331ED-3687-4CEB-9676-E49715FED91B}"/>
            </a:ext>
          </a:extLst>
        </xdr:cNvPr>
        <xdr:cNvSpPr/>
      </xdr:nvSpPr>
      <xdr:spPr>
        <a:xfrm>
          <a:off x="13854" y="18954750"/>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twoCellAnchor>
    <xdr:from>
      <xdr:col>11</xdr:col>
      <xdr:colOff>50800</xdr:colOff>
      <xdr:row>1</xdr:row>
      <xdr:rowOff>254000</xdr:rowOff>
    </xdr:from>
    <xdr:to>
      <xdr:col>11</xdr:col>
      <xdr:colOff>1562100</xdr:colOff>
      <xdr:row>2</xdr:row>
      <xdr:rowOff>228600</xdr:rowOff>
    </xdr:to>
    <xdr:cxnSp macro="">
      <xdr:nvCxnSpPr>
        <xdr:cNvPr id="11" name="Straight Arrow Connector 10">
          <a:extLst>
            <a:ext uri="{FF2B5EF4-FFF2-40B4-BE49-F238E27FC236}">
              <a16:creationId xmlns:a16="http://schemas.microsoft.com/office/drawing/2014/main" id="{298B23C5-8BA2-4AFB-BBEC-DC77096BAC94}"/>
            </a:ext>
          </a:extLst>
        </xdr:cNvPr>
        <xdr:cNvCxnSpPr/>
      </xdr:nvCxnSpPr>
      <xdr:spPr>
        <a:xfrm>
          <a:off x="21320125" y="635000"/>
          <a:ext cx="6731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3</xdr:row>
      <xdr:rowOff>228600</xdr:rowOff>
    </xdr:from>
    <xdr:to>
      <xdr:col>11</xdr:col>
      <xdr:colOff>1551215</xdr:colOff>
      <xdr:row>4</xdr:row>
      <xdr:rowOff>217715</xdr:rowOff>
    </xdr:to>
    <xdr:cxnSp macro="">
      <xdr:nvCxnSpPr>
        <xdr:cNvPr id="12" name="Straight Arrow Connector 11">
          <a:extLst>
            <a:ext uri="{FF2B5EF4-FFF2-40B4-BE49-F238E27FC236}">
              <a16:creationId xmlns:a16="http://schemas.microsoft.com/office/drawing/2014/main" id="{41ECD1A7-DF87-42BA-A1D6-93DB357494B9}"/>
            </a:ext>
          </a:extLst>
        </xdr:cNvPr>
        <xdr:cNvCxnSpPr/>
      </xdr:nvCxnSpPr>
      <xdr:spPr>
        <a:xfrm>
          <a:off x="21307425" y="1371600"/>
          <a:ext cx="684440" cy="370115"/>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25400</xdr:colOff>
      <xdr:row>6</xdr:row>
      <xdr:rowOff>378279</xdr:rowOff>
    </xdr:from>
    <xdr:to>
      <xdr:col>11</xdr:col>
      <xdr:colOff>711200</xdr:colOff>
      <xdr:row>6</xdr:row>
      <xdr:rowOff>381001</xdr:rowOff>
    </xdr:to>
    <xdr:cxnSp macro="">
      <xdr:nvCxnSpPr>
        <xdr:cNvPr id="13" name="Straight Arrow Connector 12">
          <a:extLst>
            <a:ext uri="{FF2B5EF4-FFF2-40B4-BE49-F238E27FC236}">
              <a16:creationId xmlns:a16="http://schemas.microsoft.com/office/drawing/2014/main" id="{2A9A601D-12D5-42C9-8BB8-9077AB722660}"/>
            </a:ext>
          </a:extLst>
        </xdr:cNvPr>
        <xdr:cNvCxnSpPr/>
      </xdr:nvCxnSpPr>
      <xdr:spPr>
        <a:xfrm flipV="1">
          <a:off x="21294725" y="2835729"/>
          <a:ext cx="685800" cy="2722"/>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9</xdr:col>
      <xdr:colOff>1773115</xdr:colOff>
      <xdr:row>14</xdr:row>
      <xdr:rowOff>190500</xdr:rowOff>
    </xdr:from>
    <xdr:to>
      <xdr:col>11</xdr:col>
      <xdr:colOff>622300</xdr:colOff>
      <xdr:row>14</xdr:row>
      <xdr:rowOff>190500</xdr:rowOff>
    </xdr:to>
    <xdr:cxnSp macro="">
      <xdr:nvCxnSpPr>
        <xdr:cNvPr id="14" name="Straight Arrow Connector 13">
          <a:extLst>
            <a:ext uri="{FF2B5EF4-FFF2-40B4-BE49-F238E27FC236}">
              <a16:creationId xmlns:a16="http://schemas.microsoft.com/office/drawing/2014/main" id="{0D3C966B-3628-4183-A7DE-CA80474D8680}"/>
            </a:ext>
          </a:extLst>
        </xdr:cNvPr>
        <xdr:cNvCxnSpPr/>
      </xdr:nvCxnSpPr>
      <xdr:spPr>
        <a:xfrm>
          <a:off x="19480090" y="5781675"/>
          <a:ext cx="2411535" cy="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5" name="Straight Arrow Connector 14">
          <a:extLst>
            <a:ext uri="{FF2B5EF4-FFF2-40B4-BE49-F238E27FC236}">
              <a16:creationId xmlns:a16="http://schemas.microsoft.com/office/drawing/2014/main" id="{EA874B96-5500-4681-B7BB-64423D06D1B4}"/>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58615</xdr:colOff>
      <xdr:row>8</xdr:row>
      <xdr:rowOff>149680</xdr:rowOff>
    </xdr:from>
    <xdr:to>
      <xdr:col>12</xdr:col>
      <xdr:colOff>2</xdr:colOff>
      <xdr:row>8</xdr:row>
      <xdr:rowOff>155331</xdr:rowOff>
    </xdr:to>
    <xdr:cxnSp macro="">
      <xdr:nvCxnSpPr>
        <xdr:cNvPr id="16" name="Straight Arrow Connector 15">
          <a:extLst>
            <a:ext uri="{FF2B5EF4-FFF2-40B4-BE49-F238E27FC236}">
              <a16:creationId xmlns:a16="http://schemas.microsoft.com/office/drawing/2014/main" id="{91450E33-698E-4AAD-B856-AB6D1E745C46}"/>
            </a:ext>
          </a:extLst>
        </xdr:cNvPr>
        <xdr:cNvCxnSpPr/>
      </xdr:nvCxnSpPr>
      <xdr:spPr>
        <a:xfrm flipV="1">
          <a:off x="21327940" y="3635830"/>
          <a:ext cx="665287" cy="5651"/>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15</xdr:row>
      <xdr:rowOff>342900</xdr:rowOff>
    </xdr:from>
    <xdr:to>
      <xdr:col>12</xdr:col>
      <xdr:colOff>234950</xdr:colOff>
      <xdr:row>29</xdr:row>
      <xdr:rowOff>158750</xdr:rowOff>
    </xdr:to>
    <xdr:cxnSp macro="">
      <xdr:nvCxnSpPr>
        <xdr:cNvPr id="17" name="Straight Arrow Connector 16">
          <a:extLst>
            <a:ext uri="{FF2B5EF4-FFF2-40B4-BE49-F238E27FC236}">
              <a16:creationId xmlns:a16="http://schemas.microsoft.com/office/drawing/2014/main" id="{5779B5E0-AC0E-4940-AB84-9A9A6B4272DC}"/>
            </a:ext>
          </a:extLst>
        </xdr:cNvPr>
        <xdr:cNvCxnSpPr/>
      </xdr:nvCxnSpPr>
      <xdr:spPr>
        <a:xfrm>
          <a:off x="21307425" y="6305550"/>
          <a:ext cx="920750" cy="5159375"/>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63500</xdr:colOff>
      <xdr:row>4</xdr:row>
      <xdr:rowOff>266700</xdr:rowOff>
    </xdr:from>
    <xdr:to>
      <xdr:col>11</xdr:col>
      <xdr:colOff>800100</xdr:colOff>
      <xdr:row>5</xdr:row>
      <xdr:rowOff>241300</xdr:rowOff>
    </xdr:to>
    <xdr:cxnSp macro="">
      <xdr:nvCxnSpPr>
        <xdr:cNvPr id="18" name="Straight Arrow Connector 17">
          <a:extLst>
            <a:ext uri="{FF2B5EF4-FFF2-40B4-BE49-F238E27FC236}">
              <a16:creationId xmlns:a16="http://schemas.microsoft.com/office/drawing/2014/main" id="{8E6D4365-948F-4226-8831-729E10E61B7B}"/>
            </a:ext>
          </a:extLst>
        </xdr:cNvPr>
        <xdr:cNvCxnSpPr/>
      </xdr:nvCxnSpPr>
      <xdr:spPr>
        <a:xfrm>
          <a:off x="21332825" y="1790700"/>
          <a:ext cx="6604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9" name="Straight Arrow Connector 18">
          <a:extLst>
            <a:ext uri="{FF2B5EF4-FFF2-40B4-BE49-F238E27FC236}">
              <a16:creationId xmlns:a16="http://schemas.microsoft.com/office/drawing/2014/main" id="{6B946CC9-7445-4E28-AE29-6F36291819B8}"/>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oneCellAnchor>
    <xdr:from>
      <xdr:col>0</xdr:col>
      <xdr:colOff>13854</xdr:colOff>
      <xdr:row>52</xdr:row>
      <xdr:rowOff>110836</xdr:rowOff>
    </xdr:from>
    <xdr:ext cx="2424546" cy="4211781"/>
    <xdr:sp macro="" textlink="">
      <xdr:nvSpPr>
        <xdr:cNvPr id="20" name="Rectangle 19">
          <a:extLst>
            <a:ext uri="{FF2B5EF4-FFF2-40B4-BE49-F238E27FC236}">
              <a16:creationId xmlns:a16="http://schemas.microsoft.com/office/drawing/2014/main" id="{36F6BCD2-2D9F-4FDC-BF13-1378EAE5D027}"/>
            </a:ext>
          </a:extLst>
        </xdr:cNvPr>
        <xdr:cNvSpPr/>
      </xdr:nvSpPr>
      <xdr:spPr>
        <a:xfrm>
          <a:off x="13854" y="1875126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59</xdr:row>
      <xdr:rowOff>90054</xdr:rowOff>
    </xdr:from>
    <xdr:ext cx="184731" cy="264560"/>
    <xdr:sp macro="" textlink="">
      <xdr:nvSpPr>
        <xdr:cNvPr id="21" name="TextBox 20">
          <a:extLst>
            <a:ext uri="{FF2B5EF4-FFF2-40B4-BE49-F238E27FC236}">
              <a16:creationId xmlns:a16="http://schemas.microsoft.com/office/drawing/2014/main" id="{E0B007CC-B5BF-4E49-B833-306EB7DD1417}"/>
            </a:ext>
          </a:extLst>
        </xdr:cNvPr>
        <xdr:cNvSpPr txBox="1"/>
      </xdr:nvSpPr>
      <xdr:spPr>
        <a:xfrm>
          <a:off x="5518439" y="209307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52</xdr:row>
      <xdr:rowOff>110836</xdr:rowOff>
    </xdr:from>
    <xdr:ext cx="2424546" cy="4211781"/>
    <xdr:sp macro="" textlink="">
      <xdr:nvSpPr>
        <xdr:cNvPr id="22" name="Rectangle 21">
          <a:extLst>
            <a:ext uri="{FF2B5EF4-FFF2-40B4-BE49-F238E27FC236}">
              <a16:creationId xmlns:a16="http://schemas.microsoft.com/office/drawing/2014/main" id="{3D2D2535-95F8-4AEC-B7BD-DC0B8C7594A1}"/>
            </a:ext>
          </a:extLst>
        </xdr:cNvPr>
        <xdr:cNvSpPr/>
      </xdr:nvSpPr>
      <xdr:spPr>
        <a:xfrm>
          <a:off x="13854" y="1875126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59</xdr:row>
      <xdr:rowOff>90054</xdr:rowOff>
    </xdr:from>
    <xdr:ext cx="184731" cy="264560"/>
    <xdr:sp macro="" textlink="">
      <xdr:nvSpPr>
        <xdr:cNvPr id="23" name="TextBox 22">
          <a:extLst>
            <a:ext uri="{FF2B5EF4-FFF2-40B4-BE49-F238E27FC236}">
              <a16:creationId xmlns:a16="http://schemas.microsoft.com/office/drawing/2014/main" id="{0EBF78F1-333E-4F18-9FAE-FBC112D3DEBB}"/>
            </a:ext>
          </a:extLst>
        </xdr:cNvPr>
        <xdr:cNvSpPr txBox="1"/>
      </xdr:nvSpPr>
      <xdr:spPr>
        <a:xfrm>
          <a:off x="5518439" y="209307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52</xdr:row>
      <xdr:rowOff>110836</xdr:rowOff>
    </xdr:from>
    <xdr:ext cx="2424546" cy="4211781"/>
    <xdr:sp macro="" textlink="">
      <xdr:nvSpPr>
        <xdr:cNvPr id="24" name="Rectangle 23">
          <a:extLst>
            <a:ext uri="{FF2B5EF4-FFF2-40B4-BE49-F238E27FC236}">
              <a16:creationId xmlns:a16="http://schemas.microsoft.com/office/drawing/2014/main" id="{D01CEC68-0D10-4512-8868-F79CB1636D34}"/>
            </a:ext>
          </a:extLst>
        </xdr:cNvPr>
        <xdr:cNvSpPr/>
      </xdr:nvSpPr>
      <xdr:spPr>
        <a:xfrm>
          <a:off x="13854" y="1875126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0</xdr:col>
      <xdr:colOff>13854</xdr:colOff>
      <xdr:row>53</xdr:row>
      <xdr:rowOff>0</xdr:rowOff>
    </xdr:from>
    <xdr:ext cx="2424546" cy="4211781"/>
    <xdr:sp macro="" textlink="">
      <xdr:nvSpPr>
        <xdr:cNvPr id="25" name="Rectangle 24">
          <a:extLst>
            <a:ext uri="{FF2B5EF4-FFF2-40B4-BE49-F238E27FC236}">
              <a16:creationId xmlns:a16="http://schemas.microsoft.com/office/drawing/2014/main" id="{9D41BA94-FA83-4C3E-A441-06A2D33920FF}"/>
            </a:ext>
          </a:extLst>
        </xdr:cNvPr>
        <xdr:cNvSpPr/>
      </xdr:nvSpPr>
      <xdr:spPr>
        <a:xfrm>
          <a:off x="13854" y="18954750"/>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60</xdr:row>
      <xdr:rowOff>90054</xdr:rowOff>
    </xdr:from>
    <xdr:ext cx="184731" cy="264560"/>
    <xdr:sp macro="" textlink="">
      <xdr:nvSpPr>
        <xdr:cNvPr id="26" name="TextBox 25">
          <a:extLst>
            <a:ext uri="{FF2B5EF4-FFF2-40B4-BE49-F238E27FC236}">
              <a16:creationId xmlns:a16="http://schemas.microsoft.com/office/drawing/2014/main" id="{ADD7D538-75A4-4007-9EA5-A8E327A77E98}"/>
            </a:ext>
          </a:extLst>
        </xdr:cNvPr>
        <xdr:cNvSpPr txBox="1"/>
      </xdr:nvSpPr>
      <xdr:spPr>
        <a:xfrm>
          <a:off x="5518439" y="212450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27" name="Rectangle 26">
          <a:extLst>
            <a:ext uri="{FF2B5EF4-FFF2-40B4-BE49-F238E27FC236}">
              <a16:creationId xmlns:a16="http://schemas.microsoft.com/office/drawing/2014/main" id="{3D12E6EB-85C8-4466-AC0A-E1BEE8E87721}"/>
            </a:ext>
          </a:extLst>
        </xdr:cNvPr>
        <xdr:cNvSpPr/>
      </xdr:nvSpPr>
      <xdr:spPr>
        <a:xfrm>
          <a:off x="13854" y="18954750"/>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60</xdr:row>
      <xdr:rowOff>90054</xdr:rowOff>
    </xdr:from>
    <xdr:ext cx="184731" cy="264560"/>
    <xdr:sp macro="" textlink="">
      <xdr:nvSpPr>
        <xdr:cNvPr id="28" name="TextBox 27">
          <a:extLst>
            <a:ext uri="{FF2B5EF4-FFF2-40B4-BE49-F238E27FC236}">
              <a16:creationId xmlns:a16="http://schemas.microsoft.com/office/drawing/2014/main" id="{768A730F-EE3A-4303-8347-1CC61219F0EC}"/>
            </a:ext>
          </a:extLst>
        </xdr:cNvPr>
        <xdr:cNvSpPr txBox="1"/>
      </xdr:nvSpPr>
      <xdr:spPr>
        <a:xfrm>
          <a:off x="5518439" y="212450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29" name="TextBox 28">
          <a:extLst>
            <a:ext uri="{FF2B5EF4-FFF2-40B4-BE49-F238E27FC236}">
              <a16:creationId xmlns:a16="http://schemas.microsoft.com/office/drawing/2014/main" id="{D7334AFC-22FD-494B-BCE2-BFD6B73BDB1D}"/>
            </a:ext>
          </a:extLst>
        </xdr:cNvPr>
        <xdr:cNvSpPr txBox="1"/>
      </xdr:nvSpPr>
      <xdr:spPr>
        <a:xfrm>
          <a:off x="5518439" y="212450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30" name="TextBox 29">
          <a:extLst>
            <a:ext uri="{FF2B5EF4-FFF2-40B4-BE49-F238E27FC236}">
              <a16:creationId xmlns:a16="http://schemas.microsoft.com/office/drawing/2014/main" id="{030DF980-563F-49ED-A4D1-38FB8269EA70}"/>
            </a:ext>
          </a:extLst>
        </xdr:cNvPr>
        <xdr:cNvSpPr txBox="1"/>
      </xdr:nvSpPr>
      <xdr:spPr>
        <a:xfrm>
          <a:off x="5518439" y="212450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2</xdr:col>
      <xdr:colOff>2860964</xdr:colOff>
      <xdr:row>61</xdr:row>
      <xdr:rowOff>90054</xdr:rowOff>
    </xdr:from>
    <xdr:ext cx="184731" cy="264560"/>
    <xdr:sp macro="" textlink="">
      <xdr:nvSpPr>
        <xdr:cNvPr id="3" name="TextBox 2">
          <a:extLst>
            <a:ext uri="{FF2B5EF4-FFF2-40B4-BE49-F238E27FC236}">
              <a16:creationId xmlns:a16="http://schemas.microsoft.com/office/drawing/2014/main" id="{00000000-0008-0000-0100-000003000000}"/>
            </a:ext>
          </a:extLst>
        </xdr:cNvPr>
        <xdr:cNvSpPr txBox="1"/>
      </xdr:nvSpPr>
      <xdr:spPr>
        <a:xfrm>
          <a:off x="4794539" y="173779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61</xdr:row>
      <xdr:rowOff>90054</xdr:rowOff>
    </xdr:from>
    <xdr:ext cx="184731" cy="264560"/>
    <xdr:sp macro="" textlink="">
      <xdr:nvSpPr>
        <xdr:cNvPr id="6" name="TextBox 5">
          <a:extLst>
            <a:ext uri="{FF2B5EF4-FFF2-40B4-BE49-F238E27FC236}">
              <a16:creationId xmlns:a16="http://schemas.microsoft.com/office/drawing/2014/main" id="{00000000-0008-0000-0100-000006000000}"/>
            </a:ext>
          </a:extLst>
        </xdr:cNvPr>
        <xdr:cNvSpPr txBox="1"/>
      </xdr:nvSpPr>
      <xdr:spPr>
        <a:xfrm>
          <a:off x="4794539" y="173779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11</xdr:col>
      <xdr:colOff>0</xdr:colOff>
      <xdr:row>58</xdr:row>
      <xdr:rowOff>110836</xdr:rowOff>
    </xdr:from>
    <xdr:ext cx="2424546" cy="4211781"/>
    <xdr:sp macro="" textlink="">
      <xdr:nvSpPr>
        <xdr:cNvPr id="9" name="Rectangle 8">
          <a:extLst>
            <a:ext uri="{FF2B5EF4-FFF2-40B4-BE49-F238E27FC236}">
              <a16:creationId xmlns:a16="http://schemas.microsoft.com/office/drawing/2014/main" id="{00000000-0008-0000-0100-000009000000}"/>
            </a:ext>
          </a:extLst>
        </xdr:cNvPr>
        <xdr:cNvSpPr/>
      </xdr:nvSpPr>
      <xdr:spPr>
        <a:xfrm>
          <a:off x="18116550" y="1662718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68</xdr:row>
      <xdr:rowOff>90054</xdr:rowOff>
    </xdr:from>
    <xdr:ext cx="184731" cy="264560"/>
    <xdr:sp macro="" textlink="">
      <xdr:nvSpPr>
        <xdr:cNvPr id="10" name="TextBox 9">
          <a:extLst>
            <a:ext uri="{FF2B5EF4-FFF2-40B4-BE49-F238E27FC236}">
              <a16:creationId xmlns:a16="http://schemas.microsoft.com/office/drawing/2014/main" id="{00000000-0008-0000-0100-00000A000000}"/>
            </a:ext>
          </a:extLst>
        </xdr:cNvPr>
        <xdr:cNvSpPr txBox="1"/>
      </xdr:nvSpPr>
      <xdr:spPr>
        <a:xfrm>
          <a:off x="18116550" y="186638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twoCellAnchor>
    <xdr:from>
      <xdr:col>11</xdr:col>
      <xdr:colOff>50800</xdr:colOff>
      <xdr:row>1</xdr:row>
      <xdr:rowOff>254000</xdr:rowOff>
    </xdr:from>
    <xdr:to>
      <xdr:col>11</xdr:col>
      <xdr:colOff>1562100</xdr:colOff>
      <xdr:row>2</xdr:row>
      <xdr:rowOff>228600</xdr:rowOff>
    </xdr:to>
    <xdr:cxnSp macro="">
      <xdr:nvCxnSpPr>
        <xdr:cNvPr id="12" name="Straight Arrow Connector 11">
          <a:extLst>
            <a:ext uri="{FF2B5EF4-FFF2-40B4-BE49-F238E27FC236}">
              <a16:creationId xmlns:a16="http://schemas.microsoft.com/office/drawing/2014/main" id="{00000000-0008-0000-0100-00000C000000}"/>
            </a:ext>
          </a:extLst>
        </xdr:cNvPr>
        <xdr:cNvCxnSpPr/>
      </xdr:nvCxnSpPr>
      <xdr:spPr>
        <a:xfrm>
          <a:off x="18167350" y="739775"/>
          <a:ext cx="673100" cy="41275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3</xdr:row>
      <xdr:rowOff>228600</xdr:rowOff>
    </xdr:from>
    <xdr:to>
      <xdr:col>11</xdr:col>
      <xdr:colOff>1551215</xdr:colOff>
      <xdr:row>4</xdr:row>
      <xdr:rowOff>217715</xdr:rowOff>
    </xdr:to>
    <xdr:cxnSp macro="">
      <xdr:nvCxnSpPr>
        <xdr:cNvPr id="13" name="Straight Arrow Connector 12">
          <a:extLst>
            <a:ext uri="{FF2B5EF4-FFF2-40B4-BE49-F238E27FC236}">
              <a16:creationId xmlns:a16="http://schemas.microsoft.com/office/drawing/2014/main" id="{00000000-0008-0000-0100-00000D000000}"/>
            </a:ext>
          </a:extLst>
        </xdr:cNvPr>
        <xdr:cNvCxnSpPr/>
      </xdr:nvCxnSpPr>
      <xdr:spPr>
        <a:xfrm>
          <a:off x="18154650" y="1619250"/>
          <a:ext cx="684440" cy="446315"/>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5</xdr:row>
      <xdr:rowOff>149679</xdr:rowOff>
    </xdr:from>
    <xdr:to>
      <xdr:col>12</xdr:col>
      <xdr:colOff>0</xdr:colOff>
      <xdr:row>5</xdr:row>
      <xdr:rowOff>152401</xdr:rowOff>
    </xdr:to>
    <xdr:cxnSp macro="">
      <xdr:nvCxnSpPr>
        <xdr:cNvPr id="14" name="Straight Arrow Connector 13">
          <a:extLst>
            <a:ext uri="{FF2B5EF4-FFF2-40B4-BE49-F238E27FC236}">
              <a16:creationId xmlns:a16="http://schemas.microsoft.com/office/drawing/2014/main" id="{00000000-0008-0000-0100-00000E000000}"/>
            </a:ext>
          </a:extLst>
        </xdr:cNvPr>
        <xdr:cNvCxnSpPr/>
      </xdr:nvCxnSpPr>
      <xdr:spPr>
        <a:xfrm flipV="1">
          <a:off x="18154650" y="2454729"/>
          <a:ext cx="685800" cy="2722"/>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9</xdr:col>
      <xdr:colOff>1670538</xdr:colOff>
      <xdr:row>14</xdr:row>
      <xdr:rowOff>337039</xdr:rowOff>
    </xdr:from>
    <xdr:to>
      <xdr:col>11</xdr:col>
      <xdr:colOff>647700</xdr:colOff>
      <xdr:row>14</xdr:row>
      <xdr:rowOff>444500</xdr:rowOff>
    </xdr:to>
    <xdr:cxnSp macro="">
      <xdr:nvCxnSpPr>
        <xdr:cNvPr id="15" name="Straight Arrow Connector 14">
          <a:extLst>
            <a:ext uri="{FF2B5EF4-FFF2-40B4-BE49-F238E27FC236}">
              <a16:creationId xmlns:a16="http://schemas.microsoft.com/office/drawing/2014/main" id="{00000000-0008-0000-0100-00000F000000}"/>
            </a:ext>
          </a:extLst>
        </xdr:cNvPr>
        <xdr:cNvCxnSpPr/>
      </xdr:nvCxnSpPr>
      <xdr:spPr>
        <a:xfrm>
          <a:off x="19260038" y="5315439"/>
          <a:ext cx="2533162" cy="107461"/>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6" name="Straight Arrow Connector 15">
          <a:extLst>
            <a:ext uri="{FF2B5EF4-FFF2-40B4-BE49-F238E27FC236}">
              <a16:creationId xmlns:a16="http://schemas.microsoft.com/office/drawing/2014/main" id="{00000000-0008-0000-0100-000010000000}"/>
            </a:ext>
          </a:extLst>
        </xdr:cNvPr>
        <xdr:cNvCxnSpPr/>
      </xdr:nvCxnSpPr>
      <xdr:spPr>
        <a:xfrm>
          <a:off x="18139229" y="1116242"/>
          <a:ext cx="701675" cy="414111"/>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58615</xdr:colOff>
      <xdr:row>8</xdr:row>
      <xdr:rowOff>111580</xdr:rowOff>
    </xdr:from>
    <xdr:to>
      <xdr:col>11</xdr:col>
      <xdr:colOff>723902</xdr:colOff>
      <xdr:row>8</xdr:row>
      <xdr:rowOff>117231</xdr:rowOff>
    </xdr:to>
    <xdr:cxnSp macro="">
      <xdr:nvCxnSpPr>
        <xdr:cNvPr id="17" name="Straight Arrow Connector 16">
          <a:extLst>
            <a:ext uri="{FF2B5EF4-FFF2-40B4-BE49-F238E27FC236}">
              <a16:creationId xmlns:a16="http://schemas.microsoft.com/office/drawing/2014/main" id="{00000000-0008-0000-0100-000011000000}"/>
            </a:ext>
          </a:extLst>
        </xdr:cNvPr>
        <xdr:cNvCxnSpPr/>
      </xdr:nvCxnSpPr>
      <xdr:spPr>
        <a:xfrm flipV="1">
          <a:off x="18175165" y="3407230"/>
          <a:ext cx="665287" cy="5651"/>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73269</xdr:colOff>
      <xdr:row>15</xdr:row>
      <xdr:rowOff>498231</xdr:rowOff>
    </xdr:from>
    <xdr:to>
      <xdr:col>12</xdr:col>
      <xdr:colOff>95250</xdr:colOff>
      <xdr:row>29</xdr:row>
      <xdr:rowOff>19050</xdr:rowOff>
    </xdr:to>
    <xdr:cxnSp macro="">
      <xdr:nvCxnSpPr>
        <xdr:cNvPr id="18" name="Straight Arrow Connector 17">
          <a:extLst>
            <a:ext uri="{FF2B5EF4-FFF2-40B4-BE49-F238E27FC236}">
              <a16:creationId xmlns:a16="http://schemas.microsoft.com/office/drawing/2014/main" id="{00000000-0008-0000-0100-000012000000}"/>
            </a:ext>
          </a:extLst>
        </xdr:cNvPr>
        <xdr:cNvCxnSpPr/>
      </xdr:nvCxnSpPr>
      <xdr:spPr>
        <a:xfrm>
          <a:off x="18189819" y="5194056"/>
          <a:ext cx="745881" cy="3883269"/>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oneCellAnchor>
    <xdr:from>
      <xdr:col>0</xdr:col>
      <xdr:colOff>13854</xdr:colOff>
      <xdr:row>53</xdr:row>
      <xdr:rowOff>0</xdr:rowOff>
    </xdr:from>
    <xdr:ext cx="2424546" cy="4211781"/>
    <xdr:sp macro="" textlink="">
      <xdr:nvSpPr>
        <xdr:cNvPr id="19" name="Rectangle 18">
          <a:extLst>
            <a:ext uri="{FF2B5EF4-FFF2-40B4-BE49-F238E27FC236}">
              <a16:creationId xmlns:a16="http://schemas.microsoft.com/office/drawing/2014/main" id="{3F984E77-042B-4EDC-ACA1-9B486B19D62A}"/>
            </a:ext>
          </a:extLst>
        </xdr:cNvPr>
        <xdr:cNvSpPr/>
      </xdr:nvSpPr>
      <xdr:spPr>
        <a:xfrm>
          <a:off x="13854" y="18954750"/>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61</xdr:row>
      <xdr:rowOff>90054</xdr:rowOff>
    </xdr:from>
    <xdr:ext cx="184731" cy="264560"/>
    <xdr:sp macro="" textlink="">
      <xdr:nvSpPr>
        <xdr:cNvPr id="20" name="TextBox 19">
          <a:extLst>
            <a:ext uri="{FF2B5EF4-FFF2-40B4-BE49-F238E27FC236}">
              <a16:creationId xmlns:a16="http://schemas.microsoft.com/office/drawing/2014/main" id="{202BF28B-24C8-4672-9410-BB2A735EC3A6}"/>
            </a:ext>
          </a:extLst>
        </xdr:cNvPr>
        <xdr:cNvSpPr txBox="1"/>
      </xdr:nvSpPr>
      <xdr:spPr>
        <a:xfrm>
          <a:off x="5518439" y="215594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21" name="Rectangle 20">
          <a:extLst>
            <a:ext uri="{FF2B5EF4-FFF2-40B4-BE49-F238E27FC236}">
              <a16:creationId xmlns:a16="http://schemas.microsoft.com/office/drawing/2014/main" id="{8002638B-9734-4AD2-A322-5E2AACFEF352}"/>
            </a:ext>
          </a:extLst>
        </xdr:cNvPr>
        <xdr:cNvSpPr/>
      </xdr:nvSpPr>
      <xdr:spPr>
        <a:xfrm>
          <a:off x="13854" y="18954750"/>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61</xdr:row>
      <xdr:rowOff>90054</xdr:rowOff>
    </xdr:from>
    <xdr:ext cx="184731" cy="264560"/>
    <xdr:sp macro="" textlink="">
      <xdr:nvSpPr>
        <xdr:cNvPr id="22" name="TextBox 21">
          <a:extLst>
            <a:ext uri="{FF2B5EF4-FFF2-40B4-BE49-F238E27FC236}">
              <a16:creationId xmlns:a16="http://schemas.microsoft.com/office/drawing/2014/main" id="{54A25467-6898-4CAD-89A7-F5A009C9C04B}"/>
            </a:ext>
          </a:extLst>
        </xdr:cNvPr>
        <xdr:cNvSpPr txBox="1"/>
      </xdr:nvSpPr>
      <xdr:spPr>
        <a:xfrm>
          <a:off x="5518439" y="215594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19</xdr:row>
      <xdr:rowOff>152400</xdr:rowOff>
    </xdr:from>
    <xdr:ext cx="1482436" cy="3740727"/>
    <xdr:sp macro="" textlink="">
      <xdr:nvSpPr>
        <xdr:cNvPr id="23" name="Rectangle 22">
          <a:extLst>
            <a:ext uri="{FF2B5EF4-FFF2-40B4-BE49-F238E27FC236}">
              <a16:creationId xmlns:a16="http://schemas.microsoft.com/office/drawing/2014/main" id="{85DDE8AE-2BDF-4033-9F6A-B6E4009B5BF3}"/>
            </a:ext>
          </a:extLst>
        </xdr:cNvPr>
        <xdr:cNvSpPr/>
      </xdr:nvSpPr>
      <xdr:spPr>
        <a:xfrm>
          <a:off x="2657475" y="8315325"/>
          <a:ext cx="1482436" cy="3740727"/>
        </a:xfrm>
        <a:prstGeom prst="rect">
          <a:avLst/>
        </a:prstGeom>
        <a:noFill/>
      </xdr:spPr>
      <xdr:txBody>
        <a:bodyPr vert="vert270" wrap="square" lIns="91440" tIns="45720" rIns="91440" bIns="45720">
          <a:noAutofit/>
        </a:bodyPr>
        <a:lstStyle/>
        <a:p>
          <a:pPr algn="ctr"/>
          <a:endParaRPr lang="en-US" sz="5400" b="1" cap="none" spc="50">
            <a:ln w="13500">
              <a:solidFill>
                <a:schemeClr val="accent1">
                  <a:shade val="2500"/>
                  <a:alpha val="6500"/>
                </a:schemeClr>
              </a:solidFill>
              <a:prstDash val="solid"/>
            </a:ln>
            <a:solidFill>
              <a:schemeClr val="accent1">
                <a:tint val="3000"/>
                <a:alpha val="95000"/>
              </a:schemeClr>
            </a:solidFill>
            <a:effectLst>
              <a:innerShdw blurRad="50900" dist="38500" dir="13500000">
                <a:srgbClr val="000000">
                  <a:alpha val="60000"/>
                </a:srgbClr>
              </a:innerShdw>
            </a:effectLst>
          </a:endParaRPr>
        </a:p>
      </xdr:txBody>
    </xdr:sp>
    <xdr:clientData/>
  </xdr:oneCellAnchor>
  <xdr:oneCellAnchor>
    <xdr:from>
      <xdr:col>2</xdr:col>
      <xdr:colOff>0</xdr:colOff>
      <xdr:row>53</xdr:row>
      <xdr:rowOff>0</xdr:rowOff>
    </xdr:from>
    <xdr:ext cx="2424546" cy="4211781"/>
    <xdr:sp macro="" textlink="">
      <xdr:nvSpPr>
        <xdr:cNvPr id="24" name="Rectangle 23">
          <a:extLst>
            <a:ext uri="{FF2B5EF4-FFF2-40B4-BE49-F238E27FC236}">
              <a16:creationId xmlns:a16="http://schemas.microsoft.com/office/drawing/2014/main" id="{48D06349-B8EF-4F1D-B82D-ED098FFE97B4}"/>
            </a:ext>
          </a:extLst>
        </xdr:cNvPr>
        <xdr:cNvSpPr/>
      </xdr:nvSpPr>
      <xdr:spPr>
        <a:xfrm>
          <a:off x="2657475" y="18954750"/>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0</xdr:col>
      <xdr:colOff>13854</xdr:colOff>
      <xdr:row>53</xdr:row>
      <xdr:rowOff>0</xdr:rowOff>
    </xdr:from>
    <xdr:ext cx="2424546" cy="4211781"/>
    <xdr:sp macro="" textlink="">
      <xdr:nvSpPr>
        <xdr:cNvPr id="25" name="Rectangle 24">
          <a:extLst>
            <a:ext uri="{FF2B5EF4-FFF2-40B4-BE49-F238E27FC236}">
              <a16:creationId xmlns:a16="http://schemas.microsoft.com/office/drawing/2014/main" id="{4BAAD2F1-B9AD-44EE-8D29-3FF36C98DF19}"/>
            </a:ext>
          </a:extLst>
        </xdr:cNvPr>
        <xdr:cNvSpPr/>
      </xdr:nvSpPr>
      <xdr:spPr>
        <a:xfrm>
          <a:off x="13854" y="18954750"/>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0</xdr:col>
      <xdr:colOff>13854</xdr:colOff>
      <xdr:row>52</xdr:row>
      <xdr:rowOff>110836</xdr:rowOff>
    </xdr:from>
    <xdr:ext cx="2424546" cy="4211781"/>
    <xdr:sp macro="" textlink="">
      <xdr:nvSpPr>
        <xdr:cNvPr id="26" name="Rectangle 25">
          <a:extLst>
            <a:ext uri="{FF2B5EF4-FFF2-40B4-BE49-F238E27FC236}">
              <a16:creationId xmlns:a16="http://schemas.microsoft.com/office/drawing/2014/main" id="{D9E24BB5-F8E1-4C86-A1A5-01C04294770F}"/>
            </a:ext>
          </a:extLst>
        </xdr:cNvPr>
        <xdr:cNvSpPr/>
      </xdr:nvSpPr>
      <xdr:spPr>
        <a:xfrm>
          <a:off x="13854" y="1875126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59</xdr:row>
      <xdr:rowOff>90054</xdr:rowOff>
    </xdr:from>
    <xdr:ext cx="184731" cy="264560"/>
    <xdr:sp macro="" textlink="">
      <xdr:nvSpPr>
        <xdr:cNvPr id="27" name="TextBox 26">
          <a:extLst>
            <a:ext uri="{FF2B5EF4-FFF2-40B4-BE49-F238E27FC236}">
              <a16:creationId xmlns:a16="http://schemas.microsoft.com/office/drawing/2014/main" id="{7FAB1BDE-9DF9-4A91-B4D4-2CA5F7D21E5D}"/>
            </a:ext>
          </a:extLst>
        </xdr:cNvPr>
        <xdr:cNvSpPr txBox="1"/>
      </xdr:nvSpPr>
      <xdr:spPr>
        <a:xfrm>
          <a:off x="5518439" y="209307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52</xdr:row>
      <xdr:rowOff>110836</xdr:rowOff>
    </xdr:from>
    <xdr:ext cx="2424546" cy="4211781"/>
    <xdr:sp macro="" textlink="">
      <xdr:nvSpPr>
        <xdr:cNvPr id="28" name="Rectangle 27">
          <a:extLst>
            <a:ext uri="{FF2B5EF4-FFF2-40B4-BE49-F238E27FC236}">
              <a16:creationId xmlns:a16="http://schemas.microsoft.com/office/drawing/2014/main" id="{C63D42C3-B59B-4915-81AD-FF6ED8B9F6C2}"/>
            </a:ext>
          </a:extLst>
        </xdr:cNvPr>
        <xdr:cNvSpPr/>
      </xdr:nvSpPr>
      <xdr:spPr>
        <a:xfrm>
          <a:off x="13854" y="1875126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59</xdr:row>
      <xdr:rowOff>90054</xdr:rowOff>
    </xdr:from>
    <xdr:ext cx="184731" cy="264560"/>
    <xdr:sp macro="" textlink="">
      <xdr:nvSpPr>
        <xdr:cNvPr id="29" name="TextBox 28">
          <a:extLst>
            <a:ext uri="{FF2B5EF4-FFF2-40B4-BE49-F238E27FC236}">
              <a16:creationId xmlns:a16="http://schemas.microsoft.com/office/drawing/2014/main" id="{D7025B4D-149D-4F67-A835-F20A120E4C74}"/>
            </a:ext>
          </a:extLst>
        </xdr:cNvPr>
        <xdr:cNvSpPr txBox="1"/>
      </xdr:nvSpPr>
      <xdr:spPr>
        <a:xfrm>
          <a:off x="5518439" y="209307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52</xdr:row>
      <xdr:rowOff>110836</xdr:rowOff>
    </xdr:from>
    <xdr:ext cx="2424546" cy="4211781"/>
    <xdr:sp macro="" textlink="">
      <xdr:nvSpPr>
        <xdr:cNvPr id="30" name="Rectangle 29">
          <a:extLst>
            <a:ext uri="{FF2B5EF4-FFF2-40B4-BE49-F238E27FC236}">
              <a16:creationId xmlns:a16="http://schemas.microsoft.com/office/drawing/2014/main" id="{8A86CC83-C6FF-4AFA-8CDB-CFA49B900B86}"/>
            </a:ext>
          </a:extLst>
        </xdr:cNvPr>
        <xdr:cNvSpPr/>
      </xdr:nvSpPr>
      <xdr:spPr>
        <a:xfrm>
          <a:off x="13854" y="1875126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0</xdr:col>
      <xdr:colOff>13854</xdr:colOff>
      <xdr:row>53</xdr:row>
      <xdr:rowOff>0</xdr:rowOff>
    </xdr:from>
    <xdr:ext cx="2424546" cy="4211781"/>
    <xdr:sp macro="" textlink="">
      <xdr:nvSpPr>
        <xdr:cNvPr id="31" name="Rectangle 30">
          <a:extLst>
            <a:ext uri="{FF2B5EF4-FFF2-40B4-BE49-F238E27FC236}">
              <a16:creationId xmlns:a16="http://schemas.microsoft.com/office/drawing/2014/main" id="{E82F333B-8639-4C00-99BC-1C817060EA4F}"/>
            </a:ext>
          </a:extLst>
        </xdr:cNvPr>
        <xdr:cNvSpPr/>
      </xdr:nvSpPr>
      <xdr:spPr>
        <a:xfrm>
          <a:off x="13854" y="18954750"/>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60</xdr:row>
      <xdr:rowOff>90054</xdr:rowOff>
    </xdr:from>
    <xdr:ext cx="184731" cy="264560"/>
    <xdr:sp macro="" textlink="">
      <xdr:nvSpPr>
        <xdr:cNvPr id="32" name="TextBox 31">
          <a:extLst>
            <a:ext uri="{FF2B5EF4-FFF2-40B4-BE49-F238E27FC236}">
              <a16:creationId xmlns:a16="http://schemas.microsoft.com/office/drawing/2014/main" id="{38F840E6-37B7-4F64-A0F8-959191CAB01D}"/>
            </a:ext>
          </a:extLst>
        </xdr:cNvPr>
        <xdr:cNvSpPr txBox="1"/>
      </xdr:nvSpPr>
      <xdr:spPr>
        <a:xfrm>
          <a:off x="5518439" y="212450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33" name="Rectangle 32">
          <a:extLst>
            <a:ext uri="{FF2B5EF4-FFF2-40B4-BE49-F238E27FC236}">
              <a16:creationId xmlns:a16="http://schemas.microsoft.com/office/drawing/2014/main" id="{2947BC20-EE38-429E-8EE5-FB4D04621F00}"/>
            </a:ext>
          </a:extLst>
        </xdr:cNvPr>
        <xdr:cNvSpPr/>
      </xdr:nvSpPr>
      <xdr:spPr>
        <a:xfrm>
          <a:off x="13854" y="18954750"/>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60</xdr:row>
      <xdr:rowOff>90054</xdr:rowOff>
    </xdr:from>
    <xdr:ext cx="184731" cy="264560"/>
    <xdr:sp macro="" textlink="">
      <xdr:nvSpPr>
        <xdr:cNvPr id="34" name="TextBox 33">
          <a:extLst>
            <a:ext uri="{FF2B5EF4-FFF2-40B4-BE49-F238E27FC236}">
              <a16:creationId xmlns:a16="http://schemas.microsoft.com/office/drawing/2014/main" id="{D9AE3C38-A24B-4488-9787-4FD1816AB17D}"/>
            </a:ext>
          </a:extLst>
        </xdr:cNvPr>
        <xdr:cNvSpPr txBox="1"/>
      </xdr:nvSpPr>
      <xdr:spPr>
        <a:xfrm>
          <a:off x="5518439" y="212450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35" name="TextBox 34">
          <a:extLst>
            <a:ext uri="{FF2B5EF4-FFF2-40B4-BE49-F238E27FC236}">
              <a16:creationId xmlns:a16="http://schemas.microsoft.com/office/drawing/2014/main" id="{FB1043C4-CDC7-4B7C-B422-39A9D766E058}"/>
            </a:ext>
          </a:extLst>
        </xdr:cNvPr>
        <xdr:cNvSpPr txBox="1"/>
      </xdr:nvSpPr>
      <xdr:spPr>
        <a:xfrm>
          <a:off x="5518439" y="212450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36" name="TextBox 35">
          <a:extLst>
            <a:ext uri="{FF2B5EF4-FFF2-40B4-BE49-F238E27FC236}">
              <a16:creationId xmlns:a16="http://schemas.microsoft.com/office/drawing/2014/main" id="{F454173E-24DA-46CF-BFD6-1772C4DCC95D}"/>
            </a:ext>
          </a:extLst>
        </xdr:cNvPr>
        <xdr:cNvSpPr txBox="1"/>
      </xdr:nvSpPr>
      <xdr:spPr>
        <a:xfrm>
          <a:off x="5518439" y="212450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2</xdr:col>
      <xdr:colOff>2860964</xdr:colOff>
      <xdr:row>60</xdr:row>
      <xdr:rowOff>90054</xdr:rowOff>
    </xdr:from>
    <xdr:ext cx="184731" cy="264560"/>
    <xdr:sp macro="" textlink="">
      <xdr:nvSpPr>
        <xdr:cNvPr id="3" name="TextBox 2">
          <a:extLst>
            <a:ext uri="{FF2B5EF4-FFF2-40B4-BE49-F238E27FC236}">
              <a16:creationId xmlns:a16="http://schemas.microsoft.com/office/drawing/2014/main" id="{00000000-0008-0000-0400-000003000000}"/>
            </a:ext>
          </a:extLst>
        </xdr:cNvPr>
        <xdr:cNvSpPr txBox="1"/>
      </xdr:nvSpPr>
      <xdr:spPr>
        <a:xfrm>
          <a:off x="5413664" y="205973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6" name="TextBox 5">
          <a:extLst>
            <a:ext uri="{FF2B5EF4-FFF2-40B4-BE49-F238E27FC236}">
              <a16:creationId xmlns:a16="http://schemas.microsoft.com/office/drawing/2014/main" id="{00000000-0008-0000-0400-000006000000}"/>
            </a:ext>
          </a:extLst>
        </xdr:cNvPr>
        <xdr:cNvSpPr txBox="1"/>
      </xdr:nvSpPr>
      <xdr:spPr>
        <a:xfrm>
          <a:off x="5413664" y="205973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11</xdr:col>
      <xdr:colOff>0</xdr:colOff>
      <xdr:row>57</xdr:row>
      <xdr:rowOff>110836</xdr:rowOff>
    </xdr:from>
    <xdr:ext cx="2424546" cy="4211781"/>
    <xdr:sp macro="" textlink="">
      <xdr:nvSpPr>
        <xdr:cNvPr id="9" name="Rectangle 8">
          <a:extLst>
            <a:ext uri="{FF2B5EF4-FFF2-40B4-BE49-F238E27FC236}">
              <a16:creationId xmlns:a16="http://schemas.microsoft.com/office/drawing/2014/main" id="{00000000-0008-0000-0400-000009000000}"/>
            </a:ext>
          </a:extLst>
        </xdr:cNvPr>
        <xdr:cNvSpPr/>
      </xdr:nvSpPr>
      <xdr:spPr>
        <a:xfrm>
          <a:off x="21164550" y="1967518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66</xdr:row>
      <xdr:rowOff>90054</xdr:rowOff>
    </xdr:from>
    <xdr:ext cx="184731" cy="264560"/>
    <xdr:sp macro="" textlink="">
      <xdr:nvSpPr>
        <xdr:cNvPr id="10" name="TextBox 9">
          <a:extLst>
            <a:ext uri="{FF2B5EF4-FFF2-40B4-BE49-F238E27FC236}">
              <a16:creationId xmlns:a16="http://schemas.microsoft.com/office/drawing/2014/main" id="{00000000-0008-0000-0400-00000A000000}"/>
            </a:ext>
          </a:extLst>
        </xdr:cNvPr>
        <xdr:cNvSpPr txBox="1"/>
      </xdr:nvSpPr>
      <xdr:spPr>
        <a:xfrm>
          <a:off x="21164550" y="221690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twoCellAnchor>
    <xdr:from>
      <xdr:col>11</xdr:col>
      <xdr:colOff>50800</xdr:colOff>
      <xdr:row>1</xdr:row>
      <xdr:rowOff>254000</xdr:rowOff>
    </xdr:from>
    <xdr:to>
      <xdr:col>11</xdr:col>
      <xdr:colOff>1562100</xdr:colOff>
      <xdr:row>2</xdr:row>
      <xdr:rowOff>228600</xdr:rowOff>
    </xdr:to>
    <xdr:cxnSp macro="">
      <xdr:nvCxnSpPr>
        <xdr:cNvPr id="12" name="Straight Arrow Connector 11">
          <a:extLst>
            <a:ext uri="{FF2B5EF4-FFF2-40B4-BE49-F238E27FC236}">
              <a16:creationId xmlns:a16="http://schemas.microsoft.com/office/drawing/2014/main" id="{00000000-0008-0000-0400-00000C000000}"/>
            </a:ext>
          </a:extLst>
        </xdr:cNvPr>
        <xdr:cNvCxnSpPr/>
      </xdr:nvCxnSpPr>
      <xdr:spPr>
        <a:xfrm>
          <a:off x="21215350" y="635000"/>
          <a:ext cx="6731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3</xdr:row>
      <xdr:rowOff>228600</xdr:rowOff>
    </xdr:from>
    <xdr:to>
      <xdr:col>11</xdr:col>
      <xdr:colOff>1551215</xdr:colOff>
      <xdr:row>4</xdr:row>
      <xdr:rowOff>217715</xdr:rowOff>
    </xdr:to>
    <xdr:cxnSp macro="">
      <xdr:nvCxnSpPr>
        <xdr:cNvPr id="13" name="Straight Arrow Connector 12">
          <a:extLst>
            <a:ext uri="{FF2B5EF4-FFF2-40B4-BE49-F238E27FC236}">
              <a16:creationId xmlns:a16="http://schemas.microsoft.com/office/drawing/2014/main" id="{00000000-0008-0000-0400-00000D000000}"/>
            </a:ext>
          </a:extLst>
        </xdr:cNvPr>
        <xdr:cNvCxnSpPr/>
      </xdr:nvCxnSpPr>
      <xdr:spPr>
        <a:xfrm>
          <a:off x="21202650" y="1371600"/>
          <a:ext cx="684440" cy="370115"/>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5</xdr:row>
      <xdr:rowOff>302079</xdr:rowOff>
    </xdr:from>
    <xdr:to>
      <xdr:col>12</xdr:col>
      <xdr:colOff>0</xdr:colOff>
      <xdr:row>5</xdr:row>
      <xdr:rowOff>304801</xdr:rowOff>
    </xdr:to>
    <xdr:cxnSp macro="">
      <xdr:nvCxnSpPr>
        <xdr:cNvPr id="14" name="Straight Arrow Connector 13">
          <a:extLst>
            <a:ext uri="{FF2B5EF4-FFF2-40B4-BE49-F238E27FC236}">
              <a16:creationId xmlns:a16="http://schemas.microsoft.com/office/drawing/2014/main" id="{00000000-0008-0000-0400-00000E000000}"/>
            </a:ext>
          </a:extLst>
        </xdr:cNvPr>
        <xdr:cNvCxnSpPr/>
      </xdr:nvCxnSpPr>
      <xdr:spPr>
        <a:xfrm flipV="1">
          <a:off x="24295100" y="2207079"/>
          <a:ext cx="787400" cy="2722"/>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9</xdr:col>
      <xdr:colOff>1861038</xdr:colOff>
      <xdr:row>14</xdr:row>
      <xdr:rowOff>351693</xdr:rowOff>
    </xdr:from>
    <xdr:to>
      <xdr:col>11</xdr:col>
      <xdr:colOff>673100</xdr:colOff>
      <xdr:row>14</xdr:row>
      <xdr:rowOff>355600</xdr:rowOff>
    </xdr:to>
    <xdr:cxnSp macro="">
      <xdr:nvCxnSpPr>
        <xdr:cNvPr id="15" name="Straight Arrow Connector 14">
          <a:extLst>
            <a:ext uri="{FF2B5EF4-FFF2-40B4-BE49-F238E27FC236}">
              <a16:creationId xmlns:a16="http://schemas.microsoft.com/office/drawing/2014/main" id="{00000000-0008-0000-0400-00000F000000}"/>
            </a:ext>
          </a:extLst>
        </xdr:cNvPr>
        <xdr:cNvCxnSpPr/>
      </xdr:nvCxnSpPr>
      <xdr:spPr>
        <a:xfrm>
          <a:off x="21980769" y="5363308"/>
          <a:ext cx="2885831" cy="3907"/>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6" name="Straight Arrow Connector 15">
          <a:extLst>
            <a:ext uri="{FF2B5EF4-FFF2-40B4-BE49-F238E27FC236}">
              <a16:creationId xmlns:a16="http://schemas.microsoft.com/office/drawing/2014/main" id="{00000000-0008-0000-0400-000010000000}"/>
            </a:ext>
          </a:extLst>
        </xdr:cNvPr>
        <xdr:cNvCxnSpPr/>
      </xdr:nvCxnSpPr>
      <xdr:spPr>
        <a:xfrm>
          <a:off x="21187229"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58615</xdr:colOff>
      <xdr:row>8</xdr:row>
      <xdr:rowOff>111580</xdr:rowOff>
    </xdr:from>
    <xdr:to>
      <xdr:col>11</xdr:col>
      <xdr:colOff>723902</xdr:colOff>
      <xdr:row>8</xdr:row>
      <xdr:rowOff>117231</xdr:rowOff>
    </xdr:to>
    <xdr:cxnSp macro="">
      <xdr:nvCxnSpPr>
        <xdr:cNvPr id="17" name="Straight Arrow Connector 16">
          <a:extLst>
            <a:ext uri="{FF2B5EF4-FFF2-40B4-BE49-F238E27FC236}">
              <a16:creationId xmlns:a16="http://schemas.microsoft.com/office/drawing/2014/main" id="{00000000-0008-0000-0400-000011000000}"/>
            </a:ext>
          </a:extLst>
        </xdr:cNvPr>
        <xdr:cNvCxnSpPr/>
      </xdr:nvCxnSpPr>
      <xdr:spPr>
        <a:xfrm flipV="1">
          <a:off x="21223165" y="2845255"/>
          <a:ext cx="665287" cy="5651"/>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73269</xdr:colOff>
      <xdr:row>15</xdr:row>
      <xdr:rowOff>498231</xdr:rowOff>
    </xdr:from>
    <xdr:to>
      <xdr:col>12</xdr:col>
      <xdr:colOff>95250</xdr:colOff>
      <xdr:row>29</xdr:row>
      <xdr:rowOff>19050</xdr:rowOff>
    </xdr:to>
    <xdr:cxnSp macro="">
      <xdr:nvCxnSpPr>
        <xdr:cNvPr id="18" name="Straight Arrow Connector 17">
          <a:extLst>
            <a:ext uri="{FF2B5EF4-FFF2-40B4-BE49-F238E27FC236}">
              <a16:creationId xmlns:a16="http://schemas.microsoft.com/office/drawing/2014/main" id="{00000000-0008-0000-0400-000012000000}"/>
            </a:ext>
          </a:extLst>
        </xdr:cNvPr>
        <xdr:cNvCxnSpPr/>
      </xdr:nvCxnSpPr>
      <xdr:spPr>
        <a:xfrm>
          <a:off x="21237819" y="6117981"/>
          <a:ext cx="745881" cy="4349994"/>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oneCellAnchor>
    <xdr:from>
      <xdr:col>0</xdr:col>
      <xdr:colOff>13854</xdr:colOff>
      <xdr:row>53</xdr:row>
      <xdr:rowOff>0</xdr:rowOff>
    </xdr:from>
    <xdr:ext cx="2424546" cy="4211781"/>
    <xdr:sp macro="" textlink="">
      <xdr:nvSpPr>
        <xdr:cNvPr id="2" name="Rectangle 1">
          <a:extLst>
            <a:ext uri="{FF2B5EF4-FFF2-40B4-BE49-F238E27FC236}">
              <a16:creationId xmlns:a16="http://schemas.microsoft.com/office/drawing/2014/main" id="{00000000-0008-0000-0200-000002000000}"/>
            </a:ext>
          </a:extLst>
        </xdr:cNvPr>
        <xdr:cNvSpPr/>
      </xdr:nvSpPr>
      <xdr:spPr>
        <a:xfrm>
          <a:off x="13854" y="1810356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61</xdr:row>
      <xdr:rowOff>90054</xdr:rowOff>
    </xdr:from>
    <xdr:ext cx="184731" cy="264560"/>
    <xdr:sp macro="" textlink="">
      <xdr:nvSpPr>
        <xdr:cNvPr id="3" name="TextBox 2">
          <a:extLst>
            <a:ext uri="{FF2B5EF4-FFF2-40B4-BE49-F238E27FC236}">
              <a16:creationId xmlns:a16="http://schemas.microsoft.com/office/drawing/2014/main" id="{00000000-0008-0000-0200-000003000000}"/>
            </a:ext>
          </a:extLst>
        </xdr:cNvPr>
        <xdr:cNvSpPr txBox="1"/>
      </xdr:nvSpPr>
      <xdr:spPr>
        <a:xfrm>
          <a:off x="5413664" y="205973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5" name="Rectangle 4">
          <a:extLst>
            <a:ext uri="{FF2B5EF4-FFF2-40B4-BE49-F238E27FC236}">
              <a16:creationId xmlns:a16="http://schemas.microsoft.com/office/drawing/2014/main" id="{00000000-0008-0000-0200-000005000000}"/>
            </a:ext>
          </a:extLst>
        </xdr:cNvPr>
        <xdr:cNvSpPr/>
      </xdr:nvSpPr>
      <xdr:spPr>
        <a:xfrm>
          <a:off x="13854" y="1810356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61</xdr:row>
      <xdr:rowOff>90054</xdr:rowOff>
    </xdr:from>
    <xdr:ext cx="184731" cy="264560"/>
    <xdr:sp macro="" textlink="">
      <xdr:nvSpPr>
        <xdr:cNvPr id="6" name="TextBox 5">
          <a:extLst>
            <a:ext uri="{FF2B5EF4-FFF2-40B4-BE49-F238E27FC236}">
              <a16:creationId xmlns:a16="http://schemas.microsoft.com/office/drawing/2014/main" id="{00000000-0008-0000-0200-000006000000}"/>
            </a:ext>
          </a:extLst>
        </xdr:cNvPr>
        <xdr:cNvSpPr txBox="1"/>
      </xdr:nvSpPr>
      <xdr:spPr>
        <a:xfrm>
          <a:off x="5413664" y="205973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19</xdr:row>
      <xdr:rowOff>152400</xdr:rowOff>
    </xdr:from>
    <xdr:ext cx="1482436" cy="3740727"/>
    <xdr:sp macro="" textlink="">
      <xdr:nvSpPr>
        <xdr:cNvPr id="7" name="Rectangle 6">
          <a:extLst>
            <a:ext uri="{FF2B5EF4-FFF2-40B4-BE49-F238E27FC236}">
              <a16:creationId xmlns:a16="http://schemas.microsoft.com/office/drawing/2014/main" id="{00000000-0008-0000-0200-000007000000}"/>
            </a:ext>
          </a:extLst>
        </xdr:cNvPr>
        <xdr:cNvSpPr/>
      </xdr:nvSpPr>
      <xdr:spPr>
        <a:xfrm>
          <a:off x="2552700" y="7458075"/>
          <a:ext cx="1482436" cy="3740727"/>
        </a:xfrm>
        <a:prstGeom prst="rect">
          <a:avLst/>
        </a:prstGeom>
        <a:noFill/>
      </xdr:spPr>
      <xdr:txBody>
        <a:bodyPr vert="vert270" wrap="square" lIns="91440" tIns="45720" rIns="91440" bIns="45720">
          <a:noAutofit/>
        </a:bodyPr>
        <a:lstStyle/>
        <a:p>
          <a:pPr algn="ctr"/>
          <a:endParaRPr lang="en-US" sz="5400" b="1" cap="none" spc="50">
            <a:ln w="13500">
              <a:solidFill>
                <a:schemeClr val="accent1">
                  <a:shade val="2500"/>
                  <a:alpha val="6500"/>
                </a:schemeClr>
              </a:solidFill>
              <a:prstDash val="solid"/>
            </a:ln>
            <a:solidFill>
              <a:schemeClr val="accent1">
                <a:tint val="3000"/>
                <a:alpha val="95000"/>
              </a:schemeClr>
            </a:solidFill>
            <a:effectLst>
              <a:innerShdw blurRad="50900" dist="38500" dir="13500000">
                <a:srgbClr val="000000">
                  <a:alpha val="60000"/>
                </a:srgbClr>
              </a:innerShdw>
            </a:effectLst>
          </a:endParaRPr>
        </a:p>
      </xdr:txBody>
    </xdr:sp>
    <xdr:clientData/>
  </xdr:oneCellAnchor>
  <xdr:oneCellAnchor>
    <xdr:from>
      <xdr:col>2</xdr:col>
      <xdr:colOff>0</xdr:colOff>
      <xdr:row>53</xdr:row>
      <xdr:rowOff>0</xdr:rowOff>
    </xdr:from>
    <xdr:ext cx="2424546" cy="4211781"/>
    <xdr:sp macro="" textlink="">
      <xdr:nvSpPr>
        <xdr:cNvPr id="8" name="Rectangle 7">
          <a:extLst>
            <a:ext uri="{FF2B5EF4-FFF2-40B4-BE49-F238E27FC236}">
              <a16:creationId xmlns:a16="http://schemas.microsoft.com/office/drawing/2014/main" id="{00000000-0008-0000-0200-000008000000}"/>
            </a:ext>
          </a:extLst>
        </xdr:cNvPr>
        <xdr:cNvSpPr/>
      </xdr:nvSpPr>
      <xdr:spPr>
        <a:xfrm>
          <a:off x="2552700" y="1810356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58</xdr:row>
      <xdr:rowOff>110836</xdr:rowOff>
    </xdr:from>
    <xdr:ext cx="2424546" cy="4211781"/>
    <xdr:sp macro="" textlink="">
      <xdr:nvSpPr>
        <xdr:cNvPr id="9" name="Rectangle 8">
          <a:extLst>
            <a:ext uri="{FF2B5EF4-FFF2-40B4-BE49-F238E27FC236}">
              <a16:creationId xmlns:a16="http://schemas.microsoft.com/office/drawing/2014/main" id="{00000000-0008-0000-0200-000009000000}"/>
            </a:ext>
          </a:extLst>
        </xdr:cNvPr>
        <xdr:cNvSpPr/>
      </xdr:nvSpPr>
      <xdr:spPr>
        <a:xfrm>
          <a:off x="21164550" y="1967518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68</xdr:row>
      <xdr:rowOff>90054</xdr:rowOff>
    </xdr:from>
    <xdr:ext cx="184731" cy="264560"/>
    <xdr:sp macro="" textlink="">
      <xdr:nvSpPr>
        <xdr:cNvPr id="10" name="TextBox 9">
          <a:extLst>
            <a:ext uri="{FF2B5EF4-FFF2-40B4-BE49-F238E27FC236}">
              <a16:creationId xmlns:a16="http://schemas.microsoft.com/office/drawing/2014/main" id="{00000000-0008-0000-0200-00000A000000}"/>
            </a:ext>
          </a:extLst>
        </xdr:cNvPr>
        <xdr:cNvSpPr txBox="1"/>
      </xdr:nvSpPr>
      <xdr:spPr>
        <a:xfrm>
          <a:off x="21164550" y="221690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11" name="Rectangle 10">
          <a:extLst>
            <a:ext uri="{FF2B5EF4-FFF2-40B4-BE49-F238E27FC236}">
              <a16:creationId xmlns:a16="http://schemas.microsoft.com/office/drawing/2014/main" id="{00000000-0008-0000-0200-00000B000000}"/>
            </a:ext>
          </a:extLst>
        </xdr:cNvPr>
        <xdr:cNvSpPr/>
      </xdr:nvSpPr>
      <xdr:spPr>
        <a:xfrm>
          <a:off x="13854" y="1810356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twoCellAnchor>
    <xdr:from>
      <xdr:col>11</xdr:col>
      <xdr:colOff>50800</xdr:colOff>
      <xdr:row>1</xdr:row>
      <xdr:rowOff>254000</xdr:rowOff>
    </xdr:from>
    <xdr:to>
      <xdr:col>11</xdr:col>
      <xdr:colOff>1562100</xdr:colOff>
      <xdr:row>2</xdr:row>
      <xdr:rowOff>228600</xdr:rowOff>
    </xdr:to>
    <xdr:cxnSp macro="">
      <xdr:nvCxnSpPr>
        <xdr:cNvPr id="12" name="Straight Arrow Connector 11">
          <a:extLst>
            <a:ext uri="{FF2B5EF4-FFF2-40B4-BE49-F238E27FC236}">
              <a16:creationId xmlns:a16="http://schemas.microsoft.com/office/drawing/2014/main" id="{00000000-0008-0000-0200-00000C000000}"/>
            </a:ext>
          </a:extLst>
        </xdr:cNvPr>
        <xdr:cNvCxnSpPr/>
      </xdr:nvCxnSpPr>
      <xdr:spPr>
        <a:xfrm>
          <a:off x="21215350" y="635000"/>
          <a:ext cx="6731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3</xdr:row>
      <xdr:rowOff>228600</xdr:rowOff>
    </xdr:from>
    <xdr:to>
      <xdr:col>11</xdr:col>
      <xdr:colOff>1551215</xdr:colOff>
      <xdr:row>4</xdr:row>
      <xdr:rowOff>217715</xdr:rowOff>
    </xdr:to>
    <xdr:cxnSp macro="">
      <xdr:nvCxnSpPr>
        <xdr:cNvPr id="13" name="Straight Arrow Connector 12">
          <a:extLst>
            <a:ext uri="{FF2B5EF4-FFF2-40B4-BE49-F238E27FC236}">
              <a16:creationId xmlns:a16="http://schemas.microsoft.com/office/drawing/2014/main" id="{00000000-0008-0000-0200-00000D000000}"/>
            </a:ext>
          </a:extLst>
        </xdr:cNvPr>
        <xdr:cNvCxnSpPr/>
      </xdr:nvCxnSpPr>
      <xdr:spPr>
        <a:xfrm>
          <a:off x="21202650" y="1371600"/>
          <a:ext cx="684440" cy="370115"/>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25400</xdr:colOff>
      <xdr:row>6</xdr:row>
      <xdr:rowOff>378279</xdr:rowOff>
    </xdr:from>
    <xdr:to>
      <xdr:col>11</xdr:col>
      <xdr:colOff>711200</xdr:colOff>
      <xdr:row>6</xdr:row>
      <xdr:rowOff>381001</xdr:rowOff>
    </xdr:to>
    <xdr:cxnSp macro="">
      <xdr:nvCxnSpPr>
        <xdr:cNvPr id="14" name="Straight Arrow Connector 13">
          <a:extLst>
            <a:ext uri="{FF2B5EF4-FFF2-40B4-BE49-F238E27FC236}">
              <a16:creationId xmlns:a16="http://schemas.microsoft.com/office/drawing/2014/main" id="{00000000-0008-0000-0200-00000E000000}"/>
            </a:ext>
          </a:extLst>
        </xdr:cNvPr>
        <xdr:cNvCxnSpPr/>
      </xdr:nvCxnSpPr>
      <xdr:spPr>
        <a:xfrm flipV="1">
          <a:off x="21170900" y="2842079"/>
          <a:ext cx="685800" cy="2722"/>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9</xdr:col>
      <xdr:colOff>1773115</xdr:colOff>
      <xdr:row>14</xdr:row>
      <xdr:rowOff>190500</xdr:rowOff>
    </xdr:from>
    <xdr:to>
      <xdr:col>11</xdr:col>
      <xdr:colOff>622300</xdr:colOff>
      <xdr:row>14</xdr:row>
      <xdr:rowOff>190500</xdr:rowOff>
    </xdr:to>
    <xdr:cxnSp macro="">
      <xdr:nvCxnSpPr>
        <xdr:cNvPr id="15" name="Straight Arrow Connector 14">
          <a:extLst>
            <a:ext uri="{FF2B5EF4-FFF2-40B4-BE49-F238E27FC236}">
              <a16:creationId xmlns:a16="http://schemas.microsoft.com/office/drawing/2014/main" id="{00000000-0008-0000-0200-00000F000000}"/>
            </a:ext>
          </a:extLst>
        </xdr:cNvPr>
        <xdr:cNvCxnSpPr/>
      </xdr:nvCxnSpPr>
      <xdr:spPr>
        <a:xfrm>
          <a:off x="21892846" y="5773615"/>
          <a:ext cx="2922954" cy="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6" name="Straight Arrow Connector 15">
          <a:extLst>
            <a:ext uri="{FF2B5EF4-FFF2-40B4-BE49-F238E27FC236}">
              <a16:creationId xmlns:a16="http://schemas.microsoft.com/office/drawing/2014/main" id="{00000000-0008-0000-0200-000010000000}"/>
            </a:ext>
          </a:extLst>
        </xdr:cNvPr>
        <xdr:cNvCxnSpPr/>
      </xdr:nvCxnSpPr>
      <xdr:spPr>
        <a:xfrm>
          <a:off x="21187229"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58615</xdr:colOff>
      <xdr:row>8</xdr:row>
      <xdr:rowOff>149680</xdr:rowOff>
    </xdr:from>
    <xdr:to>
      <xdr:col>12</xdr:col>
      <xdr:colOff>2</xdr:colOff>
      <xdr:row>8</xdr:row>
      <xdr:rowOff>155331</xdr:rowOff>
    </xdr:to>
    <xdr:cxnSp macro="">
      <xdr:nvCxnSpPr>
        <xdr:cNvPr id="17" name="Straight Arrow Connector 16">
          <a:extLst>
            <a:ext uri="{FF2B5EF4-FFF2-40B4-BE49-F238E27FC236}">
              <a16:creationId xmlns:a16="http://schemas.microsoft.com/office/drawing/2014/main" id="{00000000-0008-0000-0200-000011000000}"/>
            </a:ext>
          </a:extLst>
        </xdr:cNvPr>
        <xdr:cNvCxnSpPr/>
      </xdr:nvCxnSpPr>
      <xdr:spPr>
        <a:xfrm flipV="1">
          <a:off x="21204115" y="3642180"/>
          <a:ext cx="665287" cy="5651"/>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15</xdr:row>
      <xdr:rowOff>342900</xdr:rowOff>
    </xdr:from>
    <xdr:to>
      <xdr:col>12</xdr:col>
      <xdr:colOff>234950</xdr:colOff>
      <xdr:row>29</xdr:row>
      <xdr:rowOff>158750</xdr:rowOff>
    </xdr:to>
    <xdr:cxnSp macro="">
      <xdr:nvCxnSpPr>
        <xdr:cNvPr id="18" name="Straight Arrow Connector 17">
          <a:extLst>
            <a:ext uri="{FF2B5EF4-FFF2-40B4-BE49-F238E27FC236}">
              <a16:creationId xmlns:a16="http://schemas.microsoft.com/office/drawing/2014/main" id="{00000000-0008-0000-0200-000012000000}"/>
            </a:ext>
          </a:extLst>
        </xdr:cNvPr>
        <xdr:cNvCxnSpPr/>
      </xdr:nvCxnSpPr>
      <xdr:spPr>
        <a:xfrm>
          <a:off x="21183600" y="6489700"/>
          <a:ext cx="920750" cy="467995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63500</xdr:colOff>
      <xdr:row>4</xdr:row>
      <xdr:rowOff>266700</xdr:rowOff>
    </xdr:from>
    <xdr:to>
      <xdr:col>11</xdr:col>
      <xdr:colOff>800100</xdr:colOff>
      <xdr:row>5</xdr:row>
      <xdr:rowOff>241300</xdr:rowOff>
    </xdr:to>
    <xdr:cxnSp macro="">
      <xdr:nvCxnSpPr>
        <xdr:cNvPr id="19" name="Straight Arrow Connector 18">
          <a:extLst>
            <a:ext uri="{FF2B5EF4-FFF2-40B4-BE49-F238E27FC236}">
              <a16:creationId xmlns:a16="http://schemas.microsoft.com/office/drawing/2014/main" id="{00000000-0008-0000-0200-000013000000}"/>
            </a:ext>
          </a:extLst>
        </xdr:cNvPr>
        <xdr:cNvCxnSpPr/>
      </xdr:nvCxnSpPr>
      <xdr:spPr>
        <a:xfrm>
          <a:off x="24320500" y="1790700"/>
          <a:ext cx="7366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20" name="Straight Arrow Connector 19">
          <a:extLst>
            <a:ext uri="{FF2B5EF4-FFF2-40B4-BE49-F238E27FC236}">
              <a16:creationId xmlns:a16="http://schemas.microsoft.com/office/drawing/2014/main" id="{493613BD-966B-4ABF-BFFD-C26CB0DD0B51}"/>
            </a:ext>
          </a:extLst>
        </xdr:cNvPr>
        <xdr:cNvCxnSpPr/>
      </xdr:nvCxnSpPr>
      <xdr:spPr>
        <a:xfrm>
          <a:off x="213301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oneCellAnchor>
    <xdr:from>
      <xdr:col>0</xdr:col>
      <xdr:colOff>13854</xdr:colOff>
      <xdr:row>52</xdr:row>
      <xdr:rowOff>110836</xdr:rowOff>
    </xdr:from>
    <xdr:ext cx="2424546" cy="4211781"/>
    <xdr:sp macro="" textlink="">
      <xdr:nvSpPr>
        <xdr:cNvPr id="32" name="Rectangle 31">
          <a:extLst>
            <a:ext uri="{FF2B5EF4-FFF2-40B4-BE49-F238E27FC236}">
              <a16:creationId xmlns:a16="http://schemas.microsoft.com/office/drawing/2014/main" id="{F4959BA0-ADC5-41B4-B64C-A701FF803BB6}"/>
            </a:ext>
          </a:extLst>
        </xdr:cNvPr>
        <xdr:cNvSpPr/>
      </xdr:nvSpPr>
      <xdr:spPr>
        <a:xfrm>
          <a:off x="13854" y="1873221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59</xdr:row>
      <xdr:rowOff>90054</xdr:rowOff>
    </xdr:from>
    <xdr:ext cx="184731" cy="264560"/>
    <xdr:sp macro="" textlink="">
      <xdr:nvSpPr>
        <xdr:cNvPr id="33" name="TextBox 32">
          <a:extLst>
            <a:ext uri="{FF2B5EF4-FFF2-40B4-BE49-F238E27FC236}">
              <a16:creationId xmlns:a16="http://schemas.microsoft.com/office/drawing/2014/main" id="{7580351D-7571-4BD9-9017-9AF39A0AF533}"/>
            </a:ext>
          </a:extLst>
        </xdr:cNvPr>
        <xdr:cNvSpPr txBox="1"/>
      </xdr:nvSpPr>
      <xdr:spPr>
        <a:xfrm>
          <a:off x="5556539" y="209117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52</xdr:row>
      <xdr:rowOff>110836</xdr:rowOff>
    </xdr:from>
    <xdr:ext cx="2424546" cy="4211781"/>
    <xdr:sp macro="" textlink="">
      <xdr:nvSpPr>
        <xdr:cNvPr id="34" name="Rectangle 33">
          <a:extLst>
            <a:ext uri="{FF2B5EF4-FFF2-40B4-BE49-F238E27FC236}">
              <a16:creationId xmlns:a16="http://schemas.microsoft.com/office/drawing/2014/main" id="{942C6FA6-0FBF-4C30-AEE6-B04784AB3468}"/>
            </a:ext>
          </a:extLst>
        </xdr:cNvPr>
        <xdr:cNvSpPr/>
      </xdr:nvSpPr>
      <xdr:spPr>
        <a:xfrm>
          <a:off x="13854" y="1873221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59</xdr:row>
      <xdr:rowOff>90054</xdr:rowOff>
    </xdr:from>
    <xdr:ext cx="184731" cy="264560"/>
    <xdr:sp macro="" textlink="">
      <xdr:nvSpPr>
        <xdr:cNvPr id="35" name="TextBox 34">
          <a:extLst>
            <a:ext uri="{FF2B5EF4-FFF2-40B4-BE49-F238E27FC236}">
              <a16:creationId xmlns:a16="http://schemas.microsoft.com/office/drawing/2014/main" id="{9930994C-6FFF-4852-A9F8-1EA447801F61}"/>
            </a:ext>
          </a:extLst>
        </xdr:cNvPr>
        <xdr:cNvSpPr txBox="1"/>
      </xdr:nvSpPr>
      <xdr:spPr>
        <a:xfrm>
          <a:off x="5556539" y="209117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52</xdr:row>
      <xdr:rowOff>110836</xdr:rowOff>
    </xdr:from>
    <xdr:ext cx="2424546" cy="4211781"/>
    <xdr:sp macro="" textlink="">
      <xdr:nvSpPr>
        <xdr:cNvPr id="36" name="Rectangle 35">
          <a:extLst>
            <a:ext uri="{FF2B5EF4-FFF2-40B4-BE49-F238E27FC236}">
              <a16:creationId xmlns:a16="http://schemas.microsoft.com/office/drawing/2014/main" id="{6876DC28-2178-4759-934A-A4E4511F43A3}"/>
            </a:ext>
          </a:extLst>
        </xdr:cNvPr>
        <xdr:cNvSpPr/>
      </xdr:nvSpPr>
      <xdr:spPr>
        <a:xfrm>
          <a:off x="13854" y="1873221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0</xdr:col>
      <xdr:colOff>13854</xdr:colOff>
      <xdr:row>53</xdr:row>
      <xdr:rowOff>0</xdr:rowOff>
    </xdr:from>
    <xdr:ext cx="2424546" cy="4211781"/>
    <xdr:sp macro="" textlink="">
      <xdr:nvSpPr>
        <xdr:cNvPr id="37" name="Rectangle 36">
          <a:extLst>
            <a:ext uri="{FF2B5EF4-FFF2-40B4-BE49-F238E27FC236}">
              <a16:creationId xmlns:a16="http://schemas.microsoft.com/office/drawing/2014/main" id="{552C2B9E-A09C-4D65-A41A-BE82DA499264}"/>
            </a:ext>
          </a:extLst>
        </xdr:cNvPr>
        <xdr:cNvSpPr/>
      </xdr:nvSpPr>
      <xdr:spPr>
        <a:xfrm>
          <a:off x="13854" y="18935700"/>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60</xdr:row>
      <xdr:rowOff>90054</xdr:rowOff>
    </xdr:from>
    <xdr:ext cx="184731" cy="264560"/>
    <xdr:sp macro="" textlink="">
      <xdr:nvSpPr>
        <xdr:cNvPr id="38" name="TextBox 37">
          <a:extLst>
            <a:ext uri="{FF2B5EF4-FFF2-40B4-BE49-F238E27FC236}">
              <a16:creationId xmlns:a16="http://schemas.microsoft.com/office/drawing/2014/main" id="{903D6214-6297-4311-BD77-1A8D132894CB}"/>
            </a:ext>
          </a:extLst>
        </xdr:cNvPr>
        <xdr:cNvSpPr txBox="1"/>
      </xdr:nvSpPr>
      <xdr:spPr>
        <a:xfrm>
          <a:off x="5556539" y="212260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39" name="Rectangle 38">
          <a:extLst>
            <a:ext uri="{FF2B5EF4-FFF2-40B4-BE49-F238E27FC236}">
              <a16:creationId xmlns:a16="http://schemas.microsoft.com/office/drawing/2014/main" id="{FBA31E32-A011-4D62-86B7-05F0825DFCE1}"/>
            </a:ext>
          </a:extLst>
        </xdr:cNvPr>
        <xdr:cNvSpPr/>
      </xdr:nvSpPr>
      <xdr:spPr>
        <a:xfrm>
          <a:off x="13854" y="18935700"/>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60</xdr:row>
      <xdr:rowOff>90054</xdr:rowOff>
    </xdr:from>
    <xdr:ext cx="184731" cy="264560"/>
    <xdr:sp macro="" textlink="">
      <xdr:nvSpPr>
        <xdr:cNvPr id="40" name="TextBox 39">
          <a:extLst>
            <a:ext uri="{FF2B5EF4-FFF2-40B4-BE49-F238E27FC236}">
              <a16:creationId xmlns:a16="http://schemas.microsoft.com/office/drawing/2014/main" id="{875E4A4D-034E-4E80-AD83-C05ABC32350C}"/>
            </a:ext>
          </a:extLst>
        </xdr:cNvPr>
        <xdr:cNvSpPr txBox="1"/>
      </xdr:nvSpPr>
      <xdr:spPr>
        <a:xfrm>
          <a:off x="5556539" y="212260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41" name="TextBox 40">
          <a:extLst>
            <a:ext uri="{FF2B5EF4-FFF2-40B4-BE49-F238E27FC236}">
              <a16:creationId xmlns:a16="http://schemas.microsoft.com/office/drawing/2014/main" id="{EFDC6863-DD1C-43CB-9997-74CB6954A3CB}"/>
            </a:ext>
          </a:extLst>
        </xdr:cNvPr>
        <xdr:cNvSpPr txBox="1"/>
      </xdr:nvSpPr>
      <xdr:spPr>
        <a:xfrm>
          <a:off x="5556539" y="212260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42" name="TextBox 41">
          <a:extLst>
            <a:ext uri="{FF2B5EF4-FFF2-40B4-BE49-F238E27FC236}">
              <a16:creationId xmlns:a16="http://schemas.microsoft.com/office/drawing/2014/main" id="{EB45569E-6FFB-4740-BB48-CAD12727B3CD}"/>
            </a:ext>
          </a:extLst>
        </xdr:cNvPr>
        <xdr:cNvSpPr txBox="1"/>
      </xdr:nvSpPr>
      <xdr:spPr>
        <a:xfrm>
          <a:off x="5556539" y="212260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0</xdr:col>
      <xdr:colOff>13854</xdr:colOff>
      <xdr:row>53</xdr:row>
      <xdr:rowOff>0</xdr:rowOff>
    </xdr:from>
    <xdr:ext cx="2424546" cy="4211781"/>
    <xdr:sp macro="" textlink="">
      <xdr:nvSpPr>
        <xdr:cNvPr id="2" name="Rectangle 1">
          <a:extLst>
            <a:ext uri="{FF2B5EF4-FFF2-40B4-BE49-F238E27FC236}">
              <a16:creationId xmlns:a16="http://schemas.microsoft.com/office/drawing/2014/main" id="{170C8537-2D51-42E2-93FE-61DBCA9F3A53}"/>
            </a:ext>
          </a:extLst>
        </xdr:cNvPr>
        <xdr:cNvSpPr/>
      </xdr:nvSpPr>
      <xdr:spPr>
        <a:xfrm>
          <a:off x="13854" y="18954750"/>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61</xdr:row>
      <xdr:rowOff>90054</xdr:rowOff>
    </xdr:from>
    <xdr:ext cx="184731" cy="264560"/>
    <xdr:sp macro="" textlink="">
      <xdr:nvSpPr>
        <xdr:cNvPr id="3" name="TextBox 2">
          <a:extLst>
            <a:ext uri="{FF2B5EF4-FFF2-40B4-BE49-F238E27FC236}">
              <a16:creationId xmlns:a16="http://schemas.microsoft.com/office/drawing/2014/main" id="{F7FEDD01-0E32-408F-8596-0C3C5B91914B}"/>
            </a:ext>
          </a:extLst>
        </xdr:cNvPr>
        <xdr:cNvSpPr txBox="1"/>
      </xdr:nvSpPr>
      <xdr:spPr>
        <a:xfrm>
          <a:off x="5518439" y="215594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4" name="Rectangle 3">
          <a:extLst>
            <a:ext uri="{FF2B5EF4-FFF2-40B4-BE49-F238E27FC236}">
              <a16:creationId xmlns:a16="http://schemas.microsoft.com/office/drawing/2014/main" id="{3CD02AB7-E0E8-4594-8825-767BDE9069CD}"/>
            </a:ext>
          </a:extLst>
        </xdr:cNvPr>
        <xdr:cNvSpPr/>
      </xdr:nvSpPr>
      <xdr:spPr>
        <a:xfrm>
          <a:off x="13854" y="18954750"/>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61</xdr:row>
      <xdr:rowOff>90054</xdr:rowOff>
    </xdr:from>
    <xdr:ext cx="184731" cy="264560"/>
    <xdr:sp macro="" textlink="">
      <xdr:nvSpPr>
        <xdr:cNvPr id="5" name="TextBox 4">
          <a:extLst>
            <a:ext uri="{FF2B5EF4-FFF2-40B4-BE49-F238E27FC236}">
              <a16:creationId xmlns:a16="http://schemas.microsoft.com/office/drawing/2014/main" id="{157A1B89-B47D-423C-803E-01172749B719}"/>
            </a:ext>
          </a:extLst>
        </xdr:cNvPr>
        <xdr:cNvSpPr txBox="1"/>
      </xdr:nvSpPr>
      <xdr:spPr>
        <a:xfrm>
          <a:off x="5518439" y="215594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19</xdr:row>
      <xdr:rowOff>152400</xdr:rowOff>
    </xdr:from>
    <xdr:ext cx="1482436" cy="3740727"/>
    <xdr:sp macro="" textlink="">
      <xdr:nvSpPr>
        <xdr:cNvPr id="6" name="Rectangle 5">
          <a:extLst>
            <a:ext uri="{FF2B5EF4-FFF2-40B4-BE49-F238E27FC236}">
              <a16:creationId xmlns:a16="http://schemas.microsoft.com/office/drawing/2014/main" id="{F653DF6A-931C-4772-9CD7-16B682E19AA5}"/>
            </a:ext>
          </a:extLst>
        </xdr:cNvPr>
        <xdr:cNvSpPr/>
      </xdr:nvSpPr>
      <xdr:spPr>
        <a:xfrm>
          <a:off x="2657475" y="8315325"/>
          <a:ext cx="1482436" cy="3740727"/>
        </a:xfrm>
        <a:prstGeom prst="rect">
          <a:avLst/>
        </a:prstGeom>
        <a:noFill/>
      </xdr:spPr>
      <xdr:txBody>
        <a:bodyPr vert="vert270" wrap="square" lIns="91440" tIns="45720" rIns="91440" bIns="45720">
          <a:noAutofit/>
        </a:bodyPr>
        <a:lstStyle/>
        <a:p>
          <a:pPr algn="ctr"/>
          <a:endParaRPr lang="en-US" sz="5400" b="1" cap="none" spc="50">
            <a:ln w="13500">
              <a:solidFill>
                <a:schemeClr val="accent1">
                  <a:shade val="2500"/>
                  <a:alpha val="6500"/>
                </a:schemeClr>
              </a:solidFill>
              <a:prstDash val="solid"/>
            </a:ln>
            <a:solidFill>
              <a:schemeClr val="accent1">
                <a:tint val="3000"/>
                <a:alpha val="95000"/>
              </a:schemeClr>
            </a:solidFill>
            <a:effectLst>
              <a:innerShdw blurRad="50900" dist="38500" dir="13500000">
                <a:srgbClr val="000000">
                  <a:alpha val="60000"/>
                </a:srgbClr>
              </a:innerShdw>
            </a:effectLst>
          </a:endParaRPr>
        </a:p>
      </xdr:txBody>
    </xdr:sp>
    <xdr:clientData/>
  </xdr:oneCellAnchor>
  <xdr:oneCellAnchor>
    <xdr:from>
      <xdr:col>2</xdr:col>
      <xdr:colOff>0</xdr:colOff>
      <xdr:row>53</xdr:row>
      <xdr:rowOff>0</xdr:rowOff>
    </xdr:from>
    <xdr:ext cx="2424546" cy="4211781"/>
    <xdr:sp macro="" textlink="">
      <xdr:nvSpPr>
        <xdr:cNvPr id="7" name="Rectangle 6">
          <a:extLst>
            <a:ext uri="{FF2B5EF4-FFF2-40B4-BE49-F238E27FC236}">
              <a16:creationId xmlns:a16="http://schemas.microsoft.com/office/drawing/2014/main" id="{4430A11E-841F-4DE7-8DBB-315971A0F45C}"/>
            </a:ext>
          </a:extLst>
        </xdr:cNvPr>
        <xdr:cNvSpPr/>
      </xdr:nvSpPr>
      <xdr:spPr>
        <a:xfrm>
          <a:off x="2657475" y="18954750"/>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58</xdr:row>
      <xdr:rowOff>110836</xdr:rowOff>
    </xdr:from>
    <xdr:ext cx="2424546" cy="4211781"/>
    <xdr:sp macro="" textlink="">
      <xdr:nvSpPr>
        <xdr:cNvPr id="8" name="Rectangle 7">
          <a:extLst>
            <a:ext uri="{FF2B5EF4-FFF2-40B4-BE49-F238E27FC236}">
              <a16:creationId xmlns:a16="http://schemas.microsoft.com/office/drawing/2014/main" id="{FF96F2BD-1C26-4E9C-82A3-7DF320E4F219}"/>
            </a:ext>
          </a:extLst>
        </xdr:cNvPr>
        <xdr:cNvSpPr/>
      </xdr:nvSpPr>
      <xdr:spPr>
        <a:xfrm>
          <a:off x="21269325" y="2063721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68</xdr:row>
      <xdr:rowOff>90054</xdr:rowOff>
    </xdr:from>
    <xdr:ext cx="184731" cy="264560"/>
    <xdr:sp macro="" textlink="">
      <xdr:nvSpPr>
        <xdr:cNvPr id="9" name="TextBox 8">
          <a:extLst>
            <a:ext uri="{FF2B5EF4-FFF2-40B4-BE49-F238E27FC236}">
              <a16:creationId xmlns:a16="http://schemas.microsoft.com/office/drawing/2014/main" id="{9107E766-4043-4A23-8E38-270E8D37FF2D}"/>
            </a:ext>
          </a:extLst>
        </xdr:cNvPr>
        <xdr:cNvSpPr txBox="1"/>
      </xdr:nvSpPr>
      <xdr:spPr>
        <a:xfrm>
          <a:off x="21269325" y="237596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10" name="Rectangle 9">
          <a:extLst>
            <a:ext uri="{FF2B5EF4-FFF2-40B4-BE49-F238E27FC236}">
              <a16:creationId xmlns:a16="http://schemas.microsoft.com/office/drawing/2014/main" id="{428C21C8-F7E5-438D-A0DA-EF16BFF3942F}"/>
            </a:ext>
          </a:extLst>
        </xdr:cNvPr>
        <xdr:cNvSpPr/>
      </xdr:nvSpPr>
      <xdr:spPr>
        <a:xfrm>
          <a:off x="13854" y="18954750"/>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twoCellAnchor>
    <xdr:from>
      <xdr:col>11</xdr:col>
      <xdr:colOff>50800</xdr:colOff>
      <xdr:row>1</xdr:row>
      <xdr:rowOff>254000</xdr:rowOff>
    </xdr:from>
    <xdr:to>
      <xdr:col>11</xdr:col>
      <xdr:colOff>1562100</xdr:colOff>
      <xdr:row>2</xdr:row>
      <xdr:rowOff>228600</xdr:rowOff>
    </xdr:to>
    <xdr:cxnSp macro="">
      <xdr:nvCxnSpPr>
        <xdr:cNvPr id="11" name="Straight Arrow Connector 10">
          <a:extLst>
            <a:ext uri="{FF2B5EF4-FFF2-40B4-BE49-F238E27FC236}">
              <a16:creationId xmlns:a16="http://schemas.microsoft.com/office/drawing/2014/main" id="{9F08C78E-EF4F-4705-8903-595B3C6B5C06}"/>
            </a:ext>
          </a:extLst>
        </xdr:cNvPr>
        <xdr:cNvCxnSpPr/>
      </xdr:nvCxnSpPr>
      <xdr:spPr>
        <a:xfrm>
          <a:off x="21320125" y="635000"/>
          <a:ext cx="6731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3</xdr:row>
      <xdr:rowOff>228600</xdr:rowOff>
    </xdr:from>
    <xdr:to>
      <xdr:col>11</xdr:col>
      <xdr:colOff>1551215</xdr:colOff>
      <xdr:row>4</xdr:row>
      <xdr:rowOff>217715</xdr:rowOff>
    </xdr:to>
    <xdr:cxnSp macro="">
      <xdr:nvCxnSpPr>
        <xdr:cNvPr id="12" name="Straight Arrow Connector 11">
          <a:extLst>
            <a:ext uri="{FF2B5EF4-FFF2-40B4-BE49-F238E27FC236}">
              <a16:creationId xmlns:a16="http://schemas.microsoft.com/office/drawing/2014/main" id="{E18B077E-886E-417A-8DDA-5202780F2525}"/>
            </a:ext>
          </a:extLst>
        </xdr:cNvPr>
        <xdr:cNvCxnSpPr/>
      </xdr:nvCxnSpPr>
      <xdr:spPr>
        <a:xfrm>
          <a:off x="21307425" y="1371600"/>
          <a:ext cx="684440" cy="370115"/>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25400</xdr:colOff>
      <xdr:row>6</xdr:row>
      <xdr:rowOff>378279</xdr:rowOff>
    </xdr:from>
    <xdr:to>
      <xdr:col>11</xdr:col>
      <xdr:colOff>711200</xdr:colOff>
      <xdr:row>6</xdr:row>
      <xdr:rowOff>381001</xdr:rowOff>
    </xdr:to>
    <xdr:cxnSp macro="">
      <xdr:nvCxnSpPr>
        <xdr:cNvPr id="13" name="Straight Arrow Connector 12">
          <a:extLst>
            <a:ext uri="{FF2B5EF4-FFF2-40B4-BE49-F238E27FC236}">
              <a16:creationId xmlns:a16="http://schemas.microsoft.com/office/drawing/2014/main" id="{3D871E60-BD25-4E9E-9188-699987DCF312}"/>
            </a:ext>
          </a:extLst>
        </xdr:cNvPr>
        <xdr:cNvCxnSpPr/>
      </xdr:nvCxnSpPr>
      <xdr:spPr>
        <a:xfrm flipV="1">
          <a:off x="21294725" y="2835729"/>
          <a:ext cx="685800" cy="2722"/>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9</xdr:col>
      <xdr:colOff>1773115</xdr:colOff>
      <xdr:row>14</xdr:row>
      <xdr:rowOff>190500</xdr:rowOff>
    </xdr:from>
    <xdr:to>
      <xdr:col>11</xdr:col>
      <xdr:colOff>622300</xdr:colOff>
      <xdr:row>14</xdr:row>
      <xdr:rowOff>190500</xdr:rowOff>
    </xdr:to>
    <xdr:cxnSp macro="">
      <xdr:nvCxnSpPr>
        <xdr:cNvPr id="14" name="Straight Arrow Connector 13">
          <a:extLst>
            <a:ext uri="{FF2B5EF4-FFF2-40B4-BE49-F238E27FC236}">
              <a16:creationId xmlns:a16="http://schemas.microsoft.com/office/drawing/2014/main" id="{0E5FB904-DA29-4708-8A82-8A2136E4C61C}"/>
            </a:ext>
          </a:extLst>
        </xdr:cNvPr>
        <xdr:cNvCxnSpPr/>
      </xdr:nvCxnSpPr>
      <xdr:spPr>
        <a:xfrm>
          <a:off x="19480090" y="5781675"/>
          <a:ext cx="2411535" cy="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5" name="Straight Arrow Connector 14">
          <a:extLst>
            <a:ext uri="{FF2B5EF4-FFF2-40B4-BE49-F238E27FC236}">
              <a16:creationId xmlns:a16="http://schemas.microsoft.com/office/drawing/2014/main" id="{82357EF8-1756-4BAE-904A-604B2856D494}"/>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58615</xdr:colOff>
      <xdr:row>8</xdr:row>
      <xdr:rowOff>149680</xdr:rowOff>
    </xdr:from>
    <xdr:to>
      <xdr:col>12</xdr:col>
      <xdr:colOff>2</xdr:colOff>
      <xdr:row>8</xdr:row>
      <xdr:rowOff>155331</xdr:rowOff>
    </xdr:to>
    <xdr:cxnSp macro="">
      <xdr:nvCxnSpPr>
        <xdr:cNvPr id="16" name="Straight Arrow Connector 15">
          <a:extLst>
            <a:ext uri="{FF2B5EF4-FFF2-40B4-BE49-F238E27FC236}">
              <a16:creationId xmlns:a16="http://schemas.microsoft.com/office/drawing/2014/main" id="{1647A086-AE04-4BFE-AF5F-502AD270BC98}"/>
            </a:ext>
          </a:extLst>
        </xdr:cNvPr>
        <xdr:cNvCxnSpPr/>
      </xdr:nvCxnSpPr>
      <xdr:spPr>
        <a:xfrm flipV="1">
          <a:off x="21327940" y="3635830"/>
          <a:ext cx="665287" cy="5651"/>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15</xdr:row>
      <xdr:rowOff>342900</xdr:rowOff>
    </xdr:from>
    <xdr:to>
      <xdr:col>12</xdr:col>
      <xdr:colOff>234950</xdr:colOff>
      <xdr:row>29</xdr:row>
      <xdr:rowOff>158750</xdr:rowOff>
    </xdr:to>
    <xdr:cxnSp macro="">
      <xdr:nvCxnSpPr>
        <xdr:cNvPr id="17" name="Straight Arrow Connector 16">
          <a:extLst>
            <a:ext uri="{FF2B5EF4-FFF2-40B4-BE49-F238E27FC236}">
              <a16:creationId xmlns:a16="http://schemas.microsoft.com/office/drawing/2014/main" id="{94965AAE-4570-4F1C-8355-9754519C4A98}"/>
            </a:ext>
          </a:extLst>
        </xdr:cNvPr>
        <xdr:cNvCxnSpPr/>
      </xdr:nvCxnSpPr>
      <xdr:spPr>
        <a:xfrm>
          <a:off x="21307425" y="6305550"/>
          <a:ext cx="920750" cy="5159375"/>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63500</xdr:colOff>
      <xdr:row>4</xdr:row>
      <xdr:rowOff>266700</xdr:rowOff>
    </xdr:from>
    <xdr:to>
      <xdr:col>11</xdr:col>
      <xdr:colOff>800100</xdr:colOff>
      <xdr:row>5</xdr:row>
      <xdr:rowOff>241300</xdr:rowOff>
    </xdr:to>
    <xdr:cxnSp macro="">
      <xdr:nvCxnSpPr>
        <xdr:cNvPr id="18" name="Straight Arrow Connector 17">
          <a:extLst>
            <a:ext uri="{FF2B5EF4-FFF2-40B4-BE49-F238E27FC236}">
              <a16:creationId xmlns:a16="http://schemas.microsoft.com/office/drawing/2014/main" id="{084AA3D5-9B86-4A22-88FD-7684644C6F0E}"/>
            </a:ext>
          </a:extLst>
        </xdr:cNvPr>
        <xdr:cNvCxnSpPr/>
      </xdr:nvCxnSpPr>
      <xdr:spPr>
        <a:xfrm>
          <a:off x="21332825" y="1790700"/>
          <a:ext cx="6604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9" name="Straight Arrow Connector 18">
          <a:extLst>
            <a:ext uri="{FF2B5EF4-FFF2-40B4-BE49-F238E27FC236}">
              <a16:creationId xmlns:a16="http://schemas.microsoft.com/office/drawing/2014/main" id="{FDA5F418-A793-44BE-B08A-8167360AEDC0}"/>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oneCellAnchor>
    <xdr:from>
      <xdr:col>0</xdr:col>
      <xdr:colOff>13854</xdr:colOff>
      <xdr:row>52</xdr:row>
      <xdr:rowOff>110836</xdr:rowOff>
    </xdr:from>
    <xdr:ext cx="2424546" cy="4211781"/>
    <xdr:sp macro="" textlink="">
      <xdr:nvSpPr>
        <xdr:cNvPr id="20" name="Rectangle 19">
          <a:extLst>
            <a:ext uri="{FF2B5EF4-FFF2-40B4-BE49-F238E27FC236}">
              <a16:creationId xmlns:a16="http://schemas.microsoft.com/office/drawing/2014/main" id="{D5DE5A5A-D35D-4AC4-B3BF-967CC0530FE3}"/>
            </a:ext>
          </a:extLst>
        </xdr:cNvPr>
        <xdr:cNvSpPr/>
      </xdr:nvSpPr>
      <xdr:spPr>
        <a:xfrm>
          <a:off x="13854" y="1875126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59</xdr:row>
      <xdr:rowOff>90054</xdr:rowOff>
    </xdr:from>
    <xdr:ext cx="184731" cy="264560"/>
    <xdr:sp macro="" textlink="">
      <xdr:nvSpPr>
        <xdr:cNvPr id="21" name="TextBox 20">
          <a:extLst>
            <a:ext uri="{FF2B5EF4-FFF2-40B4-BE49-F238E27FC236}">
              <a16:creationId xmlns:a16="http://schemas.microsoft.com/office/drawing/2014/main" id="{7E8A5C6C-E765-478D-8007-14D637BEDE11}"/>
            </a:ext>
          </a:extLst>
        </xdr:cNvPr>
        <xdr:cNvSpPr txBox="1"/>
      </xdr:nvSpPr>
      <xdr:spPr>
        <a:xfrm>
          <a:off x="5518439" y="209307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52</xdr:row>
      <xdr:rowOff>110836</xdr:rowOff>
    </xdr:from>
    <xdr:ext cx="2424546" cy="4211781"/>
    <xdr:sp macro="" textlink="">
      <xdr:nvSpPr>
        <xdr:cNvPr id="22" name="Rectangle 21">
          <a:extLst>
            <a:ext uri="{FF2B5EF4-FFF2-40B4-BE49-F238E27FC236}">
              <a16:creationId xmlns:a16="http://schemas.microsoft.com/office/drawing/2014/main" id="{8185594D-DE34-41E9-91B4-1F7B7CBC8E8F}"/>
            </a:ext>
          </a:extLst>
        </xdr:cNvPr>
        <xdr:cNvSpPr/>
      </xdr:nvSpPr>
      <xdr:spPr>
        <a:xfrm>
          <a:off x="13854" y="1875126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59</xdr:row>
      <xdr:rowOff>90054</xdr:rowOff>
    </xdr:from>
    <xdr:ext cx="184731" cy="264560"/>
    <xdr:sp macro="" textlink="">
      <xdr:nvSpPr>
        <xdr:cNvPr id="23" name="TextBox 22">
          <a:extLst>
            <a:ext uri="{FF2B5EF4-FFF2-40B4-BE49-F238E27FC236}">
              <a16:creationId xmlns:a16="http://schemas.microsoft.com/office/drawing/2014/main" id="{D0B278EA-80C6-4B33-A8E4-17ECC1F5E2FE}"/>
            </a:ext>
          </a:extLst>
        </xdr:cNvPr>
        <xdr:cNvSpPr txBox="1"/>
      </xdr:nvSpPr>
      <xdr:spPr>
        <a:xfrm>
          <a:off x="5518439" y="209307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52</xdr:row>
      <xdr:rowOff>110836</xdr:rowOff>
    </xdr:from>
    <xdr:ext cx="2424546" cy="4211781"/>
    <xdr:sp macro="" textlink="">
      <xdr:nvSpPr>
        <xdr:cNvPr id="24" name="Rectangle 23">
          <a:extLst>
            <a:ext uri="{FF2B5EF4-FFF2-40B4-BE49-F238E27FC236}">
              <a16:creationId xmlns:a16="http://schemas.microsoft.com/office/drawing/2014/main" id="{E60AB176-F103-448E-868C-470162BEDE3B}"/>
            </a:ext>
          </a:extLst>
        </xdr:cNvPr>
        <xdr:cNvSpPr/>
      </xdr:nvSpPr>
      <xdr:spPr>
        <a:xfrm>
          <a:off x="13854" y="1875126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0</xdr:col>
      <xdr:colOff>13854</xdr:colOff>
      <xdr:row>53</xdr:row>
      <xdr:rowOff>0</xdr:rowOff>
    </xdr:from>
    <xdr:ext cx="2424546" cy="4211781"/>
    <xdr:sp macro="" textlink="">
      <xdr:nvSpPr>
        <xdr:cNvPr id="25" name="Rectangle 24">
          <a:extLst>
            <a:ext uri="{FF2B5EF4-FFF2-40B4-BE49-F238E27FC236}">
              <a16:creationId xmlns:a16="http://schemas.microsoft.com/office/drawing/2014/main" id="{C3492342-5A8A-4A7B-B0C0-0C750EB15986}"/>
            </a:ext>
          </a:extLst>
        </xdr:cNvPr>
        <xdr:cNvSpPr/>
      </xdr:nvSpPr>
      <xdr:spPr>
        <a:xfrm>
          <a:off x="13854" y="18954750"/>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60</xdr:row>
      <xdr:rowOff>90054</xdr:rowOff>
    </xdr:from>
    <xdr:ext cx="184731" cy="264560"/>
    <xdr:sp macro="" textlink="">
      <xdr:nvSpPr>
        <xdr:cNvPr id="26" name="TextBox 25">
          <a:extLst>
            <a:ext uri="{FF2B5EF4-FFF2-40B4-BE49-F238E27FC236}">
              <a16:creationId xmlns:a16="http://schemas.microsoft.com/office/drawing/2014/main" id="{F97FEDFF-63E6-46F7-9AEF-053B1C15B303}"/>
            </a:ext>
          </a:extLst>
        </xdr:cNvPr>
        <xdr:cNvSpPr txBox="1"/>
      </xdr:nvSpPr>
      <xdr:spPr>
        <a:xfrm>
          <a:off x="5518439" y="212450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27" name="Rectangle 26">
          <a:extLst>
            <a:ext uri="{FF2B5EF4-FFF2-40B4-BE49-F238E27FC236}">
              <a16:creationId xmlns:a16="http://schemas.microsoft.com/office/drawing/2014/main" id="{660B2513-8E2F-4E16-A468-184291F4B08B}"/>
            </a:ext>
          </a:extLst>
        </xdr:cNvPr>
        <xdr:cNvSpPr/>
      </xdr:nvSpPr>
      <xdr:spPr>
        <a:xfrm>
          <a:off x="13854" y="18954750"/>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60</xdr:row>
      <xdr:rowOff>90054</xdr:rowOff>
    </xdr:from>
    <xdr:ext cx="184731" cy="264560"/>
    <xdr:sp macro="" textlink="">
      <xdr:nvSpPr>
        <xdr:cNvPr id="28" name="TextBox 27">
          <a:extLst>
            <a:ext uri="{FF2B5EF4-FFF2-40B4-BE49-F238E27FC236}">
              <a16:creationId xmlns:a16="http://schemas.microsoft.com/office/drawing/2014/main" id="{E82E6F2C-BE27-4E62-92B9-71DB660E9420}"/>
            </a:ext>
          </a:extLst>
        </xdr:cNvPr>
        <xdr:cNvSpPr txBox="1"/>
      </xdr:nvSpPr>
      <xdr:spPr>
        <a:xfrm>
          <a:off x="5518439" y="212450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29" name="TextBox 28">
          <a:extLst>
            <a:ext uri="{FF2B5EF4-FFF2-40B4-BE49-F238E27FC236}">
              <a16:creationId xmlns:a16="http://schemas.microsoft.com/office/drawing/2014/main" id="{97FC573D-1251-4731-AB1F-41A64F81C82E}"/>
            </a:ext>
          </a:extLst>
        </xdr:cNvPr>
        <xdr:cNvSpPr txBox="1"/>
      </xdr:nvSpPr>
      <xdr:spPr>
        <a:xfrm>
          <a:off x="5518439" y="212450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30" name="TextBox 29">
          <a:extLst>
            <a:ext uri="{FF2B5EF4-FFF2-40B4-BE49-F238E27FC236}">
              <a16:creationId xmlns:a16="http://schemas.microsoft.com/office/drawing/2014/main" id="{7F24795E-1325-4DD4-A70E-950E5A1FB19D}"/>
            </a:ext>
          </a:extLst>
        </xdr:cNvPr>
        <xdr:cNvSpPr txBox="1"/>
      </xdr:nvSpPr>
      <xdr:spPr>
        <a:xfrm>
          <a:off x="5518439" y="212450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0</xdr:col>
      <xdr:colOff>13854</xdr:colOff>
      <xdr:row>53</xdr:row>
      <xdr:rowOff>0</xdr:rowOff>
    </xdr:from>
    <xdr:ext cx="2424546" cy="4211781"/>
    <xdr:sp macro="" textlink="">
      <xdr:nvSpPr>
        <xdr:cNvPr id="2" name="Rectangle 1">
          <a:extLst>
            <a:ext uri="{FF2B5EF4-FFF2-40B4-BE49-F238E27FC236}">
              <a16:creationId xmlns:a16="http://schemas.microsoft.com/office/drawing/2014/main" id="{0C5F671D-5438-4BFD-9B86-3A298BA535F4}"/>
            </a:ext>
          </a:extLst>
        </xdr:cNvPr>
        <xdr:cNvSpPr/>
      </xdr:nvSpPr>
      <xdr:spPr>
        <a:xfrm>
          <a:off x="13854" y="18954750"/>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61</xdr:row>
      <xdr:rowOff>90054</xdr:rowOff>
    </xdr:from>
    <xdr:ext cx="184731" cy="264560"/>
    <xdr:sp macro="" textlink="">
      <xdr:nvSpPr>
        <xdr:cNvPr id="3" name="TextBox 2">
          <a:extLst>
            <a:ext uri="{FF2B5EF4-FFF2-40B4-BE49-F238E27FC236}">
              <a16:creationId xmlns:a16="http://schemas.microsoft.com/office/drawing/2014/main" id="{5AAD3E7E-C548-4354-903D-D40C8AEF4D65}"/>
            </a:ext>
          </a:extLst>
        </xdr:cNvPr>
        <xdr:cNvSpPr txBox="1"/>
      </xdr:nvSpPr>
      <xdr:spPr>
        <a:xfrm>
          <a:off x="5518439" y="215594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4" name="Rectangle 3">
          <a:extLst>
            <a:ext uri="{FF2B5EF4-FFF2-40B4-BE49-F238E27FC236}">
              <a16:creationId xmlns:a16="http://schemas.microsoft.com/office/drawing/2014/main" id="{0CDED337-0E05-400B-A4C0-65D6AE9D3FC2}"/>
            </a:ext>
          </a:extLst>
        </xdr:cNvPr>
        <xdr:cNvSpPr/>
      </xdr:nvSpPr>
      <xdr:spPr>
        <a:xfrm>
          <a:off x="13854" y="18954750"/>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61</xdr:row>
      <xdr:rowOff>90054</xdr:rowOff>
    </xdr:from>
    <xdr:ext cx="184731" cy="264560"/>
    <xdr:sp macro="" textlink="">
      <xdr:nvSpPr>
        <xdr:cNvPr id="5" name="TextBox 4">
          <a:extLst>
            <a:ext uri="{FF2B5EF4-FFF2-40B4-BE49-F238E27FC236}">
              <a16:creationId xmlns:a16="http://schemas.microsoft.com/office/drawing/2014/main" id="{3E0D1E0C-2596-456A-8284-01688CC9BD8B}"/>
            </a:ext>
          </a:extLst>
        </xdr:cNvPr>
        <xdr:cNvSpPr txBox="1"/>
      </xdr:nvSpPr>
      <xdr:spPr>
        <a:xfrm>
          <a:off x="5518439" y="215594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19</xdr:row>
      <xdr:rowOff>152400</xdr:rowOff>
    </xdr:from>
    <xdr:ext cx="1482436" cy="3740727"/>
    <xdr:sp macro="" textlink="">
      <xdr:nvSpPr>
        <xdr:cNvPr id="6" name="Rectangle 5">
          <a:extLst>
            <a:ext uri="{FF2B5EF4-FFF2-40B4-BE49-F238E27FC236}">
              <a16:creationId xmlns:a16="http://schemas.microsoft.com/office/drawing/2014/main" id="{5E93886D-3F31-4109-B652-259A9E2B925D}"/>
            </a:ext>
          </a:extLst>
        </xdr:cNvPr>
        <xdr:cNvSpPr/>
      </xdr:nvSpPr>
      <xdr:spPr>
        <a:xfrm>
          <a:off x="2657475" y="8315325"/>
          <a:ext cx="1482436" cy="3740727"/>
        </a:xfrm>
        <a:prstGeom prst="rect">
          <a:avLst/>
        </a:prstGeom>
        <a:noFill/>
      </xdr:spPr>
      <xdr:txBody>
        <a:bodyPr vert="vert270" wrap="square" lIns="91440" tIns="45720" rIns="91440" bIns="45720">
          <a:noAutofit/>
        </a:bodyPr>
        <a:lstStyle/>
        <a:p>
          <a:pPr algn="ctr"/>
          <a:endParaRPr lang="en-US" sz="5400" b="1" cap="none" spc="50">
            <a:ln w="13500">
              <a:solidFill>
                <a:schemeClr val="accent1">
                  <a:shade val="2500"/>
                  <a:alpha val="6500"/>
                </a:schemeClr>
              </a:solidFill>
              <a:prstDash val="solid"/>
            </a:ln>
            <a:solidFill>
              <a:schemeClr val="accent1">
                <a:tint val="3000"/>
                <a:alpha val="95000"/>
              </a:schemeClr>
            </a:solidFill>
            <a:effectLst>
              <a:innerShdw blurRad="50900" dist="38500" dir="13500000">
                <a:srgbClr val="000000">
                  <a:alpha val="60000"/>
                </a:srgbClr>
              </a:innerShdw>
            </a:effectLst>
          </a:endParaRPr>
        </a:p>
      </xdr:txBody>
    </xdr:sp>
    <xdr:clientData/>
  </xdr:oneCellAnchor>
  <xdr:oneCellAnchor>
    <xdr:from>
      <xdr:col>2</xdr:col>
      <xdr:colOff>0</xdr:colOff>
      <xdr:row>53</xdr:row>
      <xdr:rowOff>0</xdr:rowOff>
    </xdr:from>
    <xdr:ext cx="2424546" cy="4211781"/>
    <xdr:sp macro="" textlink="">
      <xdr:nvSpPr>
        <xdr:cNvPr id="7" name="Rectangle 6">
          <a:extLst>
            <a:ext uri="{FF2B5EF4-FFF2-40B4-BE49-F238E27FC236}">
              <a16:creationId xmlns:a16="http://schemas.microsoft.com/office/drawing/2014/main" id="{E0D4E258-CFDA-4880-B911-5B70BED720D2}"/>
            </a:ext>
          </a:extLst>
        </xdr:cNvPr>
        <xdr:cNvSpPr/>
      </xdr:nvSpPr>
      <xdr:spPr>
        <a:xfrm>
          <a:off x="2657475" y="18954750"/>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58</xdr:row>
      <xdr:rowOff>110836</xdr:rowOff>
    </xdr:from>
    <xdr:ext cx="2424546" cy="4211781"/>
    <xdr:sp macro="" textlink="">
      <xdr:nvSpPr>
        <xdr:cNvPr id="8" name="Rectangle 7">
          <a:extLst>
            <a:ext uri="{FF2B5EF4-FFF2-40B4-BE49-F238E27FC236}">
              <a16:creationId xmlns:a16="http://schemas.microsoft.com/office/drawing/2014/main" id="{08B92809-CB5F-40E1-ACEB-9085A49B5FF8}"/>
            </a:ext>
          </a:extLst>
        </xdr:cNvPr>
        <xdr:cNvSpPr/>
      </xdr:nvSpPr>
      <xdr:spPr>
        <a:xfrm>
          <a:off x="21269325" y="2063721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68</xdr:row>
      <xdr:rowOff>90054</xdr:rowOff>
    </xdr:from>
    <xdr:ext cx="184731" cy="264560"/>
    <xdr:sp macro="" textlink="">
      <xdr:nvSpPr>
        <xdr:cNvPr id="9" name="TextBox 8">
          <a:extLst>
            <a:ext uri="{FF2B5EF4-FFF2-40B4-BE49-F238E27FC236}">
              <a16:creationId xmlns:a16="http://schemas.microsoft.com/office/drawing/2014/main" id="{551F4DF7-AF48-41E3-BE0D-51FF526ADCEE}"/>
            </a:ext>
          </a:extLst>
        </xdr:cNvPr>
        <xdr:cNvSpPr txBox="1"/>
      </xdr:nvSpPr>
      <xdr:spPr>
        <a:xfrm>
          <a:off x="21269325" y="237596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10" name="Rectangle 9">
          <a:extLst>
            <a:ext uri="{FF2B5EF4-FFF2-40B4-BE49-F238E27FC236}">
              <a16:creationId xmlns:a16="http://schemas.microsoft.com/office/drawing/2014/main" id="{AD3A84FC-B98C-4263-AD7D-1A551487AFE1}"/>
            </a:ext>
          </a:extLst>
        </xdr:cNvPr>
        <xdr:cNvSpPr/>
      </xdr:nvSpPr>
      <xdr:spPr>
        <a:xfrm>
          <a:off x="13854" y="18954750"/>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twoCellAnchor>
    <xdr:from>
      <xdr:col>11</xdr:col>
      <xdr:colOff>50800</xdr:colOff>
      <xdr:row>1</xdr:row>
      <xdr:rowOff>254000</xdr:rowOff>
    </xdr:from>
    <xdr:to>
      <xdr:col>11</xdr:col>
      <xdr:colOff>1562100</xdr:colOff>
      <xdr:row>2</xdr:row>
      <xdr:rowOff>228600</xdr:rowOff>
    </xdr:to>
    <xdr:cxnSp macro="">
      <xdr:nvCxnSpPr>
        <xdr:cNvPr id="11" name="Straight Arrow Connector 10">
          <a:extLst>
            <a:ext uri="{FF2B5EF4-FFF2-40B4-BE49-F238E27FC236}">
              <a16:creationId xmlns:a16="http://schemas.microsoft.com/office/drawing/2014/main" id="{D253C436-57EB-4941-990A-552C72A382FB}"/>
            </a:ext>
          </a:extLst>
        </xdr:cNvPr>
        <xdr:cNvCxnSpPr/>
      </xdr:nvCxnSpPr>
      <xdr:spPr>
        <a:xfrm>
          <a:off x="21320125" y="635000"/>
          <a:ext cx="6731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3</xdr:row>
      <xdr:rowOff>228600</xdr:rowOff>
    </xdr:from>
    <xdr:to>
      <xdr:col>11</xdr:col>
      <xdr:colOff>1551215</xdr:colOff>
      <xdr:row>4</xdr:row>
      <xdr:rowOff>217715</xdr:rowOff>
    </xdr:to>
    <xdr:cxnSp macro="">
      <xdr:nvCxnSpPr>
        <xdr:cNvPr id="12" name="Straight Arrow Connector 11">
          <a:extLst>
            <a:ext uri="{FF2B5EF4-FFF2-40B4-BE49-F238E27FC236}">
              <a16:creationId xmlns:a16="http://schemas.microsoft.com/office/drawing/2014/main" id="{8663ACF2-1261-4D5E-8844-4B733939C168}"/>
            </a:ext>
          </a:extLst>
        </xdr:cNvPr>
        <xdr:cNvCxnSpPr/>
      </xdr:nvCxnSpPr>
      <xdr:spPr>
        <a:xfrm>
          <a:off x="21307425" y="1371600"/>
          <a:ext cx="684440" cy="370115"/>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25400</xdr:colOff>
      <xdr:row>6</xdr:row>
      <xdr:rowOff>378279</xdr:rowOff>
    </xdr:from>
    <xdr:to>
      <xdr:col>11</xdr:col>
      <xdr:colOff>711200</xdr:colOff>
      <xdr:row>6</xdr:row>
      <xdr:rowOff>381001</xdr:rowOff>
    </xdr:to>
    <xdr:cxnSp macro="">
      <xdr:nvCxnSpPr>
        <xdr:cNvPr id="13" name="Straight Arrow Connector 12">
          <a:extLst>
            <a:ext uri="{FF2B5EF4-FFF2-40B4-BE49-F238E27FC236}">
              <a16:creationId xmlns:a16="http://schemas.microsoft.com/office/drawing/2014/main" id="{34AF1001-EE76-49A3-B8F8-9E7CB31CE251}"/>
            </a:ext>
          </a:extLst>
        </xdr:cNvPr>
        <xdr:cNvCxnSpPr/>
      </xdr:nvCxnSpPr>
      <xdr:spPr>
        <a:xfrm flipV="1">
          <a:off x="21294725" y="2835729"/>
          <a:ext cx="685800" cy="2722"/>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9</xdr:col>
      <xdr:colOff>1773115</xdr:colOff>
      <xdr:row>14</xdr:row>
      <xdr:rowOff>190500</xdr:rowOff>
    </xdr:from>
    <xdr:to>
      <xdr:col>11</xdr:col>
      <xdr:colOff>622300</xdr:colOff>
      <xdr:row>14</xdr:row>
      <xdr:rowOff>190500</xdr:rowOff>
    </xdr:to>
    <xdr:cxnSp macro="">
      <xdr:nvCxnSpPr>
        <xdr:cNvPr id="14" name="Straight Arrow Connector 13">
          <a:extLst>
            <a:ext uri="{FF2B5EF4-FFF2-40B4-BE49-F238E27FC236}">
              <a16:creationId xmlns:a16="http://schemas.microsoft.com/office/drawing/2014/main" id="{1098B9C8-D77C-49B9-AC13-2E48BC306FBC}"/>
            </a:ext>
          </a:extLst>
        </xdr:cNvPr>
        <xdr:cNvCxnSpPr/>
      </xdr:nvCxnSpPr>
      <xdr:spPr>
        <a:xfrm>
          <a:off x="19480090" y="5781675"/>
          <a:ext cx="2411535" cy="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5" name="Straight Arrow Connector 14">
          <a:extLst>
            <a:ext uri="{FF2B5EF4-FFF2-40B4-BE49-F238E27FC236}">
              <a16:creationId xmlns:a16="http://schemas.microsoft.com/office/drawing/2014/main" id="{B8484991-F5E8-49E7-B515-6C3927D4CA7C}"/>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58615</xdr:colOff>
      <xdr:row>8</xdr:row>
      <xdr:rowOff>149680</xdr:rowOff>
    </xdr:from>
    <xdr:to>
      <xdr:col>12</xdr:col>
      <xdr:colOff>2</xdr:colOff>
      <xdr:row>8</xdr:row>
      <xdr:rowOff>155331</xdr:rowOff>
    </xdr:to>
    <xdr:cxnSp macro="">
      <xdr:nvCxnSpPr>
        <xdr:cNvPr id="16" name="Straight Arrow Connector 15">
          <a:extLst>
            <a:ext uri="{FF2B5EF4-FFF2-40B4-BE49-F238E27FC236}">
              <a16:creationId xmlns:a16="http://schemas.microsoft.com/office/drawing/2014/main" id="{45E4AFD1-1619-4B10-83F3-B1AE8FE91DC1}"/>
            </a:ext>
          </a:extLst>
        </xdr:cNvPr>
        <xdr:cNvCxnSpPr/>
      </xdr:nvCxnSpPr>
      <xdr:spPr>
        <a:xfrm flipV="1">
          <a:off x="21327940" y="3635830"/>
          <a:ext cx="665287" cy="5651"/>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15</xdr:row>
      <xdr:rowOff>342900</xdr:rowOff>
    </xdr:from>
    <xdr:to>
      <xdr:col>12</xdr:col>
      <xdr:colOff>234950</xdr:colOff>
      <xdr:row>29</xdr:row>
      <xdr:rowOff>158750</xdr:rowOff>
    </xdr:to>
    <xdr:cxnSp macro="">
      <xdr:nvCxnSpPr>
        <xdr:cNvPr id="17" name="Straight Arrow Connector 16">
          <a:extLst>
            <a:ext uri="{FF2B5EF4-FFF2-40B4-BE49-F238E27FC236}">
              <a16:creationId xmlns:a16="http://schemas.microsoft.com/office/drawing/2014/main" id="{35306B36-2007-4EA8-AE99-8BF16686176B}"/>
            </a:ext>
          </a:extLst>
        </xdr:cNvPr>
        <xdr:cNvCxnSpPr/>
      </xdr:nvCxnSpPr>
      <xdr:spPr>
        <a:xfrm>
          <a:off x="21307425" y="6305550"/>
          <a:ext cx="920750" cy="5159375"/>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63500</xdr:colOff>
      <xdr:row>4</xdr:row>
      <xdr:rowOff>266700</xdr:rowOff>
    </xdr:from>
    <xdr:to>
      <xdr:col>11</xdr:col>
      <xdr:colOff>800100</xdr:colOff>
      <xdr:row>5</xdr:row>
      <xdr:rowOff>241300</xdr:rowOff>
    </xdr:to>
    <xdr:cxnSp macro="">
      <xdr:nvCxnSpPr>
        <xdr:cNvPr id="18" name="Straight Arrow Connector 17">
          <a:extLst>
            <a:ext uri="{FF2B5EF4-FFF2-40B4-BE49-F238E27FC236}">
              <a16:creationId xmlns:a16="http://schemas.microsoft.com/office/drawing/2014/main" id="{443EC81F-4A01-414A-A3D8-83887B654153}"/>
            </a:ext>
          </a:extLst>
        </xdr:cNvPr>
        <xdr:cNvCxnSpPr/>
      </xdr:nvCxnSpPr>
      <xdr:spPr>
        <a:xfrm>
          <a:off x="21332825" y="1790700"/>
          <a:ext cx="6604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9" name="Straight Arrow Connector 18">
          <a:extLst>
            <a:ext uri="{FF2B5EF4-FFF2-40B4-BE49-F238E27FC236}">
              <a16:creationId xmlns:a16="http://schemas.microsoft.com/office/drawing/2014/main" id="{5F5FC2A1-D833-437D-9BD3-3B47D684E525}"/>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oneCellAnchor>
    <xdr:from>
      <xdr:col>0</xdr:col>
      <xdr:colOff>13854</xdr:colOff>
      <xdr:row>52</xdr:row>
      <xdr:rowOff>110836</xdr:rowOff>
    </xdr:from>
    <xdr:ext cx="2424546" cy="4211781"/>
    <xdr:sp macro="" textlink="">
      <xdr:nvSpPr>
        <xdr:cNvPr id="20" name="Rectangle 19">
          <a:extLst>
            <a:ext uri="{FF2B5EF4-FFF2-40B4-BE49-F238E27FC236}">
              <a16:creationId xmlns:a16="http://schemas.microsoft.com/office/drawing/2014/main" id="{161409B8-40FD-4DEA-A29A-D836D83FAF81}"/>
            </a:ext>
          </a:extLst>
        </xdr:cNvPr>
        <xdr:cNvSpPr/>
      </xdr:nvSpPr>
      <xdr:spPr>
        <a:xfrm>
          <a:off x="13854" y="1875126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59</xdr:row>
      <xdr:rowOff>90054</xdr:rowOff>
    </xdr:from>
    <xdr:ext cx="184731" cy="264560"/>
    <xdr:sp macro="" textlink="">
      <xdr:nvSpPr>
        <xdr:cNvPr id="21" name="TextBox 20">
          <a:extLst>
            <a:ext uri="{FF2B5EF4-FFF2-40B4-BE49-F238E27FC236}">
              <a16:creationId xmlns:a16="http://schemas.microsoft.com/office/drawing/2014/main" id="{EC163285-EE8D-4A4A-AAA1-3A1975F8E9CD}"/>
            </a:ext>
          </a:extLst>
        </xdr:cNvPr>
        <xdr:cNvSpPr txBox="1"/>
      </xdr:nvSpPr>
      <xdr:spPr>
        <a:xfrm>
          <a:off x="5518439" y="209307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52</xdr:row>
      <xdr:rowOff>110836</xdr:rowOff>
    </xdr:from>
    <xdr:ext cx="2424546" cy="4211781"/>
    <xdr:sp macro="" textlink="">
      <xdr:nvSpPr>
        <xdr:cNvPr id="22" name="Rectangle 21">
          <a:extLst>
            <a:ext uri="{FF2B5EF4-FFF2-40B4-BE49-F238E27FC236}">
              <a16:creationId xmlns:a16="http://schemas.microsoft.com/office/drawing/2014/main" id="{683E09E7-0D5A-4227-A753-1E9B524B0FAD}"/>
            </a:ext>
          </a:extLst>
        </xdr:cNvPr>
        <xdr:cNvSpPr/>
      </xdr:nvSpPr>
      <xdr:spPr>
        <a:xfrm>
          <a:off x="13854" y="1875126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59</xdr:row>
      <xdr:rowOff>90054</xdr:rowOff>
    </xdr:from>
    <xdr:ext cx="184731" cy="264560"/>
    <xdr:sp macro="" textlink="">
      <xdr:nvSpPr>
        <xdr:cNvPr id="23" name="TextBox 22">
          <a:extLst>
            <a:ext uri="{FF2B5EF4-FFF2-40B4-BE49-F238E27FC236}">
              <a16:creationId xmlns:a16="http://schemas.microsoft.com/office/drawing/2014/main" id="{42F49F61-00F4-4C1F-99BF-CE32B1F3E9AA}"/>
            </a:ext>
          </a:extLst>
        </xdr:cNvPr>
        <xdr:cNvSpPr txBox="1"/>
      </xdr:nvSpPr>
      <xdr:spPr>
        <a:xfrm>
          <a:off x="5518439" y="209307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52</xdr:row>
      <xdr:rowOff>110836</xdr:rowOff>
    </xdr:from>
    <xdr:ext cx="2424546" cy="4211781"/>
    <xdr:sp macro="" textlink="">
      <xdr:nvSpPr>
        <xdr:cNvPr id="24" name="Rectangle 23">
          <a:extLst>
            <a:ext uri="{FF2B5EF4-FFF2-40B4-BE49-F238E27FC236}">
              <a16:creationId xmlns:a16="http://schemas.microsoft.com/office/drawing/2014/main" id="{22FE3016-E178-4944-99EE-344529B24A08}"/>
            </a:ext>
          </a:extLst>
        </xdr:cNvPr>
        <xdr:cNvSpPr/>
      </xdr:nvSpPr>
      <xdr:spPr>
        <a:xfrm>
          <a:off x="13854" y="1875126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0</xdr:col>
      <xdr:colOff>13854</xdr:colOff>
      <xdr:row>53</xdr:row>
      <xdr:rowOff>0</xdr:rowOff>
    </xdr:from>
    <xdr:ext cx="2424546" cy="4211781"/>
    <xdr:sp macro="" textlink="">
      <xdr:nvSpPr>
        <xdr:cNvPr id="25" name="Rectangle 24">
          <a:extLst>
            <a:ext uri="{FF2B5EF4-FFF2-40B4-BE49-F238E27FC236}">
              <a16:creationId xmlns:a16="http://schemas.microsoft.com/office/drawing/2014/main" id="{7B9E37F5-7251-48EB-A822-7760DD6BEBE9}"/>
            </a:ext>
          </a:extLst>
        </xdr:cNvPr>
        <xdr:cNvSpPr/>
      </xdr:nvSpPr>
      <xdr:spPr>
        <a:xfrm>
          <a:off x="13854" y="18954750"/>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60</xdr:row>
      <xdr:rowOff>90054</xdr:rowOff>
    </xdr:from>
    <xdr:ext cx="184731" cy="264560"/>
    <xdr:sp macro="" textlink="">
      <xdr:nvSpPr>
        <xdr:cNvPr id="26" name="TextBox 25">
          <a:extLst>
            <a:ext uri="{FF2B5EF4-FFF2-40B4-BE49-F238E27FC236}">
              <a16:creationId xmlns:a16="http://schemas.microsoft.com/office/drawing/2014/main" id="{388F7FA0-B06D-43E5-9CEB-AA9D89A13E1E}"/>
            </a:ext>
          </a:extLst>
        </xdr:cNvPr>
        <xdr:cNvSpPr txBox="1"/>
      </xdr:nvSpPr>
      <xdr:spPr>
        <a:xfrm>
          <a:off x="5518439" y="212450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27" name="Rectangle 26">
          <a:extLst>
            <a:ext uri="{FF2B5EF4-FFF2-40B4-BE49-F238E27FC236}">
              <a16:creationId xmlns:a16="http://schemas.microsoft.com/office/drawing/2014/main" id="{A296FF4D-392C-43C9-BF50-DA8087E3ED88}"/>
            </a:ext>
          </a:extLst>
        </xdr:cNvPr>
        <xdr:cNvSpPr/>
      </xdr:nvSpPr>
      <xdr:spPr>
        <a:xfrm>
          <a:off x="13854" y="18954750"/>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60</xdr:row>
      <xdr:rowOff>90054</xdr:rowOff>
    </xdr:from>
    <xdr:ext cx="184731" cy="264560"/>
    <xdr:sp macro="" textlink="">
      <xdr:nvSpPr>
        <xdr:cNvPr id="28" name="TextBox 27">
          <a:extLst>
            <a:ext uri="{FF2B5EF4-FFF2-40B4-BE49-F238E27FC236}">
              <a16:creationId xmlns:a16="http://schemas.microsoft.com/office/drawing/2014/main" id="{863F2A2B-F11A-44C7-86D4-8BF8D89EF47E}"/>
            </a:ext>
          </a:extLst>
        </xdr:cNvPr>
        <xdr:cNvSpPr txBox="1"/>
      </xdr:nvSpPr>
      <xdr:spPr>
        <a:xfrm>
          <a:off x="5518439" y="212450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29" name="TextBox 28">
          <a:extLst>
            <a:ext uri="{FF2B5EF4-FFF2-40B4-BE49-F238E27FC236}">
              <a16:creationId xmlns:a16="http://schemas.microsoft.com/office/drawing/2014/main" id="{FD7F9F50-D4C1-4115-B490-23421DF97C6F}"/>
            </a:ext>
          </a:extLst>
        </xdr:cNvPr>
        <xdr:cNvSpPr txBox="1"/>
      </xdr:nvSpPr>
      <xdr:spPr>
        <a:xfrm>
          <a:off x="5518439" y="212450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30" name="TextBox 29">
          <a:extLst>
            <a:ext uri="{FF2B5EF4-FFF2-40B4-BE49-F238E27FC236}">
              <a16:creationId xmlns:a16="http://schemas.microsoft.com/office/drawing/2014/main" id="{4D885F2A-9791-43FE-86BA-5F2E0EDEAFF4}"/>
            </a:ext>
          </a:extLst>
        </xdr:cNvPr>
        <xdr:cNvSpPr txBox="1"/>
      </xdr:nvSpPr>
      <xdr:spPr>
        <a:xfrm>
          <a:off x="5518439" y="212450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0</xdr:col>
      <xdr:colOff>13854</xdr:colOff>
      <xdr:row>53</xdr:row>
      <xdr:rowOff>0</xdr:rowOff>
    </xdr:from>
    <xdr:ext cx="2424546" cy="4211781"/>
    <xdr:sp macro="" textlink="">
      <xdr:nvSpPr>
        <xdr:cNvPr id="2" name="Rectangle 1">
          <a:extLst>
            <a:ext uri="{FF2B5EF4-FFF2-40B4-BE49-F238E27FC236}">
              <a16:creationId xmlns:a16="http://schemas.microsoft.com/office/drawing/2014/main" id="{81F81A75-0AD1-4CAA-9565-0127155AF7BD}"/>
            </a:ext>
          </a:extLst>
        </xdr:cNvPr>
        <xdr:cNvSpPr/>
      </xdr:nvSpPr>
      <xdr:spPr>
        <a:xfrm>
          <a:off x="13854" y="18954750"/>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61</xdr:row>
      <xdr:rowOff>90054</xdr:rowOff>
    </xdr:from>
    <xdr:ext cx="184731" cy="264560"/>
    <xdr:sp macro="" textlink="">
      <xdr:nvSpPr>
        <xdr:cNvPr id="3" name="TextBox 2">
          <a:extLst>
            <a:ext uri="{FF2B5EF4-FFF2-40B4-BE49-F238E27FC236}">
              <a16:creationId xmlns:a16="http://schemas.microsoft.com/office/drawing/2014/main" id="{41D6DC08-4450-4849-BDB9-535589E9EBFA}"/>
            </a:ext>
          </a:extLst>
        </xdr:cNvPr>
        <xdr:cNvSpPr txBox="1"/>
      </xdr:nvSpPr>
      <xdr:spPr>
        <a:xfrm>
          <a:off x="5518439" y="215594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4" name="Rectangle 3">
          <a:extLst>
            <a:ext uri="{FF2B5EF4-FFF2-40B4-BE49-F238E27FC236}">
              <a16:creationId xmlns:a16="http://schemas.microsoft.com/office/drawing/2014/main" id="{8ECBF3B0-CF39-4298-8955-4FD43F1C8D44}"/>
            </a:ext>
          </a:extLst>
        </xdr:cNvPr>
        <xdr:cNvSpPr/>
      </xdr:nvSpPr>
      <xdr:spPr>
        <a:xfrm>
          <a:off x="13854" y="18954750"/>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61</xdr:row>
      <xdr:rowOff>90054</xdr:rowOff>
    </xdr:from>
    <xdr:ext cx="184731" cy="264560"/>
    <xdr:sp macro="" textlink="">
      <xdr:nvSpPr>
        <xdr:cNvPr id="5" name="TextBox 4">
          <a:extLst>
            <a:ext uri="{FF2B5EF4-FFF2-40B4-BE49-F238E27FC236}">
              <a16:creationId xmlns:a16="http://schemas.microsoft.com/office/drawing/2014/main" id="{59762843-4604-4E6D-9C9C-5700E7D3FAB3}"/>
            </a:ext>
          </a:extLst>
        </xdr:cNvPr>
        <xdr:cNvSpPr txBox="1"/>
      </xdr:nvSpPr>
      <xdr:spPr>
        <a:xfrm>
          <a:off x="5518439" y="215594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19</xdr:row>
      <xdr:rowOff>152400</xdr:rowOff>
    </xdr:from>
    <xdr:ext cx="1482436" cy="3740727"/>
    <xdr:sp macro="" textlink="">
      <xdr:nvSpPr>
        <xdr:cNvPr id="6" name="Rectangle 5">
          <a:extLst>
            <a:ext uri="{FF2B5EF4-FFF2-40B4-BE49-F238E27FC236}">
              <a16:creationId xmlns:a16="http://schemas.microsoft.com/office/drawing/2014/main" id="{7A96AAA7-EFAE-4ED1-804C-B606D6529AAC}"/>
            </a:ext>
          </a:extLst>
        </xdr:cNvPr>
        <xdr:cNvSpPr/>
      </xdr:nvSpPr>
      <xdr:spPr>
        <a:xfrm>
          <a:off x="2657475" y="8315325"/>
          <a:ext cx="1482436" cy="3740727"/>
        </a:xfrm>
        <a:prstGeom prst="rect">
          <a:avLst/>
        </a:prstGeom>
        <a:noFill/>
      </xdr:spPr>
      <xdr:txBody>
        <a:bodyPr vert="vert270" wrap="square" lIns="91440" tIns="45720" rIns="91440" bIns="45720">
          <a:noAutofit/>
        </a:bodyPr>
        <a:lstStyle/>
        <a:p>
          <a:pPr algn="ctr"/>
          <a:endParaRPr lang="en-US" sz="5400" b="1" cap="none" spc="50">
            <a:ln w="13500">
              <a:solidFill>
                <a:schemeClr val="accent1">
                  <a:shade val="2500"/>
                  <a:alpha val="6500"/>
                </a:schemeClr>
              </a:solidFill>
              <a:prstDash val="solid"/>
            </a:ln>
            <a:solidFill>
              <a:schemeClr val="accent1">
                <a:tint val="3000"/>
                <a:alpha val="95000"/>
              </a:schemeClr>
            </a:solidFill>
            <a:effectLst>
              <a:innerShdw blurRad="50900" dist="38500" dir="13500000">
                <a:srgbClr val="000000">
                  <a:alpha val="60000"/>
                </a:srgbClr>
              </a:innerShdw>
            </a:effectLst>
          </a:endParaRPr>
        </a:p>
      </xdr:txBody>
    </xdr:sp>
    <xdr:clientData/>
  </xdr:oneCellAnchor>
  <xdr:oneCellAnchor>
    <xdr:from>
      <xdr:col>2</xdr:col>
      <xdr:colOff>0</xdr:colOff>
      <xdr:row>53</xdr:row>
      <xdr:rowOff>0</xdr:rowOff>
    </xdr:from>
    <xdr:ext cx="2424546" cy="4211781"/>
    <xdr:sp macro="" textlink="">
      <xdr:nvSpPr>
        <xdr:cNvPr id="7" name="Rectangle 6">
          <a:extLst>
            <a:ext uri="{FF2B5EF4-FFF2-40B4-BE49-F238E27FC236}">
              <a16:creationId xmlns:a16="http://schemas.microsoft.com/office/drawing/2014/main" id="{E369A5A5-50DA-4863-8CC9-9A3E46C24FD6}"/>
            </a:ext>
          </a:extLst>
        </xdr:cNvPr>
        <xdr:cNvSpPr/>
      </xdr:nvSpPr>
      <xdr:spPr>
        <a:xfrm>
          <a:off x="2657475" y="18954750"/>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58</xdr:row>
      <xdr:rowOff>110836</xdr:rowOff>
    </xdr:from>
    <xdr:ext cx="2424546" cy="4211781"/>
    <xdr:sp macro="" textlink="">
      <xdr:nvSpPr>
        <xdr:cNvPr id="8" name="Rectangle 7">
          <a:extLst>
            <a:ext uri="{FF2B5EF4-FFF2-40B4-BE49-F238E27FC236}">
              <a16:creationId xmlns:a16="http://schemas.microsoft.com/office/drawing/2014/main" id="{4F650ABB-4298-4F06-AA14-EE7509FC7A77}"/>
            </a:ext>
          </a:extLst>
        </xdr:cNvPr>
        <xdr:cNvSpPr/>
      </xdr:nvSpPr>
      <xdr:spPr>
        <a:xfrm>
          <a:off x="21269325" y="2063721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68</xdr:row>
      <xdr:rowOff>90054</xdr:rowOff>
    </xdr:from>
    <xdr:ext cx="184731" cy="264560"/>
    <xdr:sp macro="" textlink="">
      <xdr:nvSpPr>
        <xdr:cNvPr id="9" name="TextBox 8">
          <a:extLst>
            <a:ext uri="{FF2B5EF4-FFF2-40B4-BE49-F238E27FC236}">
              <a16:creationId xmlns:a16="http://schemas.microsoft.com/office/drawing/2014/main" id="{B31555B9-A799-4316-97C3-59B96E15DFE6}"/>
            </a:ext>
          </a:extLst>
        </xdr:cNvPr>
        <xdr:cNvSpPr txBox="1"/>
      </xdr:nvSpPr>
      <xdr:spPr>
        <a:xfrm>
          <a:off x="21269325" y="237596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10" name="Rectangle 9">
          <a:extLst>
            <a:ext uri="{FF2B5EF4-FFF2-40B4-BE49-F238E27FC236}">
              <a16:creationId xmlns:a16="http://schemas.microsoft.com/office/drawing/2014/main" id="{476EDBC4-9666-425B-B846-7C5CB1581B24}"/>
            </a:ext>
          </a:extLst>
        </xdr:cNvPr>
        <xdr:cNvSpPr/>
      </xdr:nvSpPr>
      <xdr:spPr>
        <a:xfrm>
          <a:off x="13854" y="18954750"/>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twoCellAnchor>
    <xdr:from>
      <xdr:col>11</xdr:col>
      <xdr:colOff>50800</xdr:colOff>
      <xdr:row>1</xdr:row>
      <xdr:rowOff>254000</xdr:rowOff>
    </xdr:from>
    <xdr:to>
      <xdr:col>11</xdr:col>
      <xdr:colOff>1562100</xdr:colOff>
      <xdr:row>2</xdr:row>
      <xdr:rowOff>228600</xdr:rowOff>
    </xdr:to>
    <xdr:cxnSp macro="">
      <xdr:nvCxnSpPr>
        <xdr:cNvPr id="11" name="Straight Arrow Connector 10">
          <a:extLst>
            <a:ext uri="{FF2B5EF4-FFF2-40B4-BE49-F238E27FC236}">
              <a16:creationId xmlns:a16="http://schemas.microsoft.com/office/drawing/2014/main" id="{C3532DEE-9BBC-4853-A9AC-B2B7A7DBB4BA}"/>
            </a:ext>
          </a:extLst>
        </xdr:cNvPr>
        <xdr:cNvCxnSpPr/>
      </xdr:nvCxnSpPr>
      <xdr:spPr>
        <a:xfrm>
          <a:off x="21320125" y="635000"/>
          <a:ext cx="6731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3</xdr:row>
      <xdr:rowOff>228600</xdr:rowOff>
    </xdr:from>
    <xdr:to>
      <xdr:col>11</xdr:col>
      <xdr:colOff>1551215</xdr:colOff>
      <xdr:row>4</xdr:row>
      <xdr:rowOff>217715</xdr:rowOff>
    </xdr:to>
    <xdr:cxnSp macro="">
      <xdr:nvCxnSpPr>
        <xdr:cNvPr id="12" name="Straight Arrow Connector 11">
          <a:extLst>
            <a:ext uri="{FF2B5EF4-FFF2-40B4-BE49-F238E27FC236}">
              <a16:creationId xmlns:a16="http://schemas.microsoft.com/office/drawing/2014/main" id="{E4CF0DEB-2F3F-47E1-96C8-DC724E88E4D5}"/>
            </a:ext>
          </a:extLst>
        </xdr:cNvPr>
        <xdr:cNvCxnSpPr/>
      </xdr:nvCxnSpPr>
      <xdr:spPr>
        <a:xfrm>
          <a:off x="21307425" y="1371600"/>
          <a:ext cx="684440" cy="370115"/>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25400</xdr:colOff>
      <xdr:row>6</xdr:row>
      <xdr:rowOff>378279</xdr:rowOff>
    </xdr:from>
    <xdr:to>
      <xdr:col>11</xdr:col>
      <xdr:colOff>711200</xdr:colOff>
      <xdr:row>6</xdr:row>
      <xdr:rowOff>381001</xdr:rowOff>
    </xdr:to>
    <xdr:cxnSp macro="">
      <xdr:nvCxnSpPr>
        <xdr:cNvPr id="13" name="Straight Arrow Connector 12">
          <a:extLst>
            <a:ext uri="{FF2B5EF4-FFF2-40B4-BE49-F238E27FC236}">
              <a16:creationId xmlns:a16="http://schemas.microsoft.com/office/drawing/2014/main" id="{C3DF3DE7-2CC6-4625-A516-681DADB5E6C6}"/>
            </a:ext>
          </a:extLst>
        </xdr:cNvPr>
        <xdr:cNvCxnSpPr/>
      </xdr:nvCxnSpPr>
      <xdr:spPr>
        <a:xfrm flipV="1">
          <a:off x="21294725" y="2835729"/>
          <a:ext cx="685800" cy="2722"/>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9</xdr:col>
      <xdr:colOff>1773115</xdr:colOff>
      <xdr:row>14</xdr:row>
      <xdr:rowOff>190500</xdr:rowOff>
    </xdr:from>
    <xdr:to>
      <xdr:col>11</xdr:col>
      <xdr:colOff>622300</xdr:colOff>
      <xdr:row>14</xdr:row>
      <xdr:rowOff>190500</xdr:rowOff>
    </xdr:to>
    <xdr:cxnSp macro="">
      <xdr:nvCxnSpPr>
        <xdr:cNvPr id="14" name="Straight Arrow Connector 13">
          <a:extLst>
            <a:ext uri="{FF2B5EF4-FFF2-40B4-BE49-F238E27FC236}">
              <a16:creationId xmlns:a16="http://schemas.microsoft.com/office/drawing/2014/main" id="{F7B1947A-AD86-45C9-8A43-195489AB18CB}"/>
            </a:ext>
          </a:extLst>
        </xdr:cNvPr>
        <xdr:cNvCxnSpPr/>
      </xdr:nvCxnSpPr>
      <xdr:spPr>
        <a:xfrm>
          <a:off x="19480090" y="5781675"/>
          <a:ext cx="2411535" cy="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5" name="Straight Arrow Connector 14">
          <a:extLst>
            <a:ext uri="{FF2B5EF4-FFF2-40B4-BE49-F238E27FC236}">
              <a16:creationId xmlns:a16="http://schemas.microsoft.com/office/drawing/2014/main" id="{1A56A992-2A43-4EF7-BC57-DDA67FD88565}"/>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58615</xdr:colOff>
      <xdr:row>8</xdr:row>
      <xdr:rowOff>149680</xdr:rowOff>
    </xdr:from>
    <xdr:to>
      <xdr:col>12</xdr:col>
      <xdr:colOff>2</xdr:colOff>
      <xdr:row>8</xdr:row>
      <xdr:rowOff>155331</xdr:rowOff>
    </xdr:to>
    <xdr:cxnSp macro="">
      <xdr:nvCxnSpPr>
        <xdr:cNvPr id="16" name="Straight Arrow Connector 15">
          <a:extLst>
            <a:ext uri="{FF2B5EF4-FFF2-40B4-BE49-F238E27FC236}">
              <a16:creationId xmlns:a16="http://schemas.microsoft.com/office/drawing/2014/main" id="{F3F0174F-11F3-465C-9364-80605B08323F}"/>
            </a:ext>
          </a:extLst>
        </xdr:cNvPr>
        <xdr:cNvCxnSpPr/>
      </xdr:nvCxnSpPr>
      <xdr:spPr>
        <a:xfrm flipV="1">
          <a:off x="21327940" y="3635830"/>
          <a:ext cx="665287" cy="5651"/>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15</xdr:row>
      <xdr:rowOff>342900</xdr:rowOff>
    </xdr:from>
    <xdr:to>
      <xdr:col>12</xdr:col>
      <xdr:colOff>234950</xdr:colOff>
      <xdr:row>29</xdr:row>
      <xdr:rowOff>158750</xdr:rowOff>
    </xdr:to>
    <xdr:cxnSp macro="">
      <xdr:nvCxnSpPr>
        <xdr:cNvPr id="17" name="Straight Arrow Connector 16">
          <a:extLst>
            <a:ext uri="{FF2B5EF4-FFF2-40B4-BE49-F238E27FC236}">
              <a16:creationId xmlns:a16="http://schemas.microsoft.com/office/drawing/2014/main" id="{7E8753DA-C98A-42E5-AE69-C5A7762D4413}"/>
            </a:ext>
          </a:extLst>
        </xdr:cNvPr>
        <xdr:cNvCxnSpPr/>
      </xdr:nvCxnSpPr>
      <xdr:spPr>
        <a:xfrm>
          <a:off x="21307425" y="6305550"/>
          <a:ext cx="920750" cy="5159375"/>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63500</xdr:colOff>
      <xdr:row>4</xdr:row>
      <xdr:rowOff>266700</xdr:rowOff>
    </xdr:from>
    <xdr:to>
      <xdr:col>11</xdr:col>
      <xdr:colOff>800100</xdr:colOff>
      <xdr:row>5</xdr:row>
      <xdr:rowOff>241300</xdr:rowOff>
    </xdr:to>
    <xdr:cxnSp macro="">
      <xdr:nvCxnSpPr>
        <xdr:cNvPr id="18" name="Straight Arrow Connector 17">
          <a:extLst>
            <a:ext uri="{FF2B5EF4-FFF2-40B4-BE49-F238E27FC236}">
              <a16:creationId xmlns:a16="http://schemas.microsoft.com/office/drawing/2014/main" id="{765D2017-3D56-4611-9316-98BC13EDD448}"/>
            </a:ext>
          </a:extLst>
        </xdr:cNvPr>
        <xdr:cNvCxnSpPr/>
      </xdr:nvCxnSpPr>
      <xdr:spPr>
        <a:xfrm>
          <a:off x="21332825" y="1790700"/>
          <a:ext cx="6604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9" name="Straight Arrow Connector 18">
          <a:extLst>
            <a:ext uri="{FF2B5EF4-FFF2-40B4-BE49-F238E27FC236}">
              <a16:creationId xmlns:a16="http://schemas.microsoft.com/office/drawing/2014/main" id="{FD5BDF8F-5722-475A-B61E-CE3EAC5C9D39}"/>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oneCellAnchor>
    <xdr:from>
      <xdr:col>0</xdr:col>
      <xdr:colOff>13854</xdr:colOff>
      <xdr:row>52</xdr:row>
      <xdr:rowOff>110836</xdr:rowOff>
    </xdr:from>
    <xdr:ext cx="2424546" cy="4211781"/>
    <xdr:sp macro="" textlink="">
      <xdr:nvSpPr>
        <xdr:cNvPr id="20" name="Rectangle 19">
          <a:extLst>
            <a:ext uri="{FF2B5EF4-FFF2-40B4-BE49-F238E27FC236}">
              <a16:creationId xmlns:a16="http://schemas.microsoft.com/office/drawing/2014/main" id="{F38E7867-4CF4-4801-9219-01F7B1B3BABB}"/>
            </a:ext>
          </a:extLst>
        </xdr:cNvPr>
        <xdr:cNvSpPr/>
      </xdr:nvSpPr>
      <xdr:spPr>
        <a:xfrm>
          <a:off x="13854" y="1875126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59</xdr:row>
      <xdr:rowOff>90054</xdr:rowOff>
    </xdr:from>
    <xdr:ext cx="184731" cy="264560"/>
    <xdr:sp macro="" textlink="">
      <xdr:nvSpPr>
        <xdr:cNvPr id="21" name="TextBox 20">
          <a:extLst>
            <a:ext uri="{FF2B5EF4-FFF2-40B4-BE49-F238E27FC236}">
              <a16:creationId xmlns:a16="http://schemas.microsoft.com/office/drawing/2014/main" id="{C11AECBD-D92B-4F6C-9DEB-9EE4FE24FB1B}"/>
            </a:ext>
          </a:extLst>
        </xdr:cNvPr>
        <xdr:cNvSpPr txBox="1"/>
      </xdr:nvSpPr>
      <xdr:spPr>
        <a:xfrm>
          <a:off x="5518439" y="209307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52</xdr:row>
      <xdr:rowOff>110836</xdr:rowOff>
    </xdr:from>
    <xdr:ext cx="2424546" cy="4211781"/>
    <xdr:sp macro="" textlink="">
      <xdr:nvSpPr>
        <xdr:cNvPr id="22" name="Rectangle 21">
          <a:extLst>
            <a:ext uri="{FF2B5EF4-FFF2-40B4-BE49-F238E27FC236}">
              <a16:creationId xmlns:a16="http://schemas.microsoft.com/office/drawing/2014/main" id="{6AAE2F53-1F74-4D23-8FEF-88A898FD918B}"/>
            </a:ext>
          </a:extLst>
        </xdr:cNvPr>
        <xdr:cNvSpPr/>
      </xdr:nvSpPr>
      <xdr:spPr>
        <a:xfrm>
          <a:off x="13854" y="1875126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59</xdr:row>
      <xdr:rowOff>90054</xdr:rowOff>
    </xdr:from>
    <xdr:ext cx="184731" cy="264560"/>
    <xdr:sp macro="" textlink="">
      <xdr:nvSpPr>
        <xdr:cNvPr id="23" name="TextBox 22">
          <a:extLst>
            <a:ext uri="{FF2B5EF4-FFF2-40B4-BE49-F238E27FC236}">
              <a16:creationId xmlns:a16="http://schemas.microsoft.com/office/drawing/2014/main" id="{C3285FED-B099-4BCE-AB6B-8E740B983A10}"/>
            </a:ext>
          </a:extLst>
        </xdr:cNvPr>
        <xdr:cNvSpPr txBox="1"/>
      </xdr:nvSpPr>
      <xdr:spPr>
        <a:xfrm>
          <a:off x="5518439" y="209307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52</xdr:row>
      <xdr:rowOff>110836</xdr:rowOff>
    </xdr:from>
    <xdr:ext cx="2424546" cy="4211781"/>
    <xdr:sp macro="" textlink="">
      <xdr:nvSpPr>
        <xdr:cNvPr id="24" name="Rectangle 23">
          <a:extLst>
            <a:ext uri="{FF2B5EF4-FFF2-40B4-BE49-F238E27FC236}">
              <a16:creationId xmlns:a16="http://schemas.microsoft.com/office/drawing/2014/main" id="{1A197DC6-C057-4BFE-A34C-AB71FF8BA4ED}"/>
            </a:ext>
          </a:extLst>
        </xdr:cNvPr>
        <xdr:cNvSpPr/>
      </xdr:nvSpPr>
      <xdr:spPr>
        <a:xfrm>
          <a:off x="13854" y="1875126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0</xdr:col>
      <xdr:colOff>13854</xdr:colOff>
      <xdr:row>53</xdr:row>
      <xdr:rowOff>0</xdr:rowOff>
    </xdr:from>
    <xdr:ext cx="2424546" cy="4211781"/>
    <xdr:sp macro="" textlink="">
      <xdr:nvSpPr>
        <xdr:cNvPr id="25" name="Rectangle 24">
          <a:extLst>
            <a:ext uri="{FF2B5EF4-FFF2-40B4-BE49-F238E27FC236}">
              <a16:creationId xmlns:a16="http://schemas.microsoft.com/office/drawing/2014/main" id="{9D7F06A6-C995-4186-9ECD-3D9D026BE768}"/>
            </a:ext>
          </a:extLst>
        </xdr:cNvPr>
        <xdr:cNvSpPr/>
      </xdr:nvSpPr>
      <xdr:spPr>
        <a:xfrm>
          <a:off x="13854" y="18954750"/>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60</xdr:row>
      <xdr:rowOff>90054</xdr:rowOff>
    </xdr:from>
    <xdr:ext cx="184731" cy="264560"/>
    <xdr:sp macro="" textlink="">
      <xdr:nvSpPr>
        <xdr:cNvPr id="26" name="TextBox 25">
          <a:extLst>
            <a:ext uri="{FF2B5EF4-FFF2-40B4-BE49-F238E27FC236}">
              <a16:creationId xmlns:a16="http://schemas.microsoft.com/office/drawing/2014/main" id="{D942C156-C426-4CEE-B68A-649E43859068}"/>
            </a:ext>
          </a:extLst>
        </xdr:cNvPr>
        <xdr:cNvSpPr txBox="1"/>
      </xdr:nvSpPr>
      <xdr:spPr>
        <a:xfrm>
          <a:off x="5518439" y="212450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27" name="Rectangle 26">
          <a:extLst>
            <a:ext uri="{FF2B5EF4-FFF2-40B4-BE49-F238E27FC236}">
              <a16:creationId xmlns:a16="http://schemas.microsoft.com/office/drawing/2014/main" id="{F12BA8B3-A1A2-4CFD-9C5D-F2A14026CBE9}"/>
            </a:ext>
          </a:extLst>
        </xdr:cNvPr>
        <xdr:cNvSpPr/>
      </xdr:nvSpPr>
      <xdr:spPr>
        <a:xfrm>
          <a:off x="13854" y="18954750"/>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60</xdr:row>
      <xdr:rowOff>90054</xdr:rowOff>
    </xdr:from>
    <xdr:ext cx="184731" cy="264560"/>
    <xdr:sp macro="" textlink="">
      <xdr:nvSpPr>
        <xdr:cNvPr id="28" name="TextBox 27">
          <a:extLst>
            <a:ext uri="{FF2B5EF4-FFF2-40B4-BE49-F238E27FC236}">
              <a16:creationId xmlns:a16="http://schemas.microsoft.com/office/drawing/2014/main" id="{7BFE727E-FDFF-4DE4-8AB2-711D303CDD1A}"/>
            </a:ext>
          </a:extLst>
        </xdr:cNvPr>
        <xdr:cNvSpPr txBox="1"/>
      </xdr:nvSpPr>
      <xdr:spPr>
        <a:xfrm>
          <a:off x="5518439" y="212450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29" name="TextBox 28">
          <a:extLst>
            <a:ext uri="{FF2B5EF4-FFF2-40B4-BE49-F238E27FC236}">
              <a16:creationId xmlns:a16="http://schemas.microsoft.com/office/drawing/2014/main" id="{921A56FE-2750-4827-809F-0EBC069C1011}"/>
            </a:ext>
          </a:extLst>
        </xdr:cNvPr>
        <xdr:cNvSpPr txBox="1"/>
      </xdr:nvSpPr>
      <xdr:spPr>
        <a:xfrm>
          <a:off x="5518439" y="212450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30" name="TextBox 29">
          <a:extLst>
            <a:ext uri="{FF2B5EF4-FFF2-40B4-BE49-F238E27FC236}">
              <a16:creationId xmlns:a16="http://schemas.microsoft.com/office/drawing/2014/main" id="{7F218C2E-6083-4AC9-86C9-484D21348ABD}"/>
            </a:ext>
          </a:extLst>
        </xdr:cNvPr>
        <xdr:cNvSpPr txBox="1"/>
      </xdr:nvSpPr>
      <xdr:spPr>
        <a:xfrm>
          <a:off x="5518439" y="212450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8.xml><?xml version="1.0" encoding="utf-8"?>
<xdr:wsDr xmlns:xdr="http://schemas.openxmlformats.org/drawingml/2006/spreadsheetDrawing" xmlns:a="http://schemas.openxmlformats.org/drawingml/2006/main">
  <xdr:oneCellAnchor>
    <xdr:from>
      <xdr:col>0</xdr:col>
      <xdr:colOff>13854</xdr:colOff>
      <xdr:row>53</xdr:row>
      <xdr:rowOff>0</xdr:rowOff>
    </xdr:from>
    <xdr:ext cx="2424546" cy="4211781"/>
    <xdr:sp macro="" textlink="">
      <xdr:nvSpPr>
        <xdr:cNvPr id="2" name="Rectangle 1">
          <a:extLst>
            <a:ext uri="{FF2B5EF4-FFF2-40B4-BE49-F238E27FC236}">
              <a16:creationId xmlns:a16="http://schemas.microsoft.com/office/drawing/2014/main" id="{52E175BF-308B-4F8C-94C8-E96EDA5A16BC}"/>
            </a:ext>
          </a:extLst>
        </xdr:cNvPr>
        <xdr:cNvSpPr/>
      </xdr:nvSpPr>
      <xdr:spPr>
        <a:xfrm>
          <a:off x="13854" y="18954750"/>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61</xdr:row>
      <xdr:rowOff>90054</xdr:rowOff>
    </xdr:from>
    <xdr:ext cx="184731" cy="264560"/>
    <xdr:sp macro="" textlink="">
      <xdr:nvSpPr>
        <xdr:cNvPr id="3" name="TextBox 2">
          <a:extLst>
            <a:ext uri="{FF2B5EF4-FFF2-40B4-BE49-F238E27FC236}">
              <a16:creationId xmlns:a16="http://schemas.microsoft.com/office/drawing/2014/main" id="{999D6EBF-D84F-48F2-B330-DCC4E0F1CB84}"/>
            </a:ext>
          </a:extLst>
        </xdr:cNvPr>
        <xdr:cNvSpPr txBox="1"/>
      </xdr:nvSpPr>
      <xdr:spPr>
        <a:xfrm>
          <a:off x="5518439" y="215594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4" name="Rectangle 3">
          <a:extLst>
            <a:ext uri="{FF2B5EF4-FFF2-40B4-BE49-F238E27FC236}">
              <a16:creationId xmlns:a16="http://schemas.microsoft.com/office/drawing/2014/main" id="{05004CAA-CF64-4BA9-8A31-D0692569318E}"/>
            </a:ext>
          </a:extLst>
        </xdr:cNvPr>
        <xdr:cNvSpPr/>
      </xdr:nvSpPr>
      <xdr:spPr>
        <a:xfrm>
          <a:off x="13854" y="18954750"/>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61</xdr:row>
      <xdr:rowOff>90054</xdr:rowOff>
    </xdr:from>
    <xdr:ext cx="184731" cy="264560"/>
    <xdr:sp macro="" textlink="">
      <xdr:nvSpPr>
        <xdr:cNvPr id="5" name="TextBox 4">
          <a:extLst>
            <a:ext uri="{FF2B5EF4-FFF2-40B4-BE49-F238E27FC236}">
              <a16:creationId xmlns:a16="http://schemas.microsoft.com/office/drawing/2014/main" id="{01604487-1116-4BDE-8A94-2AD296D91AFD}"/>
            </a:ext>
          </a:extLst>
        </xdr:cNvPr>
        <xdr:cNvSpPr txBox="1"/>
      </xdr:nvSpPr>
      <xdr:spPr>
        <a:xfrm>
          <a:off x="5518439" y="215594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19</xdr:row>
      <xdr:rowOff>152400</xdr:rowOff>
    </xdr:from>
    <xdr:ext cx="1482436" cy="3740727"/>
    <xdr:sp macro="" textlink="">
      <xdr:nvSpPr>
        <xdr:cNvPr id="6" name="Rectangle 5">
          <a:extLst>
            <a:ext uri="{FF2B5EF4-FFF2-40B4-BE49-F238E27FC236}">
              <a16:creationId xmlns:a16="http://schemas.microsoft.com/office/drawing/2014/main" id="{3842DB92-3C72-4B24-9422-FAD4E16207A7}"/>
            </a:ext>
          </a:extLst>
        </xdr:cNvPr>
        <xdr:cNvSpPr/>
      </xdr:nvSpPr>
      <xdr:spPr>
        <a:xfrm>
          <a:off x="2657475" y="8315325"/>
          <a:ext cx="1482436" cy="3740727"/>
        </a:xfrm>
        <a:prstGeom prst="rect">
          <a:avLst/>
        </a:prstGeom>
        <a:noFill/>
      </xdr:spPr>
      <xdr:txBody>
        <a:bodyPr vert="vert270" wrap="square" lIns="91440" tIns="45720" rIns="91440" bIns="45720">
          <a:noAutofit/>
        </a:bodyPr>
        <a:lstStyle/>
        <a:p>
          <a:pPr algn="ctr"/>
          <a:endParaRPr lang="en-US" sz="5400" b="1" cap="none" spc="50">
            <a:ln w="13500">
              <a:solidFill>
                <a:schemeClr val="accent1">
                  <a:shade val="2500"/>
                  <a:alpha val="6500"/>
                </a:schemeClr>
              </a:solidFill>
              <a:prstDash val="solid"/>
            </a:ln>
            <a:solidFill>
              <a:schemeClr val="accent1">
                <a:tint val="3000"/>
                <a:alpha val="95000"/>
              </a:schemeClr>
            </a:solidFill>
            <a:effectLst>
              <a:innerShdw blurRad="50900" dist="38500" dir="13500000">
                <a:srgbClr val="000000">
                  <a:alpha val="60000"/>
                </a:srgbClr>
              </a:innerShdw>
            </a:effectLst>
          </a:endParaRPr>
        </a:p>
      </xdr:txBody>
    </xdr:sp>
    <xdr:clientData/>
  </xdr:oneCellAnchor>
  <xdr:oneCellAnchor>
    <xdr:from>
      <xdr:col>2</xdr:col>
      <xdr:colOff>0</xdr:colOff>
      <xdr:row>53</xdr:row>
      <xdr:rowOff>0</xdr:rowOff>
    </xdr:from>
    <xdr:ext cx="2424546" cy="4211781"/>
    <xdr:sp macro="" textlink="">
      <xdr:nvSpPr>
        <xdr:cNvPr id="7" name="Rectangle 6">
          <a:extLst>
            <a:ext uri="{FF2B5EF4-FFF2-40B4-BE49-F238E27FC236}">
              <a16:creationId xmlns:a16="http://schemas.microsoft.com/office/drawing/2014/main" id="{D955FD1E-04B6-4E8C-B2CF-C1C7AD030E99}"/>
            </a:ext>
          </a:extLst>
        </xdr:cNvPr>
        <xdr:cNvSpPr/>
      </xdr:nvSpPr>
      <xdr:spPr>
        <a:xfrm>
          <a:off x="2657475" y="18954750"/>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58</xdr:row>
      <xdr:rowOff>110836</xdr:rowOff>
    </xdr:from>
    <xdr:ext cx="2424546" cy="4211781"/>
    <xdr:sp macro="" textlink="">
      <xdr:nvSpPr>
        <xdr:cNvPr id="8" name="Rectangle 7">
          <a:extLst>
            <a:ext uri="{FF2B5EF4-FFF2-40B4-BE49-F238E27FC236}">
              <a16:creationId xmlns:a16="http://schemas.microsoft.com/office/drawing/2014/main" id="{DE30DBAD-CE91-43F2-A492-8B33E23B2E37}"/>
            </a:ext>
          </a:extLst>
        </xdr:cNvPr>
        <xdr:cNvSpPr/>
      </xdr:nvSpPr>
      <xdr:spPr>
        <a:xfrm>
          <a:off x="21269325" y="2063721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68</xdr:row>
      <xdr:rowOff>90054</xdr:rowOff>
    </xdr:from>
    <xdr:ext cx="184731" cy="264560"/>
    <xdr:sp macro="" textlink="">
      <xdr:nvSpPr>
        <xdr:cNvPr id="9" name="TextBox 8">
          <a:extLst>
            <a:ext uri="{FF2B5EF4-FFF2-40B4-BE49-F238E27FC236}">
              <a16:creationId xmlns:a16="http://schemas.microsoft.com/office/drawing/2014/main" id="{2D7E34C5-332E-4EF9-8E42-BE8C8A347312}"/>
            </a:ext>
          </a:extLst>
        </xdr:cNvPr>
        <xdr:cNvSpPr txBox="1"/>
      </xdr:nvSpPr>
      <xdr:spPr>
        <a:xfrm>
          <a:off x="21269325" y="237596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10" name="Rectangle 9">
          <a:extLst>
            <a:ext uri="{FF2B5EF4-FFF2-40B4-BE49-F238E27FC236}">
              <a16:creationId xmlns:a16="http://schemas.microsoft.com/office/drawing/2014/main" id="{8CDA962F-DE7B-4167-BE81-4BDC3A342346}"/>
            </a:ext>
          </a:extLst>
        </xdr:cNvPr>
        <xdr:cNvSpPr/>
      </xdr:nvSpPr>
      <xdr:spPr>
        <a:xfrm>
          <a:off x="13854" y="18954750"/>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twoCellAnchor>
    <xdr:from>
      <xdr:col>11</xdr:col>
      <xdr:colOff>50800</xdr:colOff>
      <xdr:row>1</xdr:row>
      <xdr:rowOff>254000</xdr:rowOff>
    </xdr:from>
    <xdr:to>
      <xdr:col>11</xdr:col>
      <xdr:colOff>1562100</xdr:colOff>
      <xdr:row>2</xdr:row>
      <xdr:rowOff>228600</xdr:rowOff>
    </xdr:to>
    <xdr:cxnSp macro="">
      <xdr:nvCxnSpPr>
        <xdr:cNvPr id="11" name="Straight Arrow Connector 10">
          <a:extLst>
            <a:ext uri="{FF2B5EF4-FFF2-40B4-BE49-F238E27FC236}">
              <a16:creationId xmlns:a16="http://schemas.microsoft.com/office/drawing/2014/main" id="{CDEC00A1-2B32-4C91-AA66-C1511EDBD58B}"/>
            </a:ext>
          </a:extLst>
        </xdr:cNvPr>
        <xdr:cNvCxnSpPr/>
      </xdr:nvCxnSpPr>
      <xdr:spPr>
        <a:xfrm>
          <a:off x="21320125" y="635000"/>
          <a:ext cx="6731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3</xdr:row>
      <xdr:rowOff>228600</xdr:rowOff>
    </xdr:from>
    <xdr:to>
      <xdr:col>11</xdr:col>
      <xdr:colOff>1551215</xdr:colOff>
      <xdr:row>4</xdr:row>
      <xdr:rowOff>217715</xdr:rowOff>
    </xdr:to>
    <xdr:cxnSp macro="">
      <xdr:nvCxnSpPr>
        <xdr:cNvPr id="12" name="Straight Arrow Connector 11">
          <a:extLst>
            <a:ext uri="{FF2B5EF4-FFF2-40B4-BE49-F238E27FC236}">
              <a16:creationId xmlns:a16="http://schemas.microsoft.com/office/drawing/2014/main" id="{95115571-981E-4839-BA94-E11712C385F3}"/>
            </a:ext>
          </a:extLst>
        </xdr:cNvPr>
        <xdr:cNvCxnSpPr/>
      </xdr:nvCxnSpPr>
      <xdr:spPr>
        <a:xfrm>
          <a:off x="21307425" y="1371600"/>
          <a:ext cx="684440" cy="370115"/>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25400</xdr:colOff>
      <xdr:row>6</xdr:row>
      <xdr:rowOff>378279</xdr:rowOff>
    </xdr:from>
    <xdr:to>
      <xdr:col>11</xdr:col>
      <xdr:colOff>711200</xdr:colOff>
      <xdr:row>6</xdr:row>
      <xdr:rowOff>381001</xdr:rowOff>
    </xdr:to>
    <xdr:cxnSp macro="">
      <xdr:nvCxnSpPr>
        <xdr:cNvPr id="13" name="Straight Arrow Connector 12">
          <a:extLst>
            <a:ext uri="{FF2B5EF4-FFF2-40B4-BE49-F238E27FC236}">
              <a16:creationId xmlns:a16="http://schemas.microsoft.com/office/drawing/2014/main" id="{2C224D02-525C-4350-80BA-6B42304E2E89}"/>
            </a:ext>
          </a:extLst>
        </xdr:cNvPr>
        <xdr:cNvCxnSpPr/>
      </xdr:nvCxnSpPr>
      <xdr:spPr>
        <a:xfrm flipV="1">
          <a:off x="21294725" y="2835729"/>
          <a:ext cx="685800" cy="2722"/>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9</xdr:col>
      <xdr:colOff>1773115</xdr:colOff>
      <xdr:row>14</xdr:row>
      <xdr:rowOff>190500</xdr:rowOff>
    </xdr:from>
    <xdr:to>
      <xdr:col>11</xdr:col>
      <xdr:colOff>622300</xdr:colOff>
      <xdr:row>14</xdr:row>
      <xdr:rowOff>190500</xdr:rowOff>
    </xdr:to>
    <xdr:cxnSp macro="">
      <xdr:nvCxnSpPr>
        <xdr:cNvPr id="14" name="Straight Arrow Connector 13">
          <a:extLst>
            <a:ext uri="{FF2B5EF4-FFF2-40B4-BE49-F238E27FC236}">
              <a16:creationId xmlns:a16="http://schemas.microsoft.com/office/drawing/2014/main" id="{DAC5B179-1B0C-4FA8-8307-578BDAD06361}"/>
            </a:ext>
          </a:extLst>
        </xdr:cNvPr>
        <xdr:cNvCxnSpPr/>
      </xdr:nvCxnSpPr>
      <xdr:spPr>
        <a:xfrm>
          <a:off x="19480090" y="5781675"/>
          <a:ext cx="2411535" cy="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5" name="Straight Arrow Connector 14">
          <a:extLst>
            <a:ext uri="{FF2B5EF4-FFF2-40B4-BE49-F238E27FC236}">
              <a16:creationId xmlns:a16="http://schemas.microsoft.com/office/drawing/2014/main" id="{978A16AE-7EAB-48FC-AF74-FF2A4129ED17}"/>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58615</xdr:colOff>
      <xdr:row>8</xdr:row>
      <xdr:rowOff>149680</xdr:rowOff>
    </xdr:from>
    <xdr:to>
      <xdr:col>12</xdr:col>
      <xdr:colOff>2</xdr:colOff>
      <xdr:row>8</xdr:row>
      <xdr:rowOff>155331</xdr:rowOff>
    </xdr:to>
    <xdr:cxnSp macro="">
      <xdr:nvCxnSpPr>
        <xdr:cNvPr id="16" name="Straight Arrow Connector 15">
          <a:extLst>
            <a:ext uri="{FF2B5EF4-FFF2-40B4-BE49-F238E27FC236}">
              <a16:creationId xmlns:a16="http://schemas.microsoft.com/office/drawing/2014/main" id="{EB41045F-4A28-41BF-A828-0CE456999A7F}"/>
            </a:ext>
          </a:extLst>
        </xdr:cNvPr>
        <xdr:cNvCxnSpPr/>
      </xdr:nvCxnSpPr>
      <xdr:spPr>
        <a:xfrm flipV="1">
          <a:off x="21327940" y="3635830"/>
          <a:ext cx="665287" cy="5651"/>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15</xdr:row>
      <xdr:rowOff>342900</xdr:rowOff>
    </xdr:from>
    <xdr:to>
      <xdr:col>12</xdr:col>
      <xdr:colOff>234950</xdr:colOff>
      <xdr:row>29</xdr:row>
      <xdr:rowOff>158750</xdr:rowOff>
    </xdr:to>
    <xdr:cxnSp macro="">
      <xdr:nvCxnSpPr>
        <xdr:cNvPr id="17" name="Straight Arrow Connector 16">
          <a:extLst>
            <a:ext uri="{FF2B5EF4-FFF2-40B4-BE49-F238E27FC236}">
              <a16:creationId xmlns:a16="http://schemas.microsoft.com/office/drawing/2014/main" id="{D345BC7E-AB16-4AAA-A6A2-739070BDE658}"/>
            </a:ext>
          </a:extLst>
        </xdr:cNvPr>
        <xdr:cNvCxnSpPr/>
      </xdr:nvCxnSpPr>
      <xdr:spPr>
        <a:xfrm>
          <a:off x="21307425" y="6305550"/>
          <a:ext cx="920750" cy="5159375"/>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63500</xdr:colOff>
      <xdr:row>4</xdr:row>
      <xdr:rowOff>266700</xdr:rowOff>
    </xdr:from>
    <xdr:to>
      <xdr:col>11</xdr:col>
      <xdr:colOff>800100</xdr:colOff>
      <xdr:row>5</xdr:row>
      <xdr:rowOff>241300</xdr:rowOff>
    </xdr:to>
    <xdr:cxnSp macro="">
      <xdr:nvCxnSpPr>
        <xdr:cNvPr id="18" name="Straight Arrow Connector 17">
          <a:extLst>
            <a:ext uri="{FF2B5EF4-FFF2-40B4-BE49-F238E27FC236}">
              <a16:creationId xmlns:a16="http://schemas.microsoft.com/office/drawing/2014/main" id="{6BDC4074-E873-4714-A5DE-C78CC5DE2CC9}"/>
            </a:ext>
          </a:extLst>
        </xdr:cNvPr>
        <xdr:cNvCxnSpPr/>
      </xdr:nvCxnSpPr>
      <xdr:spPr>
        <a:xfrm>
          <a:off x="21332825" y="1790700"/>
          <a:ext cx="6604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9" name="Straight Arrow Connector 18">
          <a:extLst>
            <a:ext uri="{FF2B5EF4-FFF2-40B4-BE49-F238E27FC236}">
              <a16:creationId xmlns:a16="http://schemas.microsoft.com/office/drawing/2014/main" id="{B4D19E41-25CA-4AE6-9074-DF9189658CD8}"/>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oneCellAnchor>
    <xdr:from>
      <xdr:col>0</xdr:col>
      <xdr:colOff>13854</xdr:colOff>
      <xdr:row>52</xdr:row>
      <xdr:rowOff>110836</xdr:rowOff>
    </xdr:from>
    <xdr:ext cx="2424546" cy="4211781"/>
    <xdr:sp macro="" textlink="">
      <xdr:nvSpPr>
        <xdr:cNvPr id="20" name="Rectangle 19">
          <a:extLst>
            <a:ext uri="{FF2B5EF4-FFF2-40B4-BE49-F238E27FC236}">
              <a16:creationId xmlns:a16="http://schemas.microsoft.com/office/drawing/2014/main" id="{9C2CF126-DA33-4AF0-BA92-63245A07E36C}"/>
            </a:ext>
          </a:extLst>
        </xdr:cNvPr>
        <xdr:cNvSpPr/>
      </xdr:nvSpPr>
      <xdr:spPr>
        <a:xfrm>
          <a:off x="13854" y="1875126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59</xdr:row>
      <xdr:rowOff>90054</xdr:rowOff>
    </xdr:from>
    <xdr:ext cx="184731" cy="264560"/>
    <xdr:sp macro="" textlink="">
      <xdr:nvSpPr>
        <xdr:cNvPr id="21" name="TextBox 20">
          <a:extLst>
            <a:ext uri="{FF2B5EF4-FFF2-40B4-BE49-F238E27FC236}">
              <a16:creationId xmlns:a16="http://schemas.microsoft.com/office/drawing/2014/main" id="{F6F60D4C-C544-4696-A9A4-A6765B225A0D}"/>
            </a:ext>
          </a:extLst>
        </xdr:cNvPr>
        <xdr:cNvSpPr txBox="1"/>
      </xdr:nvSpPr>
      <xdr:spPr>
        <a:xfrm>
          <a:off x="5518439" y="209307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52</xdr:row>
      <xdr:rowOff>110836</xdr:rowOff>
    </xdr:from>
    <xdr:ext cx="2424546" cy="4211781"/>
    <xdr:sp macro="" textlink="">
      <xdr:nvSpPr>
        <xdr:cNvPr id="22" name="Rectangle 21">
          <a:extLst>
            <a:ext uri="{FF2B5EF4-FFF2-40B4-BE49-F238E27FC236}">
              <a16:creationId xmlns:a16="http://schemas.microsoft.com/office/drawing/2014/main" id="{E855C534-246A-4270-BDF3-71C3F4E4B4E9}"/>
            </a:ext>
          </a:extLst>
        </xdr:cNvPr>
        <xdr:cNvSpPr/>
      </xdr:nvSpPr>
      <xdr:spPr>
        <a:xfrm>
          <a:off x="13854" y="1875126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59</xdr:row>
      <xdr:rowOff>90054</xdr:rowOff>
    </xdr:from>
    <xdr:ext cx="184731" cy="264560"/>
    <xdr:sp macro="" textlink="">
      <xdr:nvSpPr>
        <xdr:cNvPr id="23" name="TextBox 22">
          <a:extLst>
            <a:ext uri="{FF2B5EF4-FFF2-40B4-BE49-F238E27FC236}">
              <a16:creationId xmlns:a16="http://schemas.microsoft.com/office/drawing/2014/main" id="{228A353E-DB72-4F22-8F04-1BE346F7758D}"/>
            </a:ext>
          </a:extLst>
        </xdr:cNvPr>
        <xdr:cNvSpPr txBox="1"/>
      </xdr:nvSpPr>
      <xdr:spPr>
        <a:xfrm>
          <a:off x="5518439" y="209307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52</xdr:row>
      <xdr:rowOff>110836</xdr:rowOff>
    </xdr:from>
    <xdr:ext cx="2424546" cy="4211781"/>
    <xdr:sp macro="" textlink="">
      <xdr:nvSpPr>
        <xdr:cNvPr id="24" name="Rectangle 23">
          <a:extLst>
            <a:ext uri="{FF2B5EF4-FFF2-40B4-BE49-F238E27FC236}">
              <a16:creationId xmlns:a16="http://schemas.microsoft.com/office/drawing/2014/main" id="{00B58B9B-5760-4791-9E4F-D22E80222CDF}"/>
            </a:ext>
          </a:extLst>
        </xdr:cNvPr>
        <xdr:cNvSpPr/>
      </xdr:nvSpPr>
      <xdr:spPr>
        <a:xfrm>
          <a:off x="13854" y="1875126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0</xdr:col>
      <xdr:colOff>13854</xdr:colOff>
      <xdr:row>53</xdr:row>
      <xdr:rowOff>0</xdr:rowOff>
    </xdr:from>
    <xdr:ext cx="2424546" cy="4211781"/>
    <xdr:sp macro="" textlink="">
      <xdr:nvSpPr>
        <xdr:cNvPr id="25" name="Rectangle 24">
          <a:extLst>
            <a:ext uri="{FF2B5EF4-FFF2-40B4-BE49-F238E27FC236}">
              <a16:creationId xmlns:a16="http://schemas.microsoft.com/office/drawing/2014/main" id="{2B8D1340-E12A-40B2-8E3D-C16BC2B76325}"/>
            </a:ext>
          </a:extLst>
        </xdr:cNvPr>
        <xdr:cNvSpPr/>
      </xdr:nvSpPr>
      <xdr:spPr>
        <a:xfrm>
          <a:off x="13854" y="18954750"/>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60</xdr:row>
      <xdr:rowOff>90054</xdr:rowOff>
    </xdr:from>
    <xdr:ext cx="184731" cy="264560"/>
    <xdr:sp macro="" textlink="">
      <xdr:nvSpPr>
        <xdr:cNvPr id="26" name="TextBox 25">
          <a:extLst>
            <a:ext uri="{FF2B5EF4-FFF2-40B4-BE49-F238E27FC236}">
              <a16:creationId xmlns:a16="http://schemas.microsoft.com/office/drawing/2014/main" id="{58D3E45E-B760-49F4-9731-D9546AB1861F}"/>
            </a:ext>
          </a:extLst>
        </xdr:cNvPr>
        <xdr:cNvSpPr txBox="1"/>
      </xdr:nvSpPr>
      <xdr:spPr>
        <a:xfrm>
          <a:off x="5518439" y="212450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27" name="Rectangle 26">
          <a:extLst>
            <a:ext uri="{FF2B5EF4-FFF2-40B4-BE49-F238E27FC236}">
              <a16:creationId xmlns:a16="http://schemas.microsoft.com/office/drawing/2014/main" id="{A5E3454D-87F7-43C8-B2FC-4E4D77C6D4E3}"/>
            </a:ext>
          </a:extLst>
        </xdr:cNvPr>
        <xdr:cNvSpPr/>
      </xdr:nvSpPr>
      <xdr:spPr>
        <a:xfrm>
          <a:off x="13854" y="18954750"/>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60</xdr:row>
      <xdr:rowOff>90054</xdr:rowOff>
    </xdr:from>
    <xdr:ext cx="184731" cy="264560"/>
    <xdr:sp macro="" textlink="">
      <xdr:nvSpPr>
        <xdr:cNvPr id="28" name="TextBox 27">
          <a:extLst>
            <a:ext uri="{FF2B5EF4-FFF2-40B4-BE49-F238E27FC236}">
              <a16:creationId xmlns:a16="http://schemas.microsoft.com/office/drawing/2014/main" id="{A8381079-31EC-4ACB-AECF-E0368CD9B512}"/>
            </a:ext>
          </a:extLst>
        </xdr:cNvPr>
        <xdr:cNvSpPr txBox="1"/>
      </xdr:nvSpPr>
      <xdr:spPr>
        <a:xfrm>
          <a:off x="5518439" y="212450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29" name="TextBox 28">
          <a:extLst>
            <a:ext uri="{FF2B5EF4-FFF2-40B4-BE49-F238E27FC236}">
              <a16:creationId xmlns:a16="http://schemas.microsoft.com/office/drawing/2014/main" id="{08CE4D58-C34C-4B13-B1ED-78FAD3EBE408}"/>
            </a:ext>
          </a:extLst>
        </xdr:cNvPr>
        <xdr:cNvSpPr txBox="1"/>
      </xdr:nvSpPr>
      <xdr:spPr>
        <a:xfrm>
          <a:off x="5518439" y="212450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30" name="TextBox 29">
          <a:extLst>
            <a:ext uri="{FF2B5EF4-FFF2-40B4-BE49-F238E27FC236}">
              <a16:creationId xmlns:a16="http://schemas.microsoft.com/office/drawing/2014/main" id="{608DDBA2-9FE3-45A6-A658-0AE7DFA4E314}"/>
            </a:ext>
          </a:extLst>
        </xdr:cNvPr>
        <xdr:cNvSpPr txBox="1"/>
      </xdr:nvSpPr>
      <xdr:spPr>
        <a:xfrm>
          <a:off x="5518439" y="212450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9.xml><?xml version="1.0" encoding="utf-8"?>
<xdr:wsDr xmlns:xdr="http://schemas.openxmlformats.org/drawingml/2006/spreadsheetDrawing" xmlns:a="http://schemas.openxmlformats.org/drawingml/2006/main">
  <xdr:oneCellAnchor>
    <xdr:from>
      <xdr:col>0</xdr:col>
      <xdr:colOff>13854</xdr:colOff>
      <xdr:row>53</xdr:row>
      <xdr:rowOff>0</xdr:rowOff>
    </xdr:from>
    <xdr:ext cx="2424546" cy="4211781"/>
    <xdr:sp macro="" textlink="">
      <xdr:nvSpPr>
        <xdr:cNvPr id="2" name="Rectangle 1">
          <a:extLst>
            <a:ext uri="{FF2B5EF4-FFF2-40B4-BE49-F238E27FC236}">
              <a16:creationId xmlns:a16="http://schemas.microsoft.com/office/drawing/2014/main" id="{9415F045-FED1-4FE2-B2C0-317316CEFD4D}"/>
            </a:ext>
          </a:extLst>
        </xdr:cNvPr>
        <xdr:cNvSpPr/>
      </xdr:nvSpPr>
      <xdr:spPr>
        <a:xfrm>
          <a:off x="13854" y="18954750"/>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61</xdr:row>
      <xdr:rowOff>90054</xdr:rowOff>
    </xdr:from>
    <xdr:ext cx="184731" cy="264560"/>
    <xdr:sp macro="" textlink="">
      <xdr:nvSpPr>
        <xdr:cNvPr id="3" name="TextBox 2">
          <a:extLst>
            <a:ext uri="{FF2B5EF4-FFF2-40B4-BE49-F238E27FC236}">
              <a16:creationId xmlns:a16="http://schemas.microsoft.com/office/drawing/2014/main" id="{6CCDA648-7936-4EA1-87DF-A3EFACB334D8}"/>
            </a:ext>
          </a:extLst>
        </xdr:cNvPr>
        <xdr:cNvSpPr txBox="1"/>
      </xdr:nvSpPr>
      <xdr:spPr>
        <a:xfrm>
          <a:off x="5518439" y="215594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4" name="Rectangle 3">
          <a:extLst>
            <a:ext uri="{FF2B5EF4-FFF2-40B4-BE49-F238E27FC236}">
              <a16:creationId xmlns:a16="http://schemas.microsoft.com/office/drawing/2014/main" id="{CD5D8B56-5E94-43D9-8838-F49A23AF6921}"/>
            </a:ext>
          </a:extLst>
        </xdr:cNvPr>
        <xdr:cNvSpPr/>
      </xdr:nvSpPr>
      <xdr:spPr>
        <a:xfrm>
          <a:off x="13854" y="18954750"/>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61</xdr:row>
      <xdr:rowOff>90054</xdr:rowOff>
    </xdr:from>
    <xdr:ext cx="184731" cy="264560"/>
    <xdr:sp macro="" textlink="">
      <xdr:nvSpPr>
        <xdr:cNvPr id="5" name="TextBox 4">
          <a:extLst>
            <a:ext uri="{FF2B5EF4-FFF2-40B4-BE49-F238E27FC236}">
              <a16:creationId xmlns:a16="http://schemas.microsoft.com/office/drawing/2014/main" id="{31A08D32-E683-4690-A1F5-26389507376B}"/>
            </a:ext>
          </a:extLst>
        </xdr:cNvPr>
        <xdr:cNvSpPr txBox="1"/>
      </xdr:nvSpPr>
      <xdr:spPr>
        <a:xfrm>
          <a:off x="5518439" y="215594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19</xdr:row>
      <xdr:rowOff>152400</xdr:rowOff>
    </xdr:from>
    <xdr:ext cx="1482436" cy="3740727"/>
    <xdr:sp macro="" textlink="">
      <xdr:nvSpPr>
        <xdr:cNvPr id="6" name="Rectangle 5">
          <a:extLst>
            <a:ext uri="{FF2B5EF4-FFF2-40B4-BE49-F238E27FC236}">
              <a16:creationId xmlns:a16="http://schemas.microsoft.com/office/drawing/2014/main" id="{3A24D543-4D14-42B4-AEDC-9D33F5D6C84E}"/>
            </a:ext>
          </a:extLst>
        </xdr:cNvPr>
        <xdr:cNvSpPr/>
      </xdr:nvSpPr>
      <xdr:spPr>
        <a:xfrm>
          <a:off x="2657475" y="8315325"/>
          <a:ext cx="1482436" cy="3740727"/>
        </a:xfrm>
        <a:prstGeom prst="rect">
          <a:avLst/>
        </a:prstGeom>
        <a:noFill/>
      </xdr:spPr>
      <xdr:txBody>
        <a:bodyPr vert="vert270" wrap="square" lIns="91440" tIns="45720" rIns="91440" bIns="45720">
          <a:noAutofit/>
        </a:bodyPr>
        <a:lstStyle/>
        <a:p>
          <a:pPr algn="ctr"/>
          <a:endParaRPr lang="en-US" sz="5400" b="1" cap="none" spc="50">
            <a:ln w="13500">
              <a:solidFill>
                <a:schemeClr val="accent1">
                  <a:shade val="2500"/>
                  <a:alpha val="6500"/>
                </a:schemeClr>
              </a:solidFill>
              <a:prstDash val="solid"/>
            </a:ln>
            <a:solidFill>
              <a:schemeClr val="accent1">
                <a:tint val="3000"/>
                <a:alpha val="95000"/>
              </a:schemeClr>
            </a:solidFill>
            <a:effectLst>
              <a:innerShdw blurRad="50900" dist="38500" dir="13500000">
                <a:srgbClr val="000000">
                  <a:alpha val="60000"/>
                </a:srgbClr>
              </a:innerShdw>
            </a:effectLst>
          </a:endParaRPr>
        </a:p>
      </xdr:txBody>
    </xdr:sp>
    <xdr:clientData/>
  </xdr:oneCellAnchor>
  <xdr:oneCellAnchor>
    <xdr:from>
      <xdr:col>2</xdr:col>
      <xdr:colOff>0</xdr:colOff>
      <xdr:row>53</xdr:row>
      <xdr:rowOff>0</xdr:rowOff>
    </xdr:from>
    <xdr:ext cx="2424546" cy="4211781"/>
    <xdr:sp macro="" textlink="">
      <xdr:nvSpPr>
        <xdr:cNvPr id="7" name="Rectangle 6">
          <a:extLst>
            <a:ext uri="{FF2B5EF4-FFF2-40B4-BE49-F238E27FC236}">
              <a16:creationId xmlns:a16="http://schemas.microsoft.com/office/drawing/2014/main" id="{CD2B5700-504D-4FF7-8C6C-4A8E68ADEF50}"/>
            </a:ext>
          </a:extLst>
        </xdr:cNvPr>
        <xdr:cNvSpPr/>
      </xdr:nvSpPr>
      <xdr:spPr>
        <a:xfrm>
          <a:off x="2657475" y="18954750"/>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58</xdr:row>
      <xdr:rowOff>110836</xdr:rowOff>
    </xdr:from>
    <xdr:ext cx="2424546" cy="4211781"/>
    <xdr:sp macro="" textlink="">
      <xdr:nvSpPr>
        <xdr:cNvPr id="8" name="Rectangle 7">
          <a:extLst>
            <a:ext uri="{FF2B5EF4-FFF2-40B4-BE49-F238E27FC236}">
              <a16:creationId xmlns:a16="http://schemas.microsoft.com/office/drawing/2014/main" id="{F036EBB2-94AC-4CAD-A121-CCD26B9DA785}"/>
            </a:ext>
          </a:extLst>
        </xdr:cNvPr>
        <xdr:cNvSpPr/>
      </xdr:nvSpPr>
      <xdr:spPr>
        <a:xfrm>
          <a:off x="21269325" y="2063721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68</xdr:row>
      <xdr:rowOff>90054</xdr:rowOff>
    </xdr:from>
    <xdr:ext cx="184731" cy="264560"/>
    <xdr:sp macro="" textlink="">
      <xdr:nvSpPr>
        <xdr:cNvPr id="9" name="TextBox 8">
          <a:extLst>
            <a:ext uri="{FF2B5EF4-FFF2-40B4-BE49-F238E27FC236}">
              <a16:creationId xmlns:a16="http://schemas.microsoft.com/office/drawing/2014/main" id="{54FD00DC-8DF6-4BB0-ADD8-15C0F796EEC5}"/>
            </a:ext>
          </a:extLst>
        </xdr:cNvPr>
        <xdr:cNvSpPr txBox="1"/>
      </xdr:nvSpPr>
      <xdr:spPr>
        <a:xfrm>
          <a:off x="21269325" y="237596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10" name="Rectangle 9">
          <a:extLst>
            <a:ext uri="{FF2B5EF4-FFF2-40B4-BE49-F238E27FC236}">
              <a16:creationId xmlns:a16="http://schemas.microsoft.com/office/drawing/2014/main" id="{2CBFF8CE-45EB-4501-B5FE-2B3BB46CB254}"/>
            </a:ext>
          </a:extLst>
        </xdr:cNvPr>
        <xdr:cNvSpPr/>
      </xdr:nvSpPr>
      <xdr:spPr>
        <a:xfrm>
          <a:off x="13854" y="18954750"/>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twoCellAnchor>
    <xdr:from>
      <xdr:col>11</xdr:col>
      <xdr:colOff>50800</xdr:colOff>
      <xdr:row>1</xdr:row>
      <xdr:rowOff>254000</xdr:rowOff>
    </xdr:from>
    <xdr:to>
      <xdr:col>11</xdr:col>
      <xdr:colOff>1562100</xdr:colOff>
      <xdr:row>2</xdr:row>
      <xdr:rowOff>228600</xdr:rowOff>
    </xdr:to>
    <xdr:cxnSp macro="">
      <xdr:nvCxnSpPr>
        <xdr:cNvPr id="11" name="Straight Arrow Connector 10">
          <a:extLst>
            <a:ext uri="{FF2B5EF4-FFF2-40B4-BE49-F238E27FC236}">
              <a16:creationId xmlns:a16="http://schemas.microsoft.com/office/drawing/2014/main" id="{8AA79CDE-F48F-4E8A-891B-5E2484DE4A05}"/>
            </a:ext>
          </a:extLst>
        </xdr:cNvPr>
        <xdr:cNvCxnSpPr/>
      </xdr:nvCxnSpPr>
      <xdr:spPr>
        <a:xfrm>
          <a:off x="21320125" y="635000"/>
          <a:ext cx="6731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3</xdr:row>
      <xdr:rowOff>228600</xdr:rowOff>
    </xdr:from>
    <xdr:to>
      <xdr:col>11</xdr:col>
      <xdr:colOff>1551215</xdr:colOff>
      <xdr:row>4</xdr:row>
      <xdr:rowOff>217715</xdr:rowOff>
    </xdr:to>
    <xdr:cxnSp macro="">
      <xdr:nvCxnSpPr>
        <xdr:cNvPr id="12" name="Straight Arrow Connector 11">
          <a:extLst>
            <a:ext uri="{FF2B5EF4-FFF2-40B4-BE49-F238E27FC236}">
              <a16:creationId xmlns:a16="http://schemas.microsoft.com/office/drawing/2014/main" id="{2FCF54CD-F7D9-48C9-A5AF-E8E38B79B352}"/>
            </a:ext>
          </a:extLst>
        </xdr:cNvPr>
        <xdr:cNvCxnSpPr/>
      </xdr:nvCxnSpPr>
      <xdr:spPr>
        <a:xfrm>
          <a:off x="21307425" y="1371600"/>
          <a:ext cx="684440" cy="370115"/>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25400</xdr:colOff>
      <xdr:row>6</xdr:row>
      <xdr:rowOff>378279</xdr:rowOff>
    </xdr:from>
    <xdr:to>
      <xdr:col>11</xdr:col>
      <xdr:colOff>711200</xdr:colOff>
      <xdr:row>6</xdr:row>
      <xdr:rowOff>381001</xdr:rowOff>
    </xdr:to>
    <xdr:cxnSp macro="">
      <xdr:nvCxnSpPr>
        <xdr:cNvPr id="13" name="Straight Arrow Connector 12">
          <a:extLst>
            <a:ext uri="{FF2B5EF4-FFF2-40B4-BE49-F238E27FC236}">
              <a16:creationId xmlns:a16="http://schemas.microsoft.com/office/drawing/2014/main" id="{CD8C81B4-983F-4D41-929C-931588FA449F}"/>
            </a:ext>
          </a:extLst>
        </xdr:cNvPr>
        <xdr:cNvCxnSpPr/>
      </xdr:nvCxnSpPr>
      <xdr:spPr>
        <a:xfrm flipV="1">
          <a:off x="21294725" y="2835729"/>
          <a:ext cx="685800" cy="2722"/>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9</xdr:col>
      <xdr:colOff>1773115</xdr:colOff>
      <xdr:row>14</xdr:row>
      <xdr:rowOff>190500</xdr:rowOff>
    </xdr:from>
    <xdr:to>
      <xdr:col>11</xdr:col>
      <xdr:colOff>622300</xdr:colOff>
      <xdr:row>14</xdr:row>
      <xdr:rowOff>190500</xdr:rowOff>
    </xdr:to>
    <xdr:cxnSp macro="">
      <xdr:nvCxnSpPr>
        <xdr:cNvPr id="14" name="Straight Arrow Connector 13">
          <a:extLst>
            <a:ext uri="{FF2B5EF4-FFF2-40B4-BE49-F238E27FC236}">
              <a16:creationId xmlns:a16="http://schemas.microsoft.com/office/drawing/2014/main" id="{2FFC3C96-3E30-4B41-9E28-439EBE2EA661}"/>
            </a:ext>
          </a:extLst>
        </xdr:cNvPr>
        <xdr:cNvCxnSpPr/>
      </xdr:nvCxnSpPr>
      <xdr:spPr>
        <a:xfrm>
          <a:off x="19480090" y="5781675"/>
          <a:ext cx="2411535" cy="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5" name="Straight Arrow Connector 14">
          <a:extLst>
            <a:ext uri="{FF2B5EF4-FFF2-40B4-BE49-F238E27FC236}">
              <a16:creationId xmlns:a16="http://schemas.microsoft.com/office/drawing/2014/main" id="{D25F835F-FBD7-4B0E-A11E-479947821C14}"/>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58615</xdr:colOff>
      <xdr:row>8</xdr:row>
      <xdr:rowOff>149680</xdr:rowOff>
    </xdr:from>
    <xdr:to>
      <xdr:col>12</xdr:col>
      <xdr:colOff>2</xdr:colOff>
      <xdr:row>8</xdr:row>
      <xdr:rowOff>155331</xdr:rowOff>
    </xdr:to>
    <xdr:cxnSp macro="">
      <xdr:nvCxnSpPr>
        <xdr:cNvPr id="16" name="Straight Arrow Connector 15">
          <a:extLst>
            <a:ext uri="{FF2B5EF4-FFF2-40B4-BE49-F238E27FC236}">
              <a16:creationId xmlns:a16="http://schemas.microsoft.com/office/drawing/2014/main" id="{D828EF31-335B-4803-AEF6-0018E87A1356}"/>
            </a:ext>
          </a:extLst>
        </xdr:cNvPr>
        <xdr:cNvCxnSpPr/>
      </xdr:nvCxnSpPr>
      <xdr:spPr>
        <a:xfrm flipV="1">
          <a:off x="21327940" y="3635830"/>
          <a:ext cx="665287" cy="5651"/>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15</xdr:row>
      <xdr:rowOff>342900</xdr:rowOff>
    </xdr:from>
    <xdr:to>
      <xdr:col>12</xdr:col>
      <xdr:colOff>234950</xdr:colOff>
      <xdr:row>29</xdr:row>
      <xdr:rowOff>158750</xdr:rowOff>
    </xdr:to>
    <xdr:cxnSp macro="">
      <xdr:nvCxnSpPr>
        <xdr:cNvPr id="17" name="Straight Arrow Connector 16">
          <a:extLst>
            <a:ext uri="{FF2B5EF4-FFF2-40B4-BE49-F238E27FC236}">
              <a16:creationId xmlns:a16="http://schemas.microsoft.com/office/drawing/2014/main" id="{1D37C857-C84E-48C6-8F2E-D7656CE76532}"/>
            </a:ext>
          </a:extLst>
        </xdr:cNvPr>
        <xdr:cNvCxnSpPr/>
      </xdr:nvCxnSpPr>
      <xdr:spPr>
        <a:xfrm>
          <a:off x="21307425" y="6305550"/>
          <a:ext cx="920750" cy="5159375"/>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63500</xdr:colOff>
      <xdr:row>4</xdr:row>
      <xdr:rowOff>266700</xdr:rowOff>
    </xdr:from>
    <xdr:to>
      <xdr:col>11</xdr:col>
      <xdr:colOff>800100</xdr:colOff>
      <xdr:row>5</xdr:row>
      <xdr:rowOff>241300</xdr:rowOff>
    </xdr:to>
    <xdr:cxnSp macro="">
      <xdr:nvCxnSpPr>
        <xdr:cNvPr id="18" name="Straight Arrow Connector 17">
          <a:extLst>
            <a:ext uri="{FF2B5EF4-FFF2-40B4-BE49-F238E27FC236}">
              <a16:creationId xmlns:a16="http://schemas.microsoft.com/office/drawing/2014/main" id="{D5728F9A-6243-4EC2-9ABB-765F9DA3B961}"/>
            </a:ext>
          </a:extLst>
        </xdr:cNvPr>
        <xdr:cNvCxnSpPr/>
      </xdr:nvCxnSpPr>
      <xdr:spPr>
        <a:xfrm>
          <a:off x="21332825" y="1790700"/>
          <a:ext cx="6604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9" name="Straight Arrow Connector 18">
          <a:extLst>
            <a:ext uri="{FF2B5EF4-FFF2-40B4-BE49-F238E27FC236}">
              <a16:creationId xmlns:a16="http://schemas.microsoft.com/office/drawing/2014/main" id="{DA522C56-B28B-4FF3-AC98-3DEA27F9308E}"/>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oneCellAnchor>
    <xdr:from>
      <xdr:col>0</xdr:col>
      <xdr:colOff>13854</xdr:colOff>
      <xdr:row>52</xdr:row>
      <xdr:rowOff>110836</xdr:rowOff>
    </xdr:from>
    <xdr:ext cx="2424546" cy="4211781"/>
    <xdr:sp macro="" textlink="">
      <xdr:nvSpPr>
        <xdr:cNvPr id="20" name="Rectangle 19">
          <a:extLst>
            <a:ext uri="{FF2B5EF4-FFF2-40B4-BE49-F238E27FC236}">
              <a16:creationId xmlns:a16="http://schemas.microsoft.com/office/drawing/2014/main" id="{8D1A9511-733A-4B6F-83DB-DC8C20E7991C}"/>
            </a:ext>
          </a:extLst>
        </xdr:cNvPr>
        <xdr:cNvSpPr/>
      </xdr:nvSpPr>
      <xdr:spPr>
        <a:xfrm>
          <a:off x="13854" y="1875126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59</xdr:row>
      <xdr:rowOff>90054</xdr:rowOff>
    </xdr:from>
    <xdr:ext cx="184731" cy="264560"/>
    <xdr:sp macro="" textlink="">
      <xdr:nvSpPr>
        <xdr:cNvPr id="21" name="TextBox 20">
          <a:extLst>
            <a:ext uri="{FF2B5EF4-FFF2-40B4-BE49-F238E27FC236}">
              <a16:creationId xmlns:a16="http://schemas.microsoft.com/office/drawing/2014/main" id="{0BD339BE-792E-4E94-8644-C942A292968C}"/>
            </a:ext>
          </a:extLst>
        </xdr:cNvPr>
        <xdr:cNvSpPr txBox="1"/>
      </xdr:nvSpPr>
      <xdr:spPr>
        <a:xfrm>
          <a:off x="5518439" y="209307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52</xdr:row>
      <xdr:rowOff>110836</xdr:rowOff>
    </xdr:from>
    <xdr:ext cx="2424546" cy="4211781"/>
    <xdr:sp macro="" textlink="">
      <xdr:nvSpPr>
        <xdr:cNvPr id="22" name="Rectangle 21">
          <a:extLst>
            <a:ext uri="{FF2B5EF4-FFF2-40B4-BE49-F238E27FC236}">
              <a16:creationId xmlns:a16="http://schemas.microsoft.com/office/drawing/2014/main" id="{9743CFFF-1AEA-45C9-BEBE-E09090DAA78F}"/>
            </a:ext>
          </a:extLst>
        </xdr:cNvPr>
        <xdr:cNvSpPr/>
      </xdr:nvSpPr>
      <xdr:spPr>
        <a:xfrm>
          <a:off x="13854" y="1875126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59</xdr:row>
      <xdr:rowOff>90054</xdr:rowOff>
    </xdr:from>
    <xdr:ext cx="184731" cy="264560"/>
    <xdr:sp macro="" textlink="">
      <xdr:nvSpPr>
        <xdr:cNvPr id="23" name="TextBox 22">
          <a:extLst>
            <a:ext uri="{FF2B5EF4-FFF2-40B4-BE49-F238E27FC236}">
              <a16:creationId xmlns:a16="http://schemas.microsoft.com/office/drawing/2014/main" id="{80C32662-583C-44F3-AF6B-EB7F2EA3B62B}"/>
            </a:ext>
          </a:extLst>
        </xdr:cNvPr>
        <xdr:cNvSpPr txBox="1"/>
      </xdr:nvSpPr>
      <xdr:spPr>
        <a:xfrm>
          <a:off x="5518439" y="209307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52</xdr:row>
      <xdr:rowOff>110836</xdr:rowOff>
    </xdr:from>
    <xdr:ext cx="2424546" cy="4211781"/>
    <xdr:sp macro="" textlink="">
      <xdr:nvSpPr>
        <xdr:cNvPr id="24" name="Rectangle 23">
          <a:extLst>
            <a:ext uri="{FF2B5EF4-FFF2-40B4-BE49-F238E27FC236}">
              <a16:creationId xmlns:a16="http://schemas.microsoft.com/office/drawing/2014/main" id="{1C9F3F12-602A-4EA0-8BDB-A8DD113CDAA4}"/>
            </a:ext>
          </a:extLst>
        </xdr:cNvPr>
        <xdr:cNvSpPr/>
      </xdr:nvSpPr>
      <xdr:spPr>
        <a:xfrm>
          <a:off x="13854" y="1875126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0</xdr:col>
      <xdr:colOff>13854</xdr:colOff>
      <xdr:row>53</xdr:row>
      <xdr:rowOff>0</xdr:rowOff>
    </xdr:from>
    <xdr:ext cx="2424546" cy="4211781"/>
    <xdr:sp macro="" textlink="">
      <xdr:nvSpPr>
        <xdr:cNvPr id="25" name="Rectangle 24">
          <a:extLst>
            <a:ext uri="{FF2B5EF4-FFF2-40B4-BE49-F238E27FC236}">
              <a16:creationId xmlns:a16="http://schemas.microsoft.com/office/drawing/2014/main" id="{7C156FB1-DF64-4153-8300-7E0AA1017766}"/>
            </a:ext>
          </a:extLst>
        </xdr:cNvPr>
        <xdr:cNvSpPr/>
      </xdr:nvSpPr>
      <xdr:spPr>
        <a:xfrm>
          <a:off x="13854" y="18954750"/>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60</xdr:row>
      <xdr:rowOff>90054</xdr:rowOff>
    </xdr:from>
    <xdr:ext cx="184731" cy="264560"/>
    <xdr:sp macro="" textlink="">
      <xdr:nvSpPr>
        <xdr:cNvPr id="26" name="TextBox 25">
          <a:extLst>
            <a:ext uri="{FF2B5EF4-FFF2-40B4-BE49-F238E27FC236}">
              <a16:creationId xmlns:a16="http://schemas.microsoft.com/office/drawing/2014/main" id="{26FE0AA5-EED2-4B93-94C7-FD151627E928}"/>
            </a:ext>
          </a:extLst>
        </xdr:cNvPr>
        <xdr:cNvSpPr txBox="1"/>
      </xdr:nvSpPr>
      <xdr:spPr>
        <a:xfrm>
          <a:off x="5518439" y="212450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27" name="Rectangle 26">
          <a:extLst>
            <a:ext uri="{FF2B5EF4-FFF2-40B4-BE49-F238E27FC236}">
              <a16:creationId xmlns:a16="http://schemas.microsoft.com/office/drawing/2014/main" id="{31DB3BCA-62E9-453D-A91C-4EB6ACFB003C}"/>
            </a:ext>
          </a:extLst>
        </xdr:cNvPr>
        <xdr:cNvSpPr/>
      </xdr:nvSpPr>
      <xdr:spPr>
        <a:xfrm>
          <a:off x="13854" y="18954750"/>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60</xdr:row>
      <xdr:rowOff>90054</xdr:rowOff>
    </xdr:from>
    <xdr:ext cx="184731" cy="264560"/>
    <xdr:sp macro="" textlink="">
      <xdr:nvSpPr>
        <xdr:cNvPr id="28" name="TextBox 27">
          <a:extLst>
            <a:ext uri="{FF2B5EF4-FFF2-40B4-BE49-F238E27FC236}">
              <a16:creationId xmlns:a16="http://schemas.microsoft.com/office/drawing/2014/main" id="{E22FF6B0-2836-4229-B385-9E759095119C}"/>
            </a:ext>
          </a:extLst>
        </xdr:cNvPr>
        <xdr:cNvSpPr txBox="1"/>
      </xdr:nvSpPr>
      <xdr:spPr>
        <a:xfrm>
          <a:off x="5518439" y="212450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29" name="TextBox 28">
          <a:extLst>
            <a:ext uri="{FF2B5EF4-FFF2-40B4-BE49-F238E27FC236}">
              <a16:creationId xmlns:a16="http://schemas.microsoft.com/office/drawing/2014/main" id="{75C52EF7-E416-4B07-977B-5015FB4DB5CD}"/>
            </a:ext>
          </a:extLst>
        </xdr:cNvPr>
        <xdr:cNvSpPr txBox="1"/>
      </xdr:nvSpPr>
      <xdr:spPr>
        <a:xfrm>
          <a:off x="5518439" y="212450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30" name="TextBox 29">
          <a:extLst>
            <a:ext uri="{FF2B5EF4-FFF2-40B4-BE49-F238E27FC236}">
              <a16:creationId xmlns:a16="http://schemas.microsoft.com/office/drawing/2014/main" id="{84846E6A-8539-4031-9080-938EB9E3B644}"/>
            </a:ext>
          </a:extLst>
        </xdr:cNvPr>
        <xdr:cNvSpPr txBox="1"/>
      </xdr:nvSpPr>
      <xdr:spPr>
        <a:xfrm>
          <a:off x="5518439" y="212450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bstiteler\AppData\Local\Microsoft\Windows\INetCache\Content.Outlook\7UT6OFLU\BAGDAD%20-CTED%20MEMBER%20DISTRICT%20WORKBOOK%201-%202019-2020%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Comments&amp;AdditionalInfo"/>
      <sheetName val=" Member District 1"/>
      <sheetName val="Bagdad High School"/>
      <sheetName val="School 2"/>
      <sheetName val="School 3"/>
      <sheetName val="School 4"/>
      <sheetName val="School 5"/>
      <sheetName val="School 6"/>
      <sheetName val="School 7"/>
      <sheetName val="School 8"/>
      <sheetName val="School 9"/>
      <sheetName val="School 10"/>
      <sheetName val="School 11"/>
      <sheetName val="School 12"/>
    </sheetNames>
    <sheetDataSet>
      <sheetData sheetId="0"/>
      <sheetData sheetId="1"/>
      <sheetData sheetId="2"/>
      <sheetData sheetId="3">
        <row r="29">
          <cell r="D29">
            <v>96803.76999999999</v>
          </cell>
          <cell r="E29">
            <v>71996.23</v>
          </cell>
          <cell r="F29">
            <v>14210.6</v>
          </cell>
          <cell r="G29">
            <v>548.87</v>
          </cell>
          <cell r="H29">
            <v>8798.07</v>
          </cell>
          <cell r="I29">
            <v>8798.0625</v>
          </cell>
          <cell r="J29">
            <v>1250</v>
          </cell>
        </row>
        <row r="34">
          <cell r="E34">
            <v>59632.1</v>
          </cell>
          <cell r="F34">
            <v>11781.51</v>
          </cell>
          <cell r="G34">
            <v>220</v>
          </cell>
          <cell r="H34">
            <v>8849.02</v>
          </cell>
          <cell r="I34">
            <v>612.13</v>
          </cell>
          <cell r="J34">
            <v>1464</v>
          </cell>
        </row>
        <row r="36">
          <cell r="E36">
            <v>67400.350000000006</v>
          </cell>
          <cell r="F36">
            <v>13316.36</v>
          </cell>
          <cell r="G36">
            <v>1086.29</v>
          </cell>
          <cell r="H36">
            <v>13972.47</v>
          </cell>
          <cell r="I36">
            <v>244.53</v>
          </cell>
          <cell r="J36">
            <v>4360</v>
          </cell>
        </row>
        <row r="69">
          <cell r="E69">
            <v>10949.703125</v>
          </cell>
          <cell r="F69">
            <v>10949.703125</v>
          </cell>
          <cell r="G69">
            <v>8750</v>
          </cell>
          <cell r="H69">
            <v>2199.71</v>
          </cell>
        </row>
        <row r="79">
          <cell r="E79">
            <v>56654.38</v>
          </cell>
          <cell r="F79">
            <v>10911.42</v>
          </cell>
          <cell r="G79">
            <v>155.08000000000001</v>
          </cell>
          <cell r="H79">
            <v>9936.65</v>
          </cell>
          <cell r="I79">
            <v>650.79999999999995</v>
          </cell>
          <cell r="J79">
            <v>411.35</v>
          </cell>
        </row>
      </sheetData>
      <sheetData sheetId="4">
        <row r="29">
          <cell r="D29" t="str">
            <v/>
          </cell>
          <cell r="E29">
            <v>411.349853515625</v>
          </cell>
          <cell r="F29">
            <v>411.349853515625</v>
          </cell>
          <cell r="G29">
            <v>411.349853515625</v>
          </cell>
          <cell r="H29">
            <v>411.349853515625</v>
          </cell>
          <cell r="I29">
            <v>411.349853515625</v>
          </cell>
          <cell r="J29">
            <v>411.349853515625</v>
          </cell>
        </row>
        <row r="34">
          <cell r="E34">
            <v>411.349853515625</v>
          </cell>
          <cell r="F34">
            <v>411.349853515625</v>
          </cell>
          <cell r="G34">
            <v>411.349853515625</v>
          </cell>
          <cell r="H34">
            <v>411.349853515625</v>
          </cell>
          <cell r="I34">
            <v>411.349853515625</v>
          </cell>
          <cell r="J34">
            <v>411.349853515625</v>
          </cell>
        </row>
        <row r="36">
          <cell r="E36">
            <v>411.349853515625</v>
          </cell>
          <cell r="F36">
            <v>411.349853515625</v>
          </cell>
          <cell r="G36">
            <v>411.349853515625</v>
          </cell>
          <cell r="H36">
            <v>411.349853515625</v>
          </cell>
          <cell r="I36">
            <v>411.349853515625</v>
          </cell>
          <cell r="J36">
            <v>411.349853515625</v>
          </cell>
        </row>
        <row r="69">
          <cell r="E69">
            <v>411.349853515625</v>
          </cell>
          <cell r="F69">
            <v>411.349853515625</v>
          </cell>
          <cell r="G69">
            <v>411.349853515625</v>
          </cell>
          <cell r="H69">
            <v>411.349853515625</v>
          </cell>
        </row>
        <row r="79">
          <cell r="E79">
            <v>411.349853515625</v>
          </cell>
          <cell r="F79">
            <v>411.349853515625</v>
          </cell>
          <cell r="G79">
            <v>411.349853515625</v>
          </cell>
          <cell r="H79">
            <v>411.349853515625</v>
          </cell>
          <cell r="I79">
            <v>411.349853515625</v>
          </cell>
          <cell r="J79">
            <v>411.349853515625</v>
          </cell>
        </row>
      </sheetData>
      <sheetData sheetId="5">
        <row r="29">
          <cell r="D29" t="str">
            <v/>
          </cell>
          <cell r="E29">
            <v>411.349853515625</v>
          </cell>
          <cell r="F29">
            <v>411.349853515625</v>
          </cell>
          <cell r="G29">
            <v>411.349853515625</v>
          </cell>
          <cell r="H29">
            <v>411.349853515625</v>
          </cell>
          <cell r="I29">
            <v>411.349853515625</v>
          </cell>
          <cell r="J29">
            <v>411.349853515625</v>
          </cell>
        </row>
        <row r="34">
          <cell r="E34">
            <v>411.349853515625</v>
          </cell>
          <cell r="F34">
            <v>411.349853515625</v>
          </cell>
          <cell r="G34">
            <v>411.349853515625</v>
          </cell>
          <cell r="H34">
            <v>411.349853515625</v>
          </cell>
          <cell r="I34">
            <v>411.349853515625</v>
          </cell>
          <cell r="J34">
            <v>411.349853515625</v>
          </cell>
        </row>
        <row r="36">
          <cell r="E36">
            <v>411.349853515625</v>
          </cell>
          <cell r="F36">
            <v>411.349853515625</v>
          </cell>
          <cell r="G36">
            <v>411.349853515625</v>
          </cell>
          <cell r="H36">
            <v>411.349853515625</v>
          </cell>
          <cell r="I36">
            <v>411.349853515625</v>
          </cell>
          <cell r="J36">
            <v>411.349853515625</v>
          </cell>
        </row>
        <row r="69">
          <cell r="E69">
            <v>411.349853515625</v>
          </cell>
          <cell r="F69">
            <v>411.349853515625</v>
          </cell>
          <cell r="G69">
            <v>411.349853515625</v>
          </cell>
          <cell r="H69">
            <v>411.349853515625</v>
          </cell>
        </row>
        <row r="79">
          <cell r="E79">
            <v>411.349853515625</v>
          </cell>
          <cell r="F79">
            <v>411.349853515625</v>
          </cell>
          <cell r="G79">
            <v>411.349853515625</v>
          </cell>
          <cell r="H79">
            <v>411.349853515625</v>
          </cell>
          <cell r="I79">
            <v>411.349853515625</v>
          </cell>
          <cell r="J79">
            <v>411.349853515625</v>
          </cell>
        </row>
      </sheetData>
      <sheetData sheetId="6">
        <row r="29">
          <cell r="D29" t="str">
            <v/>
          </cell>
          <cell r="E29">
            <v>411.349853515625</v>
          </cell>
          <cell r="F29">
            <v>411.349853515625</v>
          </cell>
          <cell r="G29">
            <v>411.349853515625</v>
          </cell>
          <cell r="H29">
            <v>411.349853515625</v>
          </cell>
          <cell r="I29">
            <v>411.349853515625</v>
          </cell>
          <cell r="J29">
            <v>411.349853515625</v>
          </cell>
        </row>
        <row r="34">
          <cell r="E34">
            <v>411.349853515625</v>
          </cell>
          <cell r="F34">
            <v>411.349853515625</v>
          </cell>
          <cell r="G34">
            <v>411.349853515625</v>
          </cell>
          <cell r="H34">
            <v>411.349853515625</v>
          </cell>
          <cell r="I34">
            <v>411.349853515625</v>
          </cell>
          <cell r="J34">
            <v>411.349853515625</v>
          </cell>
        </row>
        <row r="36">
          <cell r="E36">
            <v>411.349853515625</v>
          </cell>
          <cell r="F36">
            <v>411.349853515625</v>
          </cell>
          <cell r="G36">
            <v>411.349853515625</v>
          </cell>
          <cell r="H36">
            <v>411.349853515625</v>
          </cell>
          <cell r="I36">
            <v>411.349853515625</v>
          </cell>
          <cell r="J36">
            <v>411.349853515625</v>
          </cell>
        </row>
        <row r="69">
          <cell r="E69">
            <v>411.349853515625</v>
          </cell>
          <cell r="F69">
            <v>411.349853515625</v>
          </cell>
          <cell r="G69">
            <v>411.349853515625</v>
          </cell>
          <cell r="H69">
            <v>411.349853515625</v>
          </cell>
        </row>
        <row r="79">
          <cell r="E79">
            <v>411.349853515625</v>
          </cell>
          <cell r="F79">
            <v>411.349853515625</v>
          </cell>
          <cell r="G79">
            <v>411.349853515625</v>
          </cell>
          <cell r="H79">
            <v>411.349853515625</v>
          </cell>
          <cell r="I79">
            <v>411.349853515625</v>
          </cell>
          <cell r="J79">
            <v>411.349853515625</v>
          </cell>
        </row>
      </sheetData>
      <sheetData sheetId="7">
        <row r="29">
          <cell r="D29" t="str">
            <v/>
          </cell>
          <cell r="E29">
            <v>411.349853515625</v>
          </cell>
          <cell r="F29">
            <v>411.349853515625</v>
          </cell>
          <cell r="G29">
            <v>411.349853515625</v>
          </cell>
          <cell r="H29">
            <v>411.349853515625</v>
          </cell>
          <cell r="I29">
            <v>411.349853515625</v>
          </cell>
          <cell r="J29">
            <v>411.349853515625</v>
          </cell>
        </row>
        <row r="34">
          <cell r="E34">
            <v>411.349853515625</v>
          </cell>
          <cell r="F34">
            <v>411.349853515625</v>
          </cell>
          <cell r="G34">
            <v>411.349853515625</v>
          </cell>
          <cell r="H34">
            <v>411.349853515625</v>
          </cell>
          <cell r="I34">
            <v>411.349853515625</v>
          </cell>
          <cell r="J34">
            <v>411.349853515625</v>
          </cell>
        </row>
        <row r="36">
          <cell r="E36">
            <v>411.349853515625</v>
          </cell>
          <cell r="F36">
            <v>411.349853515625</v>
          </cell>
          <cell r="G36">
            <v>411.349853515625</v>
          </cell>
          <cell r="H36">
            <v>411.349853515625</v>
          </cell>
          <cell r="I36">
            <v>411.349853515625</v>
          </cell>
          <cell r="J36">
            <v>411.349853515625</v>
          </cell>
        </row>
        <row r="69">
          <cell r="E69">
            <v>411.349853515625</v>
          </cell>
          <cell r="F69">
            <v>411.349853515625</v>
          </cell>
          <cell r="G69">
            <v>411.349853515625</v>
          </cell>
          <cell r="H69">
            <v>411.349853515625</v>
          </cell>
        </row>
        <row r="79">
          <cell r="E79">
            <v>411.349853515625</v>
          </cell>
          <cell r="F79">
            <v>411.349853515625</v>
          </cell>
          <cell r="G79">
            <v>411.349853515625</v>
          </cell>
          <cell r="H79">
            <v>411.349853515625</v>
          </cell>
          <cell r="I79">
            <v>411.349853515625</v>
          </cell>
          <cell r="J79">
            <v>411.349853515625</v>
          </cell>
        </row>
      </sheetData>
      <sheetData sheetId="8">
        <row r="29">
          <cell r="D29" t="str">
            <v/>
          </cell>
          <cell r="E29">
            <v>411.349853515625</v>
          </cell>
          <cell r="F29">
            <v>411.349853515625</v>
          </cell>
          <cell r="G29">
            <v>411.349853515625</v>
          </cell>
          <cell r="H29">
            <v>411.349853515625</v>
          </cell>
          <cell r="I29">
            <v>411.349853515625</v>
          </cell>
          <cell r="J29">
            <v>411.349853515625</v>
          </cell>
        </row>
        <row r="34">
          <cell r="E34">
            <v>411.349853515625</v>
          </cell>
          <cell r="F34">
            <v>411.349853515625</v>
          </cell>
          <cell r="G34">
            <v>411.349853515625</v>
          </cell>
          <cell r="H34">
            <v>411.349853515625</v>
          </cell>
          <cell r="I34">
            <v>411.349853515625</v>
          </cell>
          <cell r="J34">
            <v>411.349853515625</v>
          </cell>
        </row>
        <row r="36">
          <cell r="E36">
            <v>411.349853515625</v>
          </cell>
          <cell r="F36">
            <v>411.349853515625</v>
          </cell>
          <cell r="G36">
            <v>411.349853515625</v>
          </cell>
          <cell r="H36">
            <v>411.349853515625</v>
          </cell>
          <cell r="I36">
            <v>411.349853515625</v>
          </cell>
          <cell r="J36">
            <v>411.349853515625</v>
          </cell>
        </row>
        <row r="69">
          <cell r="E69">
            <v>411.349853515625</v>
          </cell>
          <cell r="F69">
            <v>411.349853515625</v>
          </cell>
          <cell r="G69">
            <v>411.349853515625</v>
          </cell>
          <cell r="H69">
            <v>411.349853515625</v>
          </cell>
        </row>
        <row r="79">
          <cell r="E79">
            <v>411.349853515625</v>
          </cell>
          <cell r="F79">
            <v>411.349853515625</v>
          </cell>
          <cell r="G79">
            <v>411.349853515625</v>
          </cell>
          <cell r="H79">
            <v>411.349853515625</v>
          </cell>
          <cell r="I79">
            <v>411.349853515625</v>
          </cell>
          <cell r="J79">
            <v>411.349853515625</v>
          </cell>
        </row>
      </sheetData>
      <sheetData sheetId="9">
        <row r="29">
          <cell r="D29" t="str">
            <v/>
          </cell>
          <cell r="E29">
            <v>411.349853515625</v>
          </cell>
          <cell r="F29">
            <v>411.349853515625</v>
          </cell>
          <cell r="G29">
            <v>411.349853515625</v>
          </cell>
          <cell r="H29">
            <v>411.349853515625</v>
          </cell>
          <cell r="I29">
            <v>411.349853515625</v>
          </cell>
          <cell r="J29">
            <v>411.349853515625</v>
          </cell>
        </row>
        <row r="34">
          <cell r="E34">
            <v>411.349853515625</v>
          </cell>
          <cell r="F34">
            <v>411.349853515625</v>
          </cell>
          <cell r="G34">
            <v>411.349853515625</v>
          </cell>
          <cell r="H34">
            <v>411.349853515625</v>
          </cell>
          <cell r="I34">
            <v>411.349853515625</v>
          </cell>
          <cell r="J34">
            <v>411.349853515625</v>
          </cell>
        </row>
        <row r="36">
          <cell r="E36">
            <v>411.349853515625</v>
          </cell>
          <cell r="F36">
            <v>411.349853515625</v>
          </cell>
          <cell r="G36">
            <v>411.349853515625</v>
          </cell>
          <cell r="H36">
            <v>411.349853515625</v>
          </cell>
          <cell r="I36">
            <v>411.349853515625</v>
          </cell>
          <cell r="J36">
            <v>411.349853515625</v>
          </cell>
        </row>
        <row r="69">
          <cell r="E69">
            <v>411.349853515625</v>
          </cell>
          <cell r="F69">
            <v>411.349853515625</v>
          </cell>
          <cell r="G69">
            <v>411.349853515625</v>
          </cell>
          <cell r="H69">
            <v>411.349853515625</v>
          </cell>
        </row>
        <row r="79">
          <cell r="E79">
            <v>411.349853515625</v>
          </cell>
          <cell r="F79">
            <v>411.349853515625</v>
          </cell>
          <cell r="G79">
            <v>411.349853515625</v>
          </cell>
          <cell r="H79">
            <v>411.349853515625</v>
          </cell>
          <cell r="I79">
            <v>411.349853515625</v>
          </cell>
          <cell r="J79">
            <v>411.349853515625</v>
          </cell>
        </row>
      </sheetData>
      <sheetData sheetId="10">
        <row r="29">
          <cell r="D29" t="str">
            <v/>
          </cell>
          <cell r="E29">
            <v>411.349853515625</v>
          </cell>
          <cell r="F29">
            <v>411.349853515625</v>
          </cell>
          <cell r="G29">
            <v>411.349853515625</v>
          </cell>
          <cell r="H29">
            <v>411.349853515625</v>
          </cell>
          <cell r="I29">
            <v>411.349853515625</v>
          </cell>
          <cell r="J29">
            <v>411.349853515625</v>
          </cell>
        </row>
        <row r="34">
          <cell r="E34">
            <v>411.349853515625</v>
          </cell>
          <cell r="F34">
            <v>411.349853515625</v>
          </cell>
          <cell r="G34">
            <v>411.349853515625</v>
          </cell>
          <cell r="H34">
            <v>411.349853515625</v>
          </cell>
          <cell r="I34">
            <v>411.349853515625</v>
          </cell>
          <cell r="J34">
            <v>411.349853515625</v>
          </cell>
        </row>
        <row r="36">
          <cell r="E36">
            <v>411.349853515625</v>
          </cell>
          <cell r="F36">
            <v>411.349853515625</v>
          </cell>
          <cell r="G36">
            <v>411.349853515625</v>
          </cell>
          <cell r="H36">
            <v>411.349853515625</v>
          </cell>
          <cell r="I36">
            <v>411.349853515625</v>
          </cell>
          <cell r="J36">
            <v>411.349853515625</v>
          </cell>
        </row>
        <row r="69">
          <cell r="E69">
            <v>411.349853515625</v>
          </cell>
          <cell r="F69">
            <v>411.349853515625</v>
          </cell>
          <cell r="G69">
            <v>411.349853515625</v>
          </cell>
          <cell r="H69">
            <v>411.349853515625</v>
          </cell>
        </row>
        <row r="79">
          <cell r="E79">
            <v>411.349853515625</v>
          </cell>
          <cell r="F79">
            <v>411.349853515625</v>
          </cell>
          <cell r="G79">
            <v>411.349853515625</v>
          </cell>
          <cell r="H79">
            <v>411.349853515625</v>
          </cell>
          <cell r="I79">
            <v>411.349853515625</v>
          </cell>
          <cell r="J79">
            <v>411.349853515625</v>
          </cell>
        </row>
      </sheetData>
      <sheetData sheetId="11">
        <row r="29">
          <cell r="D29" t="str">
            <v/>
          </cell>
          <cell r="E29">
            <v>411.349853515625</v>
          </cell>
          <cell r="F29">
            <v>411.349853515625</v>
          </cell>
          <cell r="G29">
            <v>411.349853515625</v>
          </cell>
          <cell r="H29">
            <v>411.349853515625</v>
          </cell>
          <cell r="I29">
            <v>411.349853515625</v>
          </cell>
          <cell r="J29">
            <v>411.349853515625</v>
          </cell>
        </row>
        <row r="34">
          <cell r="E34">
            <v>411.349853515625</v>
          </cell>
          <cell r="F34">
            <v>411.349853515625</v>
          </cell>
          <cell r="G34">
            <v>411.349853515625</v>
          </cell>
          <cell r="H34">
            <v>411.349853515625</v>
          </cell>
          <cell r="I34">
            <v>411.349853515625</v>
          </cell>
          <cell r="J34">
            <v>411.349853515625</v>
          </cell>
        </row>
        <row r="36">
          <cell r="E36">
            <v>411.349853515625</v>
          </cell>
          <cell r="F36">
            <v>411.349853515625</v>
          </cell>
          <cell r="G36">
            <v>411.349853515625</v>
          </cell>
          <cell r="H36">
            <v>411.349853515625</v>
          </cell>
          <cell r="I36">
            <v>411.349853515625</v>
          </cell>
          <cell r="J36">
            <v>411.349853515625</v>
          </cell>
        </row>
        <row r="69">
          <cell r="E69">
            <v>411.349853515625</v>
          </cell>
          <cell r="F69">
            <v>411.349853515625</v>
          </cell>
          <cell r="G69">
            <v>411.349853515625</v>
          </cell>
          <cell r="H69">
            <v>411.349853515625</v>
          </cell>
        </row>
        <row r="79">
          <cell r="E79">
            <v>411.349853515625</v>
          </cell>
          <cell r="F79">
            <v>411.349853515625</v>
          </cell>
          <cell r="G79">
            <v>411.349853515625</v>
          </cell>
          <cell r="H79">
            <v>411.349853515625</v>
          </cell>
          <cell r="I79">
            <v>411.349853515625</v>
          </cell>
          <cell r="J79">
            <v>411.349853515625</v>
          </cell>
        </row>
      </sheetData>
      <sheetData sheetId="12">
        <row r="29">
          <cell r="D29" t="str">
            <v/>
          </cell>
          <cell r="E29">
            <v>411.349853515625</v>
          </cell>
          <cell r="F29">
            <v>411.349853515625</v>
          </cell>
          <cell r="G29">
            <v>411.349853515625</v>
          </cell>
          <cell r="H29">
            <v>411.349853515625</v>
          </cell>
          <cell r="I29">
            <v>411.349853515625</v>
          </cell>
          <cell r="J29">
            <v>411.349853515625</v>
          </cell>
        </row>
        <row r="34">
          <cell r="E34">
            <v>411.349853515625</v>
          </cell>
          <cell r="F34">
            <v>411.349853515625</v>
          </cell>
          <cell r="G34">
            <v>411.349853515625</v>
          </cell>
          <cell r="H34">
            <v>411.349853515625</v>
          </cell>
          <cell r="I34">
            <v>411.349853515625</v>
          </cell>
          <cell r="J34">
            <v>411.349853515625</v>
          </cell>
        </row>
        <row r="36">
          <cell r="E36">
            <v>411.349853515625</v>
          </cell>
          <cell r="F36">
            <v>411.349853515625</v>
          </cell>
          <cell r="G36">
            <v>411.349853515625</v>
          </cell>
          <cell r="H36">
            <v>411.349853515625</v>
          </cell>
          <cell r="I36">
            <v>411.349853515625</v>
          </cell>
          <cell r="J36">
            <v>411.349853515625</v>
          </cell>
        </row>
        <row r="69">
          <cell r="E69">
            <v>411.349853515625</v>
          </cell>
          <cell r="F69">
            <v>411.349853515625</v>
          </cell>
          <cell r="G69">
            <v>411.349853515625</v>
          </cell>
          <cell r="H69">
            <v>411.349853515625</v>
          </cell>
        </row>
        <row r="79">
          <cell r="E79">
            <v>411.349853515625</v>
          </cell>
          <cell r="F79">
            <v>411.349853515625</v>
          </cell>
          <cell r="G79">
            <v>411.349853515625</v>
          </cell>
          <cell r="H79">
            <v>411.349853515625</v>
          </cell>
          <cell r="I79">
            <v>411.349853515625</v>
          </cell>
          <cell r="J79">
            <v>411.349853515625</v>
          </cell>
        </row>
      </sheetData>
      <sheetData sheetId="13">
        <row r="29">
          <cell r="D29" t="str">
            <v/>
          </cell>
          <cell r="E29">
            <v>411.349853515625</v>
          </cell>
          <cell r="F29">
            <v>411.349853515625</v>
          </cell>
          <cell r="G29">
            <v>411.349853515625</v>
          </cell>
          <cell r="H29">
            <v>411.349853515625</v>
          </cell>
          <cell r="I29">
            <v>411.349853515625</v>
          </cell>
          <cell r="J29">
            <v>411.349853515625</v>
          </cell>
        </row>
        <row r="34">
          <cell r="E34">
            <v>411.349853515625</v>
          </cell>
          <cell r="F34">
            <v>411.349853515625</v>
          </cell>
          <cell r="G34">
            <v>411.349853515625</v>
          </cell>
          <cell r="H34">
            <v>411.349853515625</v>
          </cell>
          <cell r="I34">
            <v>411.349853515625</v>
          </cell>
          <cell r="J34">
            <v>411.349853515625</v>
          </cell>
        </row>
        <row r="36">
          <cell r="E36">
            <v>411.349853515625</v>
          </cell>
          <cell r="F36">
            <v>411.349853515625</v>
          </cell>
          <cell r="G36">
            <v>411.349853515625</v>
          </cell>
          <cell r="H36">
            <v>411.349853515625</v>
          </cell>
          <cell r="I36">
            <v>411.349853515625</v>
          </cell>
          <cell r="J36">
            <v>411.349853515625</v>
          </cell>
        </row>
        <row r="69">
          <cell r="E69">
            <v>411.349853515625</v>
          </cell>
          <cell r="F69">
            <v>411.349853515625</v>
          </cell>
          <cell r="G69">
            <v>411.349853515625</v>
          </cell>
          <cell r="H69">
            <v>411.349853515625</v>
          </cell>
        </row>
        <row r="79">
          <cell r="E79">
            <v>411.349853515625</v>
          </cell>
          <cell r="F79">
            <v>411.349853515625</v>
          </cell>
          <cell r="G79">
            <v>411.349853515625</v>
          </cell>
          <cell r="H79">
            <v>411.349853515625</v>
          </cell>
          <cell r="I79">
            <v>411.349853515625</v>
          </cell>
          <cell r="J79">
            <v>411.349853515625</v>
          </cell>
        </row>
      </sheetData>
      <sheetData sheetId="14">
        <row r="29">
          <cell r="D29" t="str">
            <v/>
          </cell>
          <cell r="E29">
            <v>411.349853515625</v>
          </cell>
          <cell r="F29">
            <v>411.349853515625</v>
          </cell>
          <cell r="G29">
            <v>411.349853515625</v>
          </cell>
          <cell r="H29">
            <v>411.349853515625</v>
          </cell>
          <cell r="I29">
            <v>411.349853515625</v>
          </cell>
          <cell r="J29">
            <v>411.349853515625</v>
          </cell>
        </row>
        <row r="34">
          <cell r="E34">
            <v>411.349853515625</v>
          </cell>
          <cell r="F34">
            <v>411.349853515625</v>
          </cell>
          <cell r="G34">
            <v>411.349853515625</v>
          </cell>
          <cell r="H34">
            <v>411.349853515625</v>
          </cell>
          <cell r="I34">
            <v>411.349853515625</v>
          </cell>
          <cell r="J34">
            <v>411.349853515625</v>
          </cell>
        </row>
        <row r="36">
          <cell r="E36">
            <v>411.349853515625</v>
          </cell>
          <cell r="F36">
            <v>411.349853515625</v>
          </cell>
          <cell r="G36">
            <v>411.349853515625</v>
          </cell>
          <cell r="H36">
            <v>411.349853515625</v>
          </cell>
          <cell r="I36">
            <v>411.349853515625</v>
          </cell>
          <cell r="J36">
            <v>411.349853515625</v>
          </cell>
        </row>
        <row r="69">
          <cell r="E69">
            <v>411.349853515625</v>
          </cell>
          <cell r="F69">
            <v>411.349853515625</v>
          </cell>
          <cell r="G69">
            <v>411.349853515625</v>
          </cell>
          <cell r="H69">
            <v>411.349853515625</v>
          </cell>
        </row>
        <row r="79">
          <cell r="E79">
            <v>411.349853515625</v>
          </cell>
          <cell r="F79">
            <v>411.349853515625</v>
          </cell>
          <cell r="G79">
            <v>411.349853515625</v>
          </cell>
          <cell r="H79">
            <v>411.349853515625</v>
          </cell>
          <cell r="I79">
            <v>411.349853515625</v>
          </cell>
          <cell r="J79">
            <v>411.349853515625</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46"/>
  <sheetViews>
    <sheetView zoomScaleNormal="100" workbookViewId="0">
      <selection activeCell="B50" sqref="B50"/>
    </sheetView>
  </sheetViews>
  <sheetFormatPr defaultColWidth="9" defaultRowHeight="12.75" x14ac:dyDescent="0.2"/>
  <cols>
    <col min="1" max="1" width="3.7109375" style="122" customWidth="1"/>
    <col min="2" max="2" width="82" style="123" customWidth="1"/>
    <col min="3" max="3" width="3.7109375" style="120" customWidth="1"/>
    <col min="4" max="4" width="5.42578125" style="120" customWidth="1"/>
    <col min="5" max="10" width="9" style="120"/>
    <col min="11" max="11" width="8" style="120" customWidth="1"/>
    <col min="12" max="16384" width="9" style="120"/>
  </cols>
  <sheetData>
    <row r="1" spans="1:3" ht="15" customHeight="1" x14ac:dyDescent="0.2">
      <c r="A1" s="192" t="s">
        <v>224</v>
      </c>
      <c r="B1" s="192"/>
    </row>
    <row r="2" spans="1:3" ht="15" customHeight="1" x14ac:dyDescent="0.2">
      <c r="A2" s="192" t="s">
        <v>158</v>
      </c>
      <c r="B2" s="192"/>
    </row>
    <row r="3" spans="1:3" ht="15" customHeight="1" x14ac:dyDescent="0.2">
      <c r="A3" s="192" t="s">
        <v>185</v>
      </c>
      <c r="B3" s="192"/>
    </row>
    <row r="4" spans="1:3" ht="15" customHeight="1" x14ac:dyDescent="0.2">
      <c r="A4" s="121"/>
      <c r="B4" s="121"/>
    </row>
    <row r="5" spans="1:3" ht="30" customHeight="1" x14ac:dyDescent="0.2">
      <c r="A5" s="193" t="s">
        <v>143</v>
      </c>
      <c r="B5" s="193"/>
      <c r="C5" s="193"/>
    </row>
    <row r="6" spans="1:3" ht="15" customHeight="1" x14ac:dyDescent="0.2"/>
    <row r="7" spans="1:3" ht="15" customHeight="1" x14ac:dyDescent="0.2">
      <c r="A7" s="124" t="s">
        <v>186</v>
      </c>
      <c r="B7" s="125" t="s">
        <v>187</v>
      </c>
      <c r="C7" s="126"/>
    </row>
    <row r="8" spans="1:3" ht="29.25" customHeight="1" x14ac:dyDescent="0.2">
      <c r="A8" s="124"/>
      <c r="B8" s="176" t="s">
        <v>229</v>
      </c>
      <c r="C8" s="126"/>
    </row>
    <row r="9" spans="1:3" ht="15" customHeight="1" x14ac:dyDescent="0.2">
      <c r="A9" s="127">
        <v>1</v>
      </c>
      <c r="B9" s="128" t="s">
        <v>188</v>
      </c>
      <c r="C9" s="129"/>
    </row>
    <row r="10" spans="1:3" ht="15" customHeight="1" x14ac:dyDescent="0.2">
      <c r="A10" s="130">
        <v>2</v>
      </c>
      <c r="B10" s="128" t="s">
        <v>147</v>
      </c>
      <c r="C10" s="129"/>
    </row>
    <row r="11" spans="1:3" ht="15" customHeight="1" x14ac:dyDescent="0.2">
      <c r="A11" s="130"/>
      <c r="B11" s="128" t="s">
        <v>226</v>
      </c>
      <c r="C11" s="129"/>
    </row>
    <row r="12" spans="1:3" ht="15" customHeight="1" x14ac:dyDescent="0.2">
      <c r="A12" s="130">
        <v>3</v>
      </c>
      <c r="B12" s="128" t="s">
        <v>189</v>
      </c>
      <c r="C12" s="129"/>
    </row>
    <row r="13" spans="1:3" ht="15" customHeight="1" x14ac:dyDescent="0.2">
      <c r="A13" s="130">
        <v>4</v>
      </c>
      <c r="B13" s="128" t="s">
        <v>148</v>
      </c>
      <c r="C13" s="129"/>
    </row>
    <row r="14" spans="1:3" ht="25.5" customHeight="1" x14ac:dyDescent="0.2">
      <c r="A14" s="130">
        <v>5</v>
      </c>
      <c r="B14" s="128" t="s">
        <v>227</v>
      </c>
      <c r="C14" s="129"/>
    </row>
    <row r="15" spans="1:3" ht="15" customHeight="1" x14ac:dyDescent="0.2">
      <c r="A15" s="130"/>
      <c r="B15" s="123" t="s">
        <v>144</v>
      </c>
      <c r="C15" s="129"/>
    </row>
    <row r="16" spans="1:3" ht="15" customHeight="1" x14ac:dyDescent="0.2">
      <c r="A16" s="130"/>
      <c r="B16" s="123" t="s">
        <v>145</v>
      </c>
      <c r="C16" s="129"/>
    </row>
    <row r="17" spans="1:11" ht="15" customHeight="1" x14ac:dyDescent="0.2">
      <c r="A17" s="130"/>
      <c r="B17" s="123" t="s">
        <v>146</v>
      </c>
      <c r="C17" s="129"/>
    </row>
    <row r="18" spans="1:11" ht="15" customHeight="1" x14ac:dyDescent="0.2">
      <c r="A18" s="130"/>
      <c r="C18" s="129"/>
    </row>
    <row r="19" spans="1:11" ht="12.75" customHeight="1" x14ac:dyDescent="0.2">
      <c r="A19" s="130"/>
      <c r="C19" s="129"/>
    </row>
    <row r="20" spans="1:11" ht="12.75" customHeight="1" x14ac:dyDescent="0.2">
      <c r="A20" s="130"/>
      <c r="C20" s="129"/>
    </row>
    <row r="21" spans="1:11" ht="12.75" customHeight="1" x14ac:dyDescent="0.2">
      <c r="A21" s="130"/>
      <c r="C21" s="129"/>
    </row>
    <row r="22" spans="1:11" ht="12.75" customHeight="1" x14ac:dyDescent="0.2">
      <c r="A22" s="130"/>
      <c r="C22" s="129"/>
    </row>
    <row r="23" spans="1:11" ht="12.75" customHeight="1" x14ac:dyDescent="0.2">
      <c r="A23" s="130"/>
      <c r="C23" s="129"/>
    </row>
    <row r="24" spans="1:11" ht="12.75" customHeight="1" x14ac:dyDescent="0.2">
      <c r="A24" s="130"/>
      <c r="C24" s="129"/>
    </row>
    <row r="25" spans="1:11" ht="12.75" customHeight="1" x14ac:dyDescent="0.2">
      <c r="A25" s="130"/>
      <c r="C25" s="129"/>
    </row>
    <row r="26" spans="1:11" ht="12.75" customHeight="1" x14ac:dyDescent="0.2">
      <c r="A26" s="130"/>
      <c r="C26" s="129"/>
    </row>
    <row r="27" spans="1:11" ht="12.75" customHeight="1" x14ac:dyDescent="0.2">
      <c r="A27" s="130"/>
      <c r="C27" s="129"/>
    </row>
    <row r="28" spans="1:11" ht="12.75" customHeight="1" x14ac:dyDescent="0.2">
      <c r="A28" s="130"/>
      <c r="C28" s="129"/>
      <c r="G28" s="131"/>
      <c r="H28" s="131"/>
      <c r="I28" s="131"/>
      <c r="J28" s="131"/>
      <c r="K28" s="131"/>
    </row>
    <row r="29" spans="1:11" ht="12.75" customHeight="1" x14ac:dyDescent="0.2">
      <c r="A29" s="130"/>
      <c r="C29" s="129"/>
      <c r="G29" s="131"/>
      <c r="H29" s="131"/>
      <c r="I29" s="131"/>
      <c r="J29" s="131"/>
      <c r="K29" s="131"/>
    </row>
    <row r="30" spans="1:11" ht="12.75" customHeight="1" x14ac:dyDescent="0.2">
      <c r="A30" s="130"/>
      <c r="C30" s="129"/>
      <c r="G30" s="131"/>
      <c r="H30" s="131"/>
      <c r="I30" s="131"/>
      <c r="J30" s="131"/>
      <c r="K30" s="131"/>
    </row>
    <row r="31" spans="1:11" ht="12.75" customHeight="1" x14ac:dyDescent="0.2">
      <c r="A31" s="130"/>
      <c r="C31" s="129"/>
      <c r="G31" s="131"/>
      <c r="H31" s="131"/>
      <c r="I31" s="131"/>
      <c r="J31" s="131"/>
      <c r="K31" s="131"/>
    </row>
    <row r="32" spans="1:11" ht="13.5" customHeight="1" x14ac:dyDescent="0.2">
      <c r="A32" s="130"/>
      <c r="C32" s="129"/>
      <c r="G32" s="131"/>
      <c r="H32" s="131"/>
      <c r="I32" s="131"/>
      <c r="J32" s="131"/>
      <c r="K32" s="131"/>
    </row>
    <row r="33" spans="1:3" ht="12.75" customHeight="1" x14ac:dyDescent="0.2">
      <c r="A33" s="130"/>
      <c r="C33" s="129"/>
    </row>
    <row r="34" spans="1:3" ht="12.75" customHeight="1" x14ac:dyDescent="0.2">
      <c r="A34" s="130"/>
      <c r="C34" s="129"/>
    </row>
    <row r="35" spans="1:3" ht="12.75" customHeight="1" x14ac:dyDescent="0.2">
      <c r="A35" s="130"/>
      <c r="C35" s="129"/>
    </row>
    <row r="36" spans="1:3" ht="12.75" customHeight="1" x14ac:dyDescent="0.2">
      <c r="A36" s="130"/>
      <c r="C36" s="129"/>
    </row>
    <row r="37" spans="1:3" ht="12.75" customHeight="1" x14ac:dyDescent="0.2">
      <c r="A37" s="130"/>
      <c r="C37" s="129"/>
    </row>
    <row r="38" spans="1:3" ht="12.75" customHeight="1" x14ac:dyDescent="0.2">
      <c r="A38" s="130"/>
      <c r="C38" s="129"/>
    </row>
    <row r="39" spans="1:3" x14ac:dyDescent="0.2">
      <c r="A39" s="130"/>
      <c r="C39" s="129"/>
    </row>
    <row r="40" spans="1:3" x14ac:dyDescent="0.2">
      <c r="A40" s="130"/>
      <c r="C40" s="129"/>
    </row>
    <row r="41" spans="1:3" x14ac:dyDescent="0.2">
      <c r="A41" s="130"/>
      <c r="C41" s="129"/>
    </row>
    <row r="42" spans="1:3" x14ac:dyDescent="0.2">
      <c r="A42" s="130"/>
      <c r="B42" s="128" t="s">
        <v>149</v>
      </c>
      <c r="C42" s="129"/>
    </row>
    <row r="43" spans="1:3" ht="51" x14ac:dyDescent="0.2">
      <c r="A43" s="130"/>
      <c r="B43" s="128" t="s">
        <v>150</v>
      </c>
      <c r="C43" s="129"/>
    </row>
    <row r="44" spans="1:3" ht="17.25" customHeight="1" x14ac:dyDescent="0.2">
      <c r="A44" s="130">
        <v>6</v>
      </c>
      <c r="B44" s="177" t="s">
        <v>230</v>
      </c>
      <c r="C44" s="129"/>
    </row>
    <row r="45" spans="1:3" ht="15.75" customHeight="1" x14ac:dyDescent="0.2">
      <c r="A45" s="130">
        <v>7</v>
      </c>
      <c r="B45" s="128" t="s">
        <v>190</v>
      </c>
      <c r="C45" s="129"/>
    </row>
    <row r="46" spans="1:3" x14ac:dyDescent="0.2">
      <c r="A46" s="130"/>
      <c r="B46" s="132"/>
      <c r="C46" s="129"/>
    </row>
  </sheetData>
  <sheetProtection selectLockedCells="1"/>
  <mergeCells count="4">
    <mergeCell ref="A1:B1"/>
    <mergeCell ref="A2:B2"/>
    <mergeCell ref="A3:B3"/>
    <mergeCell ref="A5:C5"/>
  </mergeCells>
  <pageMargins left="0.3" right="0.3" top="0.3" bottom="0.3" header="0.5" footer="0.5"/>
  <pageSetup orientation="portrait" r:id="rId1"/>
  <headerFooter alignWithMargins="0"/>
  <rowBreaks count="1" manualBreakCount="1">
    <brk id="8" max="16383"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92D050"/>
    <pageSetUpPr fitToPage="1"/>
  </sheetPr>
  <dimension ref="A1:Y113"/>
  <sheetViews>
    <sheetView showGridLines="0" zoomScale="65" zoomScaleNormal="65" zoomScaleSheetLayoutView="100" workbookViewId="0">
      <selection activeCell="K3" sqref="K3"/>
    </sheetView>
  </sheetViews>
  <sheetFormatPr defaultColWidth="9.140625" defaultRowHeight="24.95" customHeight="1" x14ac:dyDescent="0.25"/>
  <cols>
    <col min="1" max="1" width="18.7109375" style="33" customWidth="1"/>
    <col min="2" max="2" width="21.140625" style="33" customWidth="1"/>
    <col min="3" max="3" width="64.28515625" style="80" customWidth="1"/>
    <col min="4" max="4" width="27.85546875" style="80" customWidth="1"/>
    <col min="5" max="11" width="26.7109375" style="89" customWidth="1"/>
    <col min="12" max="12" width="10.85546875" style="68" customWidth="1"/>
    <col min="13" max="13" width="11" style="80" customWidth="1"/>
    <col min="14" max="14" width="128.28515625" style="80" customWidth="1"/>
    <col min="15" max="16384" width="9.140625" style="67"/>
  </cols>
  <sheetData>
    <row r="1" spans="1:25" s="80" customFormat="1" ht="30" customHeight="1" thickBot="1" x14ac:dyDescent="0.3">
      <c r="A1" s="32" t="s">
        <v>0</v>
      </c>
      <c r="B1" s="32"/>
      <c r="C1" s="38"/>
      <c r="E1" s="89"/>
      <c r="G1" s="169" t="s">
        <v>132</v>
      </c>
      <c r="H1" s="170"/>
      <c r="I1" s="170"/>
      <c r="J1" s="170"/>
      <c r="K1" s="171"/>
      <c r="L1" s="89"/>
      <c r="M1" s="200" t="s">
        <v>138</v>
      </c>
      <c r="N1" s="200"/>
    </row>
    <row r="2" spans="1:25" ht="30" customHeight="1" x14ac:dyDescent="0.25">
      <c r="A2" s="201" t="s">
        <v>191</v>
      </c>
      <c r="B2" s="201"/>
      <c r="C2" s="201"/>
      <c r="D2" s="201"/>
      <c r="E2" s="201"/>
      <c r="F2" s="80"/>
      <c r="G2" s="241" t="s">
        <v>133</v>
      </c>
      <c r="H2" s="242"/>
      <c r="I2" s="242"/>
      <c r="J2" s="242"/>
      <c r="K2" s="172">
        <v>96886.88</v>
      </c>
      <c r="M2" s="205" t="s">
        <v>174</v>
      </c>
      <c r="N2" s="205"/>
    </row>
    <row r="3" spans="1:25" ht="30" customHeight="1" x14ac:dyDescent="0.25">
      <c r="A3" s="201"/>
      <c r="B3" s="201"/>
      <c r="C3" s="201"/>
      <c r="D3" s="201"/>
      <c r="E3" s="201"/>
      <c r="F3" s="80"/>
      <c r="G3" s="243" t="s">
        <v>175</v>
      </c>
      <c r="H3" s="244"/>
      <c r="I3" s="244"/>
      <c r="J3" s="244"/>
      <c r="K3" s="65"/>
      <c r="M3" s="195" t="s">
        <v>121</v>
      </c>
      <c r="N3" s="195"/>
    </row>
    <row r="4" spans="1:25" ht="30" customHeight="1" x14ac:dyDescent="0.25">
      <c r="A4" s="201"/>
      <c r="B4" s="201"/>
      <c r="C4" s="201"/>
      <c r="D4" s="201"/>
      <c r="E4" s="201"/>
      <c r="F4" s="80"/>
      <c r="G4" s="245" t="s">
        <v>176</v>
      </c>
      <c r="H4" s="246"/>
      <c r="I4" s="246"/>
      <c r="J4" s="246"/>
      <c r="K4" s="65"/>
      <c r="L4" s="70"/>
      <c r="M4" s="205" t="s">
        <v>179</v>
      </c>
      <c r="N4" s="205"/>
      <c r="O4" s="66"/>
      <c r="P4" s="66"/>
      <c r="Q4" s="66"/>
      <c r="R4" s="66"/>
      <c r="S4" s="66"/>
      <c r="T4" s="66"/>
      <c r="U4" s="66"/>
      <c r="V4" s="66"/>
      <c r="W4" s="66"/>
      <c r="X4" s="66"/>
      <c r="Y4" s="66"/>
    </row>
    <row r="5" spans="1:25" ht="30" customHeight="1" x14ac:dyDescent="0.25">
      <c r="A5" s="194"/>
      <c r="B5" s="194"/>
      <c r="C5" s="194"/>
      <c r="D5" s="194"/>
      <c r="E5" s="194"/>
      <c r="F5" s="80"/>
      <c r="G5" s="245" t="s">
        <v>178</v>
      </c>
      <c r="H5" s="246"/>
      <c r="I5" s="246"/>
      <c r="J5" s="246"/>
      <c r="K5" s="65"/>
      <c r="L5" s="64"/>
      <c r="M5" s="205" t="s">
        <v>180</v>
      </c>
      <c r="N5" s="205"/>
      <c r="O5" s="66"/>
      <c r="P5" s="66"/>
      <c r="Q5" s="66"/>
      <c r="R5" s="66"/>
      <c r="S5" s="66"/>
      <c r="T5" s="66"/>
      <c r="U5" s="66"/>
      <c r="V5" s="66"/>
      <c r="W5" s="66"/>
      <c r="X5" s="66"/>
      <c r="Y5" s="66"/>
    </row>
    <row r="6" spans="1:25" ht="43.5" customHeight="1" thickBot="1" x14ac:dyDescent="0.3">
      <c r="F6" s="80"/>
      <c r="G6" s="247" t="s">
        <v>134</v>
      </c>
      <c r="H6" s="248"/>
      <c r="I6" s="248"/>
      <c r="J6" s="248"/>
      <c r="K6" s="173">
        <f>SUM(K2:K5)</f>
        <v>96886.88</v>
      </c>
      <c r="L6" s="64"/>
      <c r="M6" s="205" t="s">
        <v>137</v>
      </c>
      <c r="N6" s="205"/>
      <c r="O6" s="73"/>
      <c r="P6" s="73"/>
      <c r="Q6" s="73"/>
      <c r="R6" s="73"/>
      <c r="S6" s="73"/>
      <c r="T6" s="73"/>
      <c r="U6" s="73"/>
      <c r="V6" s="73"/>
      <c r="W6" s="73"/>
      <c r="X6" s="73"/>
      <c r="Y6" s="73"/>
    </row>
    <row r="7" spans="1:25" ht="66" customHeight="1" thickBot="1" x14ac:dyDescent="0.3">
      <c r="A7" s="80"/>
      <c r="B7" s="80"/>
      <c r="D7" s="80" t="s">
        <v>225</v>
      </c>
      <c r="F7" s="80"/>
      <c r="G7" s="247" t="s">
        <v>135</v>
      </c>
      <c r="H7" s="248"/>
      <c r="I7" s="248"/>
      <c r="J7" s="248"/>
      <c r="K7" s="174">
        <v>96886.88</v>
      </c>
      <c r="M7" s="205" t="s">
        <v>181</v>
      </c>
      <c r="N7" s="205"/>
      <c r="O7" s="74"/>
      <c r="P7" s="74"/>
      <c r="Q7" s="74"/>
      <c r="R7" s="74"/>
      <c r="S7" s="74"/>
      <c r="T7" s="74"/>
      <c r="U7" s="74"/>
      <c r="V7" s="74"/>
      <c r="W7" s="74"/>
      <c r="X7" s="74"/>
      <c r="Y7" s="74"/>
    </row>
    <row r="8" spans="1:25" ht="15" customHeight="1" thickBot="1" x14ac:dyDescent="0.3">
      <c r="M8" s="157"/>
      <c r="N8" s="46"/>
      <c r="O8" s="75"/>
      <c r="P8" s="75"/>
      <c r="Q8" s="75"/>
      <c r="R8" s="75"/>
      <c r="S8" s="75"/>
      <c r="T8" s="75"/>
      <c r="U8" s="75"/>
      <c r="V8" s="75"/>
      <c r="W8" s="75"/>
      <c r="X8" s="75"/>
      <c r="Y8" s="75"/>
    </row>
    <row r="9" spans="1:25" s="80" customFormat="1" ht="24.95" customHeight="1" x14ac:dyDescent="0.25">
      <c r="A9" s="249"/>
      <c r="B9" s="215" t="s">
        <v>140</v>
      </c>
      <c r="C9" s="216"/>
      <c r="D9" s="221" t="s">
        <v>5</v>
      </c>
      <c r="E9" s="76" t="s">
        <v>6</v>
      </c>
      <c r="F9" s="77"/>
      <c r="G9" s="77"/>
      <c r="H9" s="77"/>
      <c r="I9" s="77"/>
      <c r="J9" s="77"/>
      <c r="K9" s="78"/>
      <c r="L9" s="79"/>
      <c r="M9" s="200" t="s">
        <v>124</v>
      </c>
      <c r="N9" s="200"/>
      <c r="O9" s="74"/>
      <c r="P9" s="74"/>
      <c r="Q9" s="74"/>
      <c r="R9" s="74"/>
      <c r="S9" s="74"/>
      <c r="T9" s="74"/>
      <c r="U9" s="74"/>
      <c r="V9" s="74"/>
      <c r="W9" s="74"/>
      <c r="X9" s="74"/>
      <c r="Y9" s="74"/>
    </row>
    <row r="10" spans="1:25" s="80" customFormat="1" ht="24.95" customHeight="1" thickBot="1" x14ac:dyDescent="0.3">
      <c r="A10" s="250"/>
      <c r="B10" s="217"/>
      <c r="C10" s="218"/>
      <c r="D10" s="222"/>
      <c r="E10" s="81" t="s">
        <v>224</v>
      </c>
      <c r="F10" s="82"/>
      <c r="G10" s="82"/>
      <c r="H10" s="82"/>
      <c r="I10" s="82"/>
      <c r="J10" s="82"/>
      <c r="K10" s="83"/>
      <c r="L10" s="79"/>
      <c r="M10" s="224" t="s">
        <v>182</v>
      </c>
      <c r="N10" s="225"/>
      <c r="O10" s="84"/>
      <c r="P10" s="84"/>
      <c r="Q10" s="84"/>
      <c r="R10" s="84"/>
      <c r="S10" s="84"/>
      <c r="T10" s="84"/>
      <c r="U10" s="84"/>
      <c r="V10" s="84"/>
      <c r="W10" s="84"/>
      <c r="X10" s="84"/>
      <c r="Y10" s="84"/>
    </row>
    <row r="11" spans="1:25" s="80" customFormat="1" ht="30.75" customHeight="1" thickBot="1" x14ac:dyDescent="0.3">
      <c r="A11" s="111" t="s">
        <v>142</v>
      </c>
      <c r="B11" s="253" t="s">
        <v>241</v>
      </c>
      <c r="C11" s="254"/>
      <c r="D11" s="119">
        <v>130231</v>
      </c>
      <c r="E11" s="81" t="s">
        <v>158</v>
      </c>
      <c r="F11" s="82"/>
      <c r="G11" s="82"/>
      <c r="H11" s="82"/>
      <c r="I11" s="82"/>
      <c r="J11" s="82"/>
      <c r="K11" s="83"/>
      <c r="L11" s="85"/>
      <c r="M11" s="225"/>
      <c r="N11" s="225"/>
      <c r="O11" s="84"/>
      <c r="P11" s="84"/>
      <c r="Q11" s="84"/>
      <c r="R11" s="84"/>
      <c r="S11" s="84"/>
      <c r="T11" s="84"/>
      <c r="U11" s="84"/>
      <c r="V11" s="84"/>
      <c r="W11" s="84"/>
      <c r="X11" s="84"/>
      <c r="Y11" s="84"/>
    </row>
    <row r="12" spans="1:25" s="80" customFormat="1" ht="35.1" customHeight="1" thickBot="1" x14ac:dyDescent="0.3">
      <c r="A12" s="111" t="s">
        <v>159</v>
      </c>
      <c r="B12" s="240" t="str">
        <f>Central!B12</f>
        <v>MICTED- Mountain Institute CTED</v>
      </c>
      <c r="C12" s="240"/>
      <c r="D12" s="184" t="str">
        <f>Central!D12</f>
        <v>130802</v>
      </c>
      <c r="E12" s="86" t="s">
        <v>136</v>
      </c>
      <c r="F12" s="87"/>
      <c r="G12" s="87"/>
      <c r="H12" s="87"/>
      <c r="I12" s="87"/>
      <c r="J12" s="87"/>
      <c r="K12" s="88"/>
      <c r="L12" s="89"/>
      <c r="M12" s="225"/>
      <c r="N12" s="225"/>
      <c r="O12" s="84"/>
      <c r="P12" s="84"/>
      <c r="Q12" s="84"/>
      <c r="R12" s="84"/>
      <c r="S12" s="84"/>
      <c r="T12" s="84"/>
      <c r="U12" s="84"/>
      <c r="V12" s="84"/>
      <c r="W12" s="84"/>
      <c r="X12" s="84"/>
      <c r="Y12" s="84"/>
    </row>
    <row r="13" spans="1:25" s="80" customFormat="1" ht="16.5" customHeight="1" thickBot="1" x14ac:dyDescent="0.3">
      <c r="A13" s="48"/>
      <c r="B13" s="48"/>
      <c r="C13" s="48"/>
      <c r="D13" s="90"/>
      <c r="F13" s="91"/>
      <c r="G13" s="92"/>
      <c r="H13" s="92"/>
      <c r="I13" s="85"/>
      <c r="J13" s="92"/>
      <c r="K13" s="92"/>
      <c r="L13" s="92"/>
      <c r="M13" s="225"/>
      <c r="N13" s="225"/>
    </row>
    <row r="14" spans="1:25" ht="35.1" customHeight="1" thickBot="1" x14ac:dyDescent="0.3">
      <c r="A14" s="159"/>
      <c r="B14" s="113"/>
      <c r="C14" s="159"/>
      <c r="D14" s="114"/>
      <c r="E14" s="227" t="s">
        <v>8</v>
      </c>
      <c r="F14" s="228"/>
      <c r="G14" s="228"/>
      <c r="H14" s="228"/>
      <c r="I14" s="228"/>
      <c r="J14" s="228"/>
      <c r="K14" s="229"/>
      <c r="M14" s="225" t="s">
        <v>183</v>
      </c>
      <c r="N14" s="225"/>
      <c r="O14" s="93"/>
      <c r="P14" s="93"/>
      <c r="Q14" s="93"/>
      <c r="R14" s="93"/>
      <c r="S14" s="93"/>
      <c r="T14" s="93"/>
      <c r="U14" s="93"/>
      <c r="V14" s="93"/>
      <c r="W14" s="93"/>
      <c r="X14" s="93"/>
      <c r="Y14" s="93"/>
    </row>
    <row r="15" spans="1:25" ht="29.25" customHeight="1" thickBot="1" x14ac:dyDescent="0.3">
      <c r="A15" s="160"/>
      <c r="B15" s="116"/>
      <c r="C15" s="160"/>
      <c r="D15" s="117"/>
      <c r="E15" s="227" t="s">
        <v>9</v>
      </c>
      <c r="F15" s="230"/>
      <c r="G15" s="230"/>
      <c r="H15" s="230"/>
      <c r="I15" s="230"/>
      <c r="J15" s="231"/>
      <c r="K15" s="232" t="s">
        <v>10</v>
      </c>
      <c r="M15" s="225"/>
      <c r="N15" s="225"/>
    </row>
    <row r="16" spans="1:25" s="94" customFormat="1" ht="116.25" customHeight="1" thickBot="1" x14ac:dyDescent="0.3">
      <c r="A16" s="118" t="s">
        <v>141</v>
      </c>
      <c r="B16" s="106" t="s">
        <v>126</v>
      </c>
      <c r="C16" s="108" t="s">
        <v>11</v>
      </c>
      <c r="D16" s="107" t="s">
        <v>12</v>
      </c>
      <c r="E16" s="35" t="s">
        <v>13</v>
      </c>
      <c r="F16" s="36" t="s">
        <v>14</v>
      </c>
      <c r="G16" s="36" t="s">
        <v>127</v>
      </c>
      <c r="H16" s="36" t="s">
        <v>128</v>
      </c>
      <c r="I16" s="36" t="s">
        <v>130</v>
      </c>
      <c r="J16" s="37" t="s">
        <v>129</v>
      </c>
      <c r="K16" s="233"/>
      <c r="M16" s="225"/>
      <c r="N16" s="225"/>
    </row>
    <row r="17" spans="1:14" s="95" customFormat="1" ht="24.95" customHeight="1" x14ac:dyDescent="0.25">
      <c r="A17" s="51" t="s">
        <v>15</v>
      </c>
      <c r="B17" s="161">
        <v>301</v>
      </c>
      <c r="C17" s="134" t="s">
        <v>211</v>
      </c>
      <c r="D17" s="162" t="str">
        <f t="shared" ref="D17:D48" si="0">IF(SUM(E17:K17)&gt;0,(SUM(E17:K17)),"")</f>
        <v/>
      </c>
      <c r="E17" s="188"/>
      <c r="F17" s="188"/>
      <c r="G17" s="188"/>
      <c r="H17" s="188"/>
      <c r="I17" s="188"/>
      <c r="J17" s="188"/>
      <c r="K17" s="188"/>
      <c r="M17" s="98"/>
      <c r="N17" s="156" t="s">
        <v>160</v>
      </c>
    </row>
    <row r="18" spans="1:14" s="95" customFormat="1" ht="24.95" customHeight="1" x14ac:dyDescent="0.25">
      <c r="A18" s="52" t="s">
        <v>16</v>
      </c>
      <c r="B18" s="163">
        <v>302</v>
      </c>
      <c r="C18" s="135" t="s">
        <v>17</v>
      </c>
      <c r="D18" s="164" t="str">
        <f t="shared" si="0"/>
        <v/>
      </c>
      <c r="E18" s="189"/>
      <c r="F18" s="189"/>
      <c r="G18" s="189"/>
      <c r="H18" s="189"/>
      <c r="I18" s="189"/>
      <c r="J18" s="189"/>
      <c r="K18" s="189"/>
      <c r="M18" s="158"/>
      <c r="N18" s="156" t="s">
        <v>161</v>
      </c>
    </row>
    <row r="19" spans="1:14" s="95" customFormat="1" ht="24.95" customHeight="1" x14ac:dyDescent="0.25">
      <c r="A19" s="52" t="s">
        <v>197</v>
      </c>
      <c r="B19" s="163">
        <v>376</v>
      </c>
      <c r="C19" s="135" t="s">
        <v>198</v>
      </c>
      <c r="D19" s="164" t="str">
        <f t="shared" si="0"/>
        <v/>
      </c>
      <c r="E19" s="189"/>
      <c r="F19" s="189"/>
      <c r="G19" s="189"/>
      <c r="H19" s="189"/>
      <c r="I19" s="189"/>
      <c r="J19" s="189"/>
      <c r="K19" s="189"/>
      <c r="M19" s="158"/>
      <c r="N19" s="156"/>
    </row>
    <row r="20" spans="1:14" s="95" customFormat="1" ht="24.95" customHeight="1" x14ac:dyDescent="0.25">
      <c r="A20" s="52" t="s">
        <v>18</v>
      </c>
      <c r="B20" s="163">
        <v>303</v>
      </c>
      <c r="C20" s="135" t="s">
        <v>19</v>
      </c>
      <c r="D20" s="164" t="str">
        <f t="shared" si="0"/>
        <v/>
      </c>
      <c r="E20" s="189"/>
      <c r="F20" s="189"/>
      <c r="G20" s="189"/>
      <c r="H20" s="189"/>
      <c r="I20" s="189"/>
      <c r="J20" s="189"/>
      <c r="K20" s="189"/>
      <c r="M20" s="98"/>
      <c r="N20" s="205" t="s">
        <v>162</v>
      </c>
    </row>
    <row r="21" spans="1:14" s="95" customFormat="1" ht="24.95" customHeight="1" x14ac:dyDescent="0.25">
      <c r="A21" s="52" t="s">
        <v>20</v>
      </c>
      <c r="B21" s="163">
        <v>304</v>
      </c>
      <c r="C21" s="135" t="s">
        <v>21</v>
      </c>
      <c r="D21" s="164" t="str">
        <f t="shared" si="0"/>
        <v/>
      </c>
      <c r="E21" s="189"/>
      <c r="F21" s="189"/>
      <c r="G21" s="189"/>
      <c r="H21" s="189"/>
      <c r="I21" s="189"/>
      <c r="J21" s="189"/>
      <c r="K21" s="189"/>
      <c r="M21" s="98"/>
      <c r="N21" s="205"/>
    </row>
    <row r="22" spans="1:14" s="95" customFormat="1" ht="24.95" customHeight="1" x14ac:dyDescent="0.25">
      <c r="A22" s="52" t="s">
        <v>22</v>
      </c>
      <c r="B22" s="163">
        <v>305</v>
      </c>
      <c r="C22" s="135" t="s">
        <v>23</v>
      </c>
      <c r="D22" s="164" t="str">
        <f t="shared" si="0"/>
        <v/>
      </c>
      <c r="E22" s="189"/>
      <c r="F22" s="189"/>
      <c r="G22" s="189"/>
      <c r="H22" s="189"/>
      <c r="I22" s="189"/>
      <c r="J22" s="189"/>
      <c r="K22" s="189"/>
      <c r="M22" s="98"/>
      <c r="N22" s="205"/>
    </row>
    <row r="23" spans="1:14" s="95" customFormat="1" ht="24.95" customHeight="1" x14ac:dyDescent="0.25">
      <c r="A23" s="52" t="s">
        <v>24</v>
      </c>
      <c r="B23" s="163">
        <v>306</v>
      </c>
      <c r="C23" s="135" t="s">
        <v>25</v>
      </c>
      <c r="D23" s="164" t="str">
        <f t="shared" si="0"/>
        <v/>
      </c>
      <c r="E23" s="189"/>
      <c r="F23" s="189"/>
      <c r="G23" s="189"/>
      <c r="H23" s="189"/>
      <c r="I23" s="189"/>
      <c r="J23" s="189"/>
      <c r="K23" s="189"/>
      <c r="M23" s="98"/>
      <c r="N23" s="205" t="s">
        <v>163</v>
      </c>
    </row>
    <row r="24" spans="1:14" s="95" customFormat="1" ht="24.95" customHeight="1" x14ac:dyDescent="0.25">
      <c r="A24" s="52" t="s">
        <v>26</v>
      </c>
      <c r="B24" s="163">
        <v>307</v>
      </c>
      <c r="C24" s="135" t="s">
        <v>27</v>
      </c>
      <c r="D24" s="164" t="str">
        <f t="shared" si="0"/>
        <v/>
      </c>
      <c r="E24" s="189"/>
      <c r="F24" s="189"/>
      <c r="G24" s="189"/>
      <c r="H24" s="189"/>
      <c r="I24" s="189"/>
      <c r="J24" s="189"/>
      <c r="K24" s="189"/>
      <c r="M24" s="98"/>
      <c r="N24" s="205"/>
    </row>
    <row r="25" spans="1:14" s="95" customFormat="1" ht="24.95" customHeight="1" x14ac:dyDescent="0.25">
      <c r="A25" s="52" t="s">
        <v>28</v>
      </c>
      <c r="B25" s="163">
        <v>309</v>
      </c>
      <c r="C25" s="135" t="s">
        <v>214</v>
      </c>
      <c r="D25" s="164" t="str">
        <f t="shared" si="0"/>
        <v/>
      </c>
      <c r="E25" s="189"/>
      <c r="F25" s="189"/>
      <c r="G25" s="189"/>
      <c r="H25" s="189"/>
      <c r="I25" s="189"/>
      <c r="J25" s="189"/>
      <c r="K25" s="189"/>
      <c r="M25" s="98"/>
      <c r="N25" s="205" t="s">
        <v>164</v>
      </c>
    </row>
    <row r="26" spans="1:14" s="95" customFormat="1" ht="24.95" customHeight="1" x14ac:dyDescent="0.25">
      <c r="A26" s="52" t="s">
        <v>30</v>
      </c>
      <c r="B26" s="163">
        <v>310</v>
      </c>
      <c r="C26" s="135" t="s">
        <v>31</v>
      </c>
      <c r="D26" s="164" t="str">
        <f t="shared" si="0"/>
        <v/>
      </c>
      <c r="E26" s="189"/>
      <c r="F26" s="189"/>
      <c r="G26" s="189"/>
      <c r="H26" s="189"/>
      <c r="I26" s="189"/>
      <c r="J26" s="189"/>
      <c r="K26" s="189"/>
      <c r="M26" s="98"/>
      <c r="N26" s="205"/>
    </row>
    <row r="27" spans="1:14" s="95" customFormat="1" ht="24.95" customHeight="1" x14ac:dyDescent="0.25">
      <c r="A27" s="52" t="s">
        <v>32</v>
      </c>
      <c r="B27" s="163">
        <v>311</v>
      </c>
      <c r="C27" s="135" t="s">
        <v>33</v>
      </c>
      <c r="D27" s="164" t="str">
        <f t="shared" si="0"/>
        <v/>
      </c>
      <c r="E27" s="189"/>
      <c r="F27" s="189"/>
      <c r="G27" s="189"/>
      <c r="H27" s="189"/>
      <c r="I27" s="189"/>
      <c r="J27" s="189"/>
      <c r="K27" s="189"/>
      <c r="M27" s="98"/>
      <c r="N27" s="205" t="s">
        <v>165</v>
      </c>
    </row>
    <row r="28" spans="1:14" s="95" customFormat="1" ht="24.95" customHeight="1" x14ac:dyDescent="0.25">
      <c r="A28" s="52" t="s">
        <v>34</v>
      </c>
      <c r="B28" s="163">
        <v>312</v>
      </c>
      <c r="C28" s="135" t="s">
        <v>35</v>
      </c>
      <c r="D28" s="164" t="str">
        <f t="shared" si="0"/>
        <v/>
      </c>
      <c r="E28" s="189"/>
      <c r="F28" s="189"/>
      <c r="G28" s="189"/>
      <c r="H28" s="189"/>
      <c r="I28" s="189"/>
      <c r="J28" s="189"/>
      <c r="K28" s="189"/>
      <c r="M28" s="98"/>
      <c r="N28" s="205"/>
    </row>
    <row r="29" spans="1:14" s="95" customFormat="1" ht="24.95" customHeight="1" x14ac:dyDescent="0.25">
      <c r="A29" s="52" t="s">
        <v>36</v>
      </c>
      <c r="B29" s="163">
        <v>313</v>
      </c>
      <c r="C29" s="135" t="s">
        <v>199</v>
      </c>
      <c r="D29" s="164" t="str">
        <f t="shared" si="0"/>
        <v/>
      </c>
      <c r="E29" s="189"/>
      <c r="F29" s="189"/>
      <c r="G29" s="189"/>
      <c r="H29" s="189"/>
      <c r="I29" s="189"/>
      <c r="J29" s="189"/>
      <c r="K29" s="189"/>
      <c r="M29" s="98"/>
      <c r="N29" s="205"/>
    </row>
    <row r="30" spans="1:14" s="95" customFormat="1" ht="24.95" customHeight="1" x14ac:dyDescent="0.25">
      <c r="A30" s="52" t="s">
        <v>37</v>
      </c>
      <c r="B30" s="163">
        <v>314</v>
      </c>
      <c r="C30" s="135" t="s">
        <v>200</v>
      </c>
      <c r="D30" s="164" t="str">
        <f t="shared" si="0"/>
        <v/>
      </c>
      <c r="E30" s="189"/>
      <c r="F30" s="189"/>
      <c r="G30" s="189"/>
      <c r="H30" s="189"/>
      <c r="I30" s="189"/>
      <c r="J30" s="189"/>
      <c r="K30" s="189"/>
      <c r="M30" s="205" t="s">
        <v>177</v>
      </c>
      <c r="N30" s="205"/>
    </row>
    <row r="31" spans="1:14" s="95" customFormat="1" ht="24.95" customHeight="1" x14ac:dyDescent="0.25">
      <c r="A31" s="52" t="s">
        <v>38</v>
      </c>
      <c r="B31" s="163">
        <v>315</v>
      </c>
      <c r="C31" s="135" t="s">
        <v>39</v>
      </c>
      <c r="D31" s="164" t="str">
        <f t="shared" si="0"/>
        <v/>
      </c>
      <c r="E31" s="189"/>
      <c r="F31" s="189"/>
      <c r="G31" s="189"/>
      <c r="H31" s="189"/>
      <c r="I31" s="189"/>
      <c r="J31" s="189"/>
      <c r="K31" s="189"/>
      <c r="M31" s="205"/>
      <c r="N31" s="205"/>
    </row>
    <row r="32" spans="1:14" s="95" customFormat="1" ht="24.95" customHeight="1" x14ac:dyDescent="0.25">
      <c r="A32" s="52" t="s">
        <v>40</v>
      </c>
      <c r="B32" s="163">
        <v>316</v>
      </c>
      <c r="C32" s="135" t="s">
        <v>41</v>
      </c>
      <c r="D32" s="164" t="str">
        <f t="shared" si="0"/>
        <v/>
      </c>
      <c r="E32" s="189"/>
      <c r="F32" s="189"/>
      <c r="G32" s="189"/>
      <c r="H32" s="189"/>
      <c r="I32" s="189"/>
      <c r="J32" s="189"/>
      <c r="K32" s="189"/>
      <c r="M32" s="205"/>
      <c r="N32" s="205"/>
    </row>
    <row r="33" spans="1:23" s="95" customFormat="1" ht="24.95" customHeight="1" x14ac:dyDescent="0.25">
      <c r="A33" s="52" t="s">
        <v>42</v>
      </c>
      <c r="B33" s="163">
        <v>317</v>
      </c>
      <c r="C33" s="135" t="s">
        <v>43</v>
      </c>
      <c r="D33" s="164" t="str">
        <f t="shared" si="0"/>
        <v/>
      </c>
      <c r="E33" s="189"/>
      <c r="F33" s="189"/>
      <c r="G33" s="189"/>
      <c r="H33" s="189"/>
      <c r="I33" s="189"/>
      <c r="J33" s="189"/>
      <c r="K33" s="189"/>
      <c r="M33" s="205"/>
      <c r="N33" s="205"/>
    </row>
    <row r="34" spans="1:23" s="95" customFormat="1" ht="24.95" customHeight="1" x14ac:dyDescent="0.25">
      <c r="A34" s="52" t="s">
        <v>44</v>
      </c>
      <c r="B34" s="163">
        <v>318</v>
      </c>
      <c r="C34" s="135" t="s">
        <v>45</v>
      </c>
      <c r="D34" s="164" t="str">
        <f t="shared" si="0"/>
        <v/>
      </c>
      <c r="E34" s="189"/>
      <c r="F34" s="189"/>
      <c r="G34" s="189"/>
      <c r="H34" s="189"/>
      <c r="I34" s="189"/>
      <c r="J34" s="189"/>
      <c r="K34" s="189"/>
      <c r="M34" s="205"/>
      <c r="N34" s="205"/>
    </row>
    <row r="35" spans="1:23" s="95" customFormat="1" ht="24.95" customHeight="1" x14ac:dyDescent="0.25">
      <c r="A35" s="52" t="s">
        <v>46</v>
      </c>
      <c r="B35" s="163">
        <v>319</v>
      </c>
      <c r="C35" s="135" t="s">
        <v>213</v>
      </c>
      <c r="D35" s="164" t="str">
        <f t="shared" si="0"/>
        <v/>
      </c>
      <c r="E35" s="189"/>
      <c r="F35" s="189"/>
      <c r="G35" s="189"/>
      <c r="H35" s="189"/>
      <c r="I35" s="189"/>
      <c r="J35" s="189"/>
      <c r="K35" s="189"/>
      <c r="M35" s="205"/>
      <c r="N35" s="205"/>
    </row>
    <row r="36" spans="1:23" s="95" customFormat="1" ht="24.95" customHeight="1" x14ac:dyDescent="0.25">
      <c r="A36" s="52" t="s">
        <v>47</v>
      </c>
      <c r="B36" s="163">
        <v>320</v>
      </c>
      <c r="C36" s="135" t="s">
        <v>48</v>
      </c>
      <c r="D36" s="164" t="str">
        <f t="shared" si="0"/>
        <v/>
      </c>
      <c r="E36" s="189"/>
      <c r="F36" s="189"/>
      <c r="G36" s="189"/>
      <c r="H36" s="189"/>
      <c r="I36" s="189"/>
      <c r="J36" s="189"/>
      <c r="K36" s="189"/>
      <c r="M36" s="205"/>
      <c r="N36" s="205"/>
      <c r="O36" s="93"/>
      <c r="P36" s="93"/>
      <c r="Q36" s="93"/>
      <c r="R36" s="93"/>
      <c r="S36" s="93"/>
      <c r="T36" s="93"/>
      <c r="U36" s="93"/>
      <c r="V36" s="93"/>
      <c r="W36" s="93"/>
    </row>
    <row r="37" spans="1:23" s="95" customFormat="1" ht="24.95" customHeight="1" x14ac:dyDescent="0.25">
      <c r="A37" s="52" t="s">
        <v>49</v>
      </c>
      <c r="B37" s="163">
        <v>321</v>
      </c>
      <c r="C37" s="135" t="s">
        <v>50</v>
      </c>
      <c r="D37" s="164" t="str">
        <f t="shared" si="0"/>
        <v/>
      </c>
      <c r="E37" s="189"/>
      <c r="F37" s="189"/>
      <c r="G37" s="189"/>
      <c r="H37" s="189"/>
      <c r="I37" s="189"/>
      <c r="J37" s="189"/>
      <c r="K37" s="189"/>
      <c r="M37" s="205"/>
      <c r="N37" s="205"/>
    </row>
    <row r="38" spans="1:23" s="95" customFormat="1" ht="24.95" customHeight="1" x14ac:dyDescent="0.25">
      <c r="A38" s="52" t="s">
        <v>51</v>
      </c>
      <c r="B38" s="163">
        <v>322</v>
      </c>
      <c r="C38" s="135" t="s">
        <v>52</v>
      </c>
      <c r="D38" s="164" t="str">
        <f t="shared" si="0"/>
        <v/>
      </c>
      <c r="E38" s="189"/>
      <c r="F38" s="189"/>
      <c r="G38" s="189"/>
      <c r="H38" s="189"/>
      <c r="I38" s="189"/>
      <c r="J38" s="189"/>
      <c r="K38" s="189"/>
      <c r="M38" s="205"/>
      <c r="N38" s="205"/>
    </row>
    <row r="39" spans="1:23" s="95" customFormat="1" ht="24.95" customHeight="1" x14ac:dyDescent="0.25">
      <c r="A39" s="52" t="s">
        <v>53</v>
      </c>
      <c r="B39" s="163">
        <v>345</v>
      </c>
      <c r="C39" s="135" t="s">
        <v>54</v>
      </c>
      <c r="D39" s="164" t="str">
        <f t="shared" si="0"/>
        <v/>
      </c>
      <c r="E39" s="189"/>
      <c r="F39" s="189"/>
      <c r="G39" s="189"/>
      <c r="H39" s="189"/>
      <c r="I39" s="189"/>
      <c r="J39" s="189"/>
      <c r="K39" s="189"/>
      <c r="M39" s="99"/>
      <c r="N39" s="99"/>
    </row>
    <row r="40" spans="1:23" s="95" customFormat="1" ht="24.95" customHeight="1" x14ac:dyDescent="0.25">
      <c r="A40" s="52" t="s">
        <v>55</v>
      </c>
      <c r="B40" s="163">
        <v>323</v>
      </c>
      <c r="C40" s="135" t="s">
        <v>56</v>
      </c>
      <c r="D40" s="164" t="str">
        <f t="shared" si="0"/>
        <v/>
      </c>
      <c r="E40" s="189"/>
      <c r="F40" s="189"/>
      <c r="G40" s="189"/>
      <c r="H40" s="189"/>
      <c r="I40" s="189"/>
      <c r="J40" s="189"/>
      <c r="K40" s="189"/>
      <c r="M40" s="98"/>
      <c r="N40" s="205" t="s">
        <v>167</v>
      </c>
    </row>
    <row r="41" spans="1:23" s="95" customFormat="1" ht="24.95" customHeight="1" x14ac:dyDescent="0.25">
      <c r="A41" s="52" t="s">
        <v>57</v>
      </c>
      <c r="B41" s="163">
        <v>324</v>
      </c>
      <c r="C41" s="135" t="s">
        <v>58</v>
      </c>
      <c r="D41" s="164" t="str">
        <f t="shared" si="0"/>
        <v/>
      </c>
      <c r="E41" s="189"/>
      <c r="F41" s="189"/>
      <c r="G41" s="189"/>
      <c r="H41" s="189"/>
      <c r="I41" s="189"/>
      <c r="J41" s="189"/>
      <c r="K41" s="189"/>
      <c r="M41" s="98"/>
      <c r="N41" s="205"/>
    </row>
    <row r="42" spans="1:23" s="95" customFormat="1" ht="24.95" customHeight="1" x14ac:dyDescent="0.25">
      <c r="A42" s="52" t="s">
        <v>59</v>
      </c>
      <c r="B42" s="163">
        <v>325</v>
      </c>
      <c r="C42" s="135" t="s">
        <v>60</v>
      </c>
      <c r="D42" s="164" t="str">
        <f t="shared" si="0"/>
        <v/>
      </c>
      <c r="E42" s="189"/>
      <c r="F42" s="189"/>
      <c r="G42" s="189"/>
      <c r="H42" s="189"/>
      <c r="I42" s="189"/>
      <c r="J42" s="189"/>
      <c r="K42" s="189"/>
      <c r="M42" s="98"/>
      <c r="N42" s="205" t="s">
        <v>168</v>
      </c>
    </row>
    <row r="43" spans="1:23" s="95" customFormat="1" ht="24.95" customHeight="1" x14ac:dyDescent="0.25">
      <c r="A43" s="52" t="s">
        <v>61</v>
      </c>
      <c r="B43" s="163">
        <v>326</v>
      </c>
      <c r="C43" s="135" t="s">
        <v>62</v>
      </c>
      <c r="D43" s="164" t="str">
        <f t="shared" si="0"/>
        <v/>
      </c>
      <c r="E43" s="189"/>
      <c r="F43" s="189"/>
      <c r="G43" s="189"/>
      <c r="H43" s="189"/>
      <c r="I43" s="189"/>
      <c r="J43" s="189"/>
      <c r="K43" s="189"/>
      <c r="M43" s="98"/>
      <c r="N43" s="205"/>
    </row>
    <row r="44" spans="1:23" s="95" customFormat="1" ht="33" customHeight="1" x14ac:dyDescent="0.25">
      <c r="A44" s="52" t="s">
        <v>110</v>
      </c>
      <c r="B44" s="163">
        <v>359</v>
      </c>
      <c r="C44" s="135" t="s">
        <v>231</v>
      </c>
      <c r="D44" s="164" t="str">
        <f t="shared" si="0"/>
        <v/>
      </c>
      <c r="E44" s="189"/>
      <c r="F44" s="189"/>
      <c r="G44" s="189"/>
      <c r="H44" s="189"/>
      <c r="I44" s="189"/>
      <c r="J44" s="189"/>
      <c r="K44" s="189"/>
      <c r="M44" s="98"/>
      <c r="N44" s="205" t="s">
        <v>169</v>
      </c>
    </row>
    <row r="45" spans="1:23" s="95" customFormat="1" ht="24.95" customHeight="1" x14ac:dyDescent="0.25">
      <c r="A45" s="52" t="s">
        <v>63</v>
      </c>
      <c r="B45" s="163">
        <v>327</v>
      </c>
      <c r="C45" s="135" t="s">
        <v>64</v>
      </c>
      <c r="D45" s="164" t="str">
        <f t="shared" si="0"/>
        <v/>
      </c>
      <c r="E45" s="189"/>
      <c r="F45" s="189"/>
      <c r="G45" s="189"/>
      <c r="H45" s="189"/>
      <c r="I45" s="189"/>
      <c r="J45" s="189"/>
      <c r="K45" s="189"/>
      <c r="M45" s="98"/>
      <c r="N45" s="205"/>
    </row>
    <row r="46" spans="1:23" s="95" customFormat="1" ht="24.95" customHeight="1" x14ac:dyDescent="0.25">
      <c r="A46" s="52" t="s">
        <v>65</v>
      </c>
      <c r="B46" s="163">
        <v>328</v>
      </c>
      <c r="C46" s="135" t="s">
        <v>66</v>
      </c>
      <c r="D46" s="164" t="str">
        <f t="shared" si="0"/>
        <v/>
      </c>
      <c r="E46" s="189"/>
      <c r="F46" s="189"/>
      <c r="G46" s="189"/>
      <c r="H46" s="189"/>
      <c r="I46" s="189"/>
      <c r="J46" s="189"/>
      <c r="K46" s="189"/>
      <c r="M46" s="98"/>
      <c r="N46" s="205" t="s">
        <v>170</v>
      </c>
    </row>
    <row r="47" spans="1:23" s="95" customFormat="1" ht="24.95" customHeight="1" x14ac:dyDescent="0.25">
      <c r="A47" s="52" t="s">
        <v>67</v>
      </c>
      <c r="B47" s="163">
        <v>329</v>
      </c>
      <c r="C47" s="135" t="s">
        <v>68</v>
      </c>
      <c r="D47" s="164" t="str">
        <f t="shared" si="0"/>
        <v/>
      </c>
      <c r="E47" s="189"/>
      <c r="F47" s="189"/>
      <c r="G47" s="189"/>
      <c r="H47" s="189"/>
      <c r="I47" s="189"/>
      <c r="J47" s="189"/>
      <c r="K47" s="189"/>
      <c r="M47" s="98"/>
      <c r="N47" s="205"/>
    </row>
    <row r="48" spans="1:23" s="95" customFormat="1" ht="24.95" customHeight="1" x14ac:dyDescent="0.25">
      <c r="A48" s="52" t="s">
        <v>69</v>
      </c>
      <c r="B48" s="163">
        <v>330</v>
      </c>
      <c r="C48" s="135" t="s">
        <v>215</v>
      </c>
      <c r="D48" s="164" t="str">
        <f t="shared" si="0"/>
        <v/>
      </c>
      <c r="E48" s="189"/>
      <c r="F48" s="189"/>
      <c r="G48" s="189"/>
      <c r="H48" s="189"/>
      <c r="I48" s="189"/>
      <c r="J48" s="189"/>
      <c r="K48" s="189"/>
      <c r="M48" s="98"/>
      <c r="N48" s="158"/>
    </row>
    <row r="49" spans="1:14" s="95" customFormat="1" ht="24.95" customHeight="1" x14ac:dyDescent="0.25">
      <c r="A49" s="52" t="s">
        <v>70</v>
      </c>
      <c r="B49" s="163">
        <v>333</v>
      </c>
      <c r="C49" s="135" t="s">
        <v>71</v>
      </c>
      <c r="D49" s="164" t="str">
        <f t="shared" ref="D49:D78" si="1">IF(SUM(E49:K49)&gt;0,(SUM(E49:K49)),"")</f>
        <v/>
      </c>
      <c r="E49" s="189"/>
      <c r="F49" s="189"/>
      <c r="G49" s="189"/>
      <c r="H49" s="189"/>
      <c r="I49" s="189"/>
      <c r="J49" s="189"/>
      <c r="K49" s="189"/>
      <c r="M49" s="98"/>
      <c r="N49" s="156" t="s">
        <v>125</v>
      </c>
    </row>
    <row r="50" spans="1:14" s="95" customFormat="1" ht="24.95" customHeight="1" x14ac:dyDescent="0.25">
      <c r="A50" s="52" t="s">
        <v>72</v>
      </c>
      <c r="B50" s="163">
        <v>334</v>
      </c>
      <c r="C50" s="135" t="s">
        <v>212</v>
      </c>
      <c r="D50" s="164" t="str">
        <f t="shared" si="1"/>
        <v/>
      </c>
      <c r="E50" s="189"/>
      <c r="F50" s="189"/>
      <c r="G50" s="189"/>
      <c r="H50" s="189"/>
      <c r="I50" s="189"/>
      <c r="J50" s="189"/>
      <c r="K50" s="189"/>
      <c r="M50" s="98"/>
      <c r="N50" s="158"/>
    </row>
    <row r="51" spans="1:14" s="95" customFormat="1" ht="24.95" customHeight="1" x14ac:dyDescent="0.25">
      <c r="A51" s="52" t="s">
        <v>73</v>
      </c>
      <c r="B51" s="163">
        <v>335</v>
      </c>
      <c r="C51" s="135" t="s">
        <v>201</v>
      </c>
      <c r="D51" s="164" t="str">
        <f t="shared" si="1"/>
        <v/>
      </c>
      <c r="E51" s="189"/>
      <c r="F51" s="189"/>
      <c r="G51" s="189"/>
      <c r="H51" s="189"/>
      <c r="I51" s="189"/>
      <c r="J51" s="189"/>
      <c r="K51" s="189"/>
      <c r="M51" s="156" t="s">
        <v>76</v>
      </c>
      <c r="N51" s="98"/>
    </row>
    <row r="52" spans="1:14" s="95" customFormat="1" ht="24.95" customHeight="1" x14ac:dyDescent="0.25">
      <c r="A52" s="52" t="s">
        <v>74</v>
      </c>
      <c r="B52" s="163">
        <v>336</v>
      </c>
      <c r="C52" s="135" t="s">
        <v>75</v>
      </c>
      <c r="D52" s="164" t="str">
        <f t="shared" si="1"/>
        <v/>
      </c>
      <c r="E52" s="189"/>
      <c r="F52" s="189"/>
      <c r="G52" s="189"/>
      <c r="H52" s="189"/>
      <c r="I52" s="189"/>
      <c r="J52" s="189"/>
      <c r="K52" s="189"/>
      <c r="M52" s="156"/>
      <c r="N52" s="98"/>
    </row>
    <row r="53" spans="1:14" s="95" customFormat="1" ht="24.95" customHeight="1" x14ac:dyDescent="0.25">
      <c r="A53" s="52" t="s">
        <v>77</v>
      </c>
      <c r="B53" s="163">
        <v>337</v>
      </c>
      <c r="C53" s="135" t="s">
        <v>216</v>
      </c>
      <c r="D53" s="164" t="str">
        <f t="shared" si="1"/>
        <v/>
      </c>
      <c r="E53" s="189"/>
      <c r="F53" s="189"/>
      <c r="G53" s="189"/>
      <c r="H53" s="189"/>
      <c r="I53" s="189"/>
      <c r="J53" s="189"/>
      <c r="K53" s="189"/>
      <c r="M53" s="98"/>
      <c r="N53" s="98"/>
    </row>
    <row r="54" spans="1:14" s="95" customFormat="1" ht="24.95" customHeight="1" x14ac:dyDescent="0.25">
      <c r="A54" s="52" t="s">
        <v>79</v>
      </c>
      <c r="B54" s="163">
        <v>339</v>
      </c>
      <c r="C54" s="135" t="s">
        <v>80</v>
      </c>
      <c r="D54" s="164" t="str">
        <f t="shared" si="1"/>
        <v/>
      </c>
      <c r="E54" s="189"/>
      <c r="F54" s="189"/>
      <c r="G54" s="189"/>
      <c r="H54" s="189"/>
      <c r="I54" s="189"/>
      <c r="J54" s="189"/>
      <c r="K54" s="189"/>
      <c r="M54" s="98"/>
      <c r="N54" s="98"/>
    </row>
    <row r="55" spans="1:14" s="95" customFormat="1" ht="24.95" customHeight="1" x14ac:dyDescent="0.25">
      <c r="A55" s="52" t="s">
        <v>81</v>
      </c>
      <c r="B55" s="163">
        <v>340</v>
      </c>
      <c r="C55" s="135" t="s">
        <v>82</v>
      </c>
      <c r="D55" s="164" t="str">
        <f t="shared" si="1"/>
        <v/>
      </c>
      <c r="E55" s="189"/>
      <c r="F55" s="189"/>
      <c r="G55" s="189"/>
      <c r="H55" s="189"/>
      <c r="I55" s="189"/>
      <c r="J55" s="189"/>
      <c r="K55" s="189"/>
      <c r="M55" s="98"/>
      <c r="N55" s="98"/>
    </row>
    <row r="56" spans="1:14" s="95" customFormat="1" ht="24.95" customHeight="1" x14ac:dyDescent="0.25">
      <c r="A56" s="52" t="s">
        <v>202</v>
      </c>
      <c r="B56" s="163">
        <v>373</v>
      </c>
      <c r="C56" s="135" t="s">
        <v>204</v>
      </c>
      <c r="D56" s="164" t="str">
        <f t="shared" si="1"/>
        <v/>
      </c>
      <c r="E56" s="189"/>
      <c r="F56" s="189"/>
      <c r="G56" s="189"/>
      <c r="H56" s="189"/>
      <c r="I56" s="189"/>
      <c r="J56" s="189"/>
      <c r="K56" s="189"/>
      <c r="M56" s="98"/>
      <c r="N56" s="98"/>
    </row>
    <row r="57" spans="1:14" s="95" customFormat="1" ht="24.95" customHeight="1" x14ac:dyDescent="0.25">
      <c r="A57" s="52" t="s">
        <v>83</v>
      </c>
      <c r="B57" s="163">
        <v>342</v>
      </c>
      <c r="C57" s="135" t="s">
        <v>84</v>
      </c>
      <c r="D57" s="164" t="str">
        <f t="shared" si="1"/>
        <v/>
      </c>
      <c r="E57" s="189"/>
      <c r="F57" s="189"/>
      <c r="G57" s="189"/>
      <c r="H57" s="189"/>
      <c r="I57" s="189"/>
      <c r="J57" s="189"/>
      <c r="K57" s="189"/>
      <c r="M57" s="98"/>
      <c r="N57" s="98"/>
    </row>
    <row r="58" spans="1:14" s="95" customFormat="1" ht="24.95" customHeight="1" x14ac:dyDescent="0.25">
      <c r="A58" s="52" t="s">
        <v>85</v>
      </c>
      <c r="B58" s="163">
        <v>343</v>
      </c>
      <c r="C58" s="135" t="s">
        <v>86</v>
      </c>
      <c r="D58" s="164" t="str">
        <f t="shared" si="1"/>
        <v/>
      </c>
      <c r="E58" s="189"/>
      <c r="F58" s="189"/>
      <c r="G58" s="189"/>
      <c r="H58" s="189"/>
      <c r="I58" s="189"/>
      <c r="J58" s="189"/>
      <c r="K58" s="189"/>
      <c r="M58" s="98"/>
      <c r="N58" s="98"/>
    </row>
    <row r="59" spans="1:14" s="95" customFormat="1" ht="24.95" customHeight="1" x14ac:dyDescent="0.25">
      <c r="A59" s="52" t="s">
        <v>87</v>
      </c>
      <c r="B59" s="163">
        <v>344</v>
      </c>
      <c r="C59" s="135" t="s">
        <v>88</v>
      </c>
      <c r="D59" s="164" t="str">
        <f t="shared" si="1"/>
        <v/>
      </c>
      <c r="E59" s="189"/>
      <c r="F59" s="189"/>
      <c r="G59" s="189"/>
      <c r="H59" s="189"/>
      <c r="I59" s="189"/>
      <c r="J59" s="189"/>
      <c r="K59" s="189"/>
      <c r="M59" s="98"/>
      <c r="N59" s="98"/>
    </row>
    <row r="60" spans="1:14" s="94" customFormat="1" ht="24.95" customHeight="1" x14ac:dyDescent="0.25">
      <c r="A60" s="52" t="s">
        <v>89</v>
      </c>
      <c r="B60" s="163">
        <v>346</v>
      </c>
      <c r="C60" s="135" t="s">
        <v>90</v>
      </c>
      <c r="D60" s="164" t="str">
        <f t="shared" si="1"/>
        <v/>
      </c>
      <c r="E60" s="189"/>
      <c r="F60" s="189"/>
      <c r="G60" s="189"/>
      <c r="H60" s="189"/>
      <c r="I60" s="189"/>
      <c r="J60" s="189"/>
      <c r="K60" s="189"/>
      <c r="M60" s="98"/>
      <c r="N60" s="38"/>
    </row>
    <row r="61" spans="1:14" ht="24.95" customHeight="1" x14ac:dyDescent="0.25">
      <c r="A61" s="52" t="s">
        <v>91</v>
      </c>
      <c r="B61" s="163">
        <v>347</v>
      </c>
      <c r="C61" s="135" t="s">
        <v>217</v>
      </c>
      <c r="D61" s="164" t="str">
        <f t="shared" si="1"/>
        <v/>
      </c>
      <c r="E61" s="189"/>
      <c r="F61" s="189"/>
      <c r="G61" s="189"/>
      <c r="H61" s="189"/>
      <c r="I61" s="189"/>
      <c r="J61" s="189"/>
      <c r="K61" s="189"/>
      <c r="L61" s="67"/>
      <c r="M61" s="38"/>
    </row>
    <row r="62" spans="1:14" ht="24.95" customHeight="1" x14ac:dyDescent="0.25">
      <c r="A62" s="52" t="s">
        <v>109</v>
      </c>
      <c r="B62" s="163">
        <v>358</v>
      </c>
      <c r="C62" s="135" t="s">
        <v>206</v>
      </c>
      <c r="D62" s="164" t="str">
        <f t="shared" si="1"/>
        <v/>
      </c>
      <c r="E62" s="189"/>
      <c r="F62" s="189"/>
      <c r="G62" s="189"/>
      <c r="H62" s="189"/>
      <c r="I62" s="189"/>
      <c r="J62" s="189"/>
      <c r="K62" s="189"/>
      <c r="L62" s="67"/>
    </row>
    <row r="63" spans="1:14" ht="24.95" customHeight="1" x14ac:dyDescent="0.25">
      <c r="A63" s="52" t="s">
        <v>92</v>
      </c>
      <c r="B63" s="163">
        <v>348</v>
      </c>
      <c r="C63" s="135" t="s">
        <v>93</v>
      </c>
      <c r="D63" s="164" t="str">
        <f t="shared" si="1"/>
        <v/>
      </c>
      <c r="E63" s="189"/>
      <c r="F63" s="189"/>
      <c r="G63" s="189"/>
      <c r="H63" s="189"/>
      <c r="I63" s="189"/>
      <c r="J63" s="189"/>
      <c r="K63" s="189"/>
      <c r="L63" s="67"/>
    </row>
    <row r="64" spans="1:14" ht="24.95" customHeight="1" x14ac:dyDescent="0.25">
      <c r="A64" s="52" t="s">
        <v>94</v>
      </c>
      <c r="B64" s="163">
        <v>349</v>
      </c>
      <c r="C64" s="135" t="s">
        <v>95</v>
      </c>
      <c r="D64" s="164" t="str">
        <f t="shared" si="1"/>
        <v/>
      </c>
      <c r="E64" s="189"/>
      <c r="F64" s="189"/>
      <c r="G64" s="189"/>
      <c r="H64" s="189"/>
      <c r="I64" s="189"/>
      <c r="J64" s="189"/>
      <c r="K64" s="189"/>
      <c r="L64" s="67"/>
    </row>
    <row r="65" spans="1:12" ht="24.95" customHeight="1" x14ac:dyDescent="0.25">
      <c r="A65" s="52" t="s">
        <v>78</v>
      </c>
      <c r="B65" s="163">
        <v>338</v>
      </c>
      <c r="C65" s="135" t="s">
        <v>207</v>
      </c>
      <c r="D65" s="164" t="str">
        <f t="shared" si="1"/>
        <v/>
      </c>
      <c r="E65" s="189"/>
      <c r="F65" s="189"/>
      <c r="G65" s="189"/>
      <c r="H65" s="189"/>
      <c r="I65" s="189"/>
      <c r="J65" s="189"/>
      <c r="K65" s="189"/>
      <c r="L65" s="67"/>
    </row>
    <row r="66" spans="1:12" ht="24.95" customHeight="1" x14ac:dyDescent="0.25">
      <c r="A66" s="52" t="s">
        <v>96</v>
      </c>
      <c r="B66" s="163">
        <v>351</v>
      </c>
      <c r="C66" s="135" t="s">
        <v>208</v>
      </c>
      <c r="D66" s="164" t="str">
        <f t="shared" si="1"/>
        <v/>
      </c>
      <c r="E66" s="189"/>
      <c r="F66" s="189"/>
      <c r="G66" s="189"/>
      <c r="H66" s="189"/>
      <c r="I66" s="189"/>
      <c r="J66" s="189"/>
      <c r="K66" s="189"/>
      <c r="L66" s="67"/>
    </row>
    <row r="67" spans="1:12" ht="24.95" customHeight="1" x14ac:dyDescent="0.25">
      <c r="A67" s="52" t="s">
        <v>97</v>
      </c>
      <c r="B67" s="163">
        <v>352</v>
      </c>
      <c r="C67" s="135" t="s">
        <v>98</v>
      </c>
      <c r="D67" s="164" t="str">
        <f t="shared" si="1"/>
        <v/>
      </c>
      <c r="E67" s="189"/>
      <c r="F67" s="189"/>
      <c r="G67" s="189"/>
      <c r="H67" s="189"/>
      <c r="I67" s="189"/>
      <c r="J67" s="189"/>
      <c r="K67" s="189"/>
      <c r="L67" s="67"/>
    </row>
    <row r="68" spans="1:12" ht="24.95" customHeight="1" x14ac:dyDescent="0.25">
      <c r="A68" s="52" t="s">
        <v>99</v>
      </c>
      <c r="B68" s="163">
        <v>353</v>
      </c>
      <c r="C68" s="135" t="s">
        <v>218</v>
      </c>
      <c r="D68" s="164" t="str">
        <f t="shared" si="1"/>
        <v/>
      </c>
      <c r="E68" s="189"/>
      <c r="F68" s="189"/>
      <c r="G68" s="189"/>
      <c r="H68" s="189"/>
      <c r="I68" s="189"/>
      <c r="J68" s="189"/>
      <c r="K68" s="189"/>
      <c r="L68" s="67"/>
    </row>
    <row r="69" spans="1:12" ht="24.95" customHeight="1" x14ac:dyDescent="0.25">
      <c r="A69" s="52" t="s">
        <v>101</v>
      </c>
      <c r="B69" s="163">
        <v>354</v>
      </c>
      <c r="C69" s="135" t="s">
        <v>102</v>
      </c>
      <c r="D69" s="164" t="str">
        <f t="shared" si="1"/>
        <v/>
      </c>
      <c r="E69" s="189"/>
      <c r="F69" s="189"/>
      <c r="G69" s="189"/>
      <c r="H69" s="189"/>
      <c r="I69" s="189"/>
      <c r="J69" s="189"/>
      <c r="K69" s="189"/>
      <c r="L69" s="67"/>
    </row>
    <row r="70" spans="1:12" ht="24.95" customHeight="1" x14ac:dyDescent="0.25">
      <c r="A70" s="52" t="s">
        <v>103</v>
      </c>
      <c r="B70" s="163">
        <v>355</v>
      </c>
      <c r="C70" s="135" t="s">
        <v>104</v>
      </c>
      <c r="D70" s="164" t="str">
        <f t="shared" si="1"/>
        <v/>
      </c>
      <c r="E70" s="189"/>
      <c r="F70" s="189"/>
      <c r="G70" s="189"/>
      <c r="H70" s="189"/>
      <c r="I70" s="189"/>
      <c r="J70" s="189"/>
      <c r="K70" s="189"/>
      <c r="L70" s="67"/>
    </row>
    <row r="71" spans="1:12" ht="24.95" customHeight="1" x14ac:dyDescent="0.25">
      <c r="A71" s="52" t="s">
        <v>105</v>
      </c>
      <c r="B71" s="163">
        <v>356</v>
      </c>
      <c r="C71" s="135" t="s">
        <v>106</v>
      </c>
      <c r="D71" s="164" t="str">
        <f t="shared" si="1"/>
        <v/>
      </c>
      <c r="E71" s="189"/>
      <c r="F71" s="189"/>
      <c r="G71" s="189"/>
      <c r="H71" s="189"/>
      <c r="I71" s="189"/>
      <c r="J71" s="189"/>
      <c r="K71" s="189"/>
      <c r="L71" s="67"/>
    </row>
    <row r="72" spans="1:12" ht="24.95" customHeight="1" x14ac:dyDescent="0.25">
      <c r="A72" s="52" t="s">
        <v>219</v>
      </c>
      <c r="B72" s="163">
        <v>374</v>
      </c>
      <c r="C72" s="135" t="s">
        <v>220</v>
      </c>
      <c r="D72" s="164" t="str">
        <f t="shared" si="1"/>
        <v/>
      </c>
      <c r="E72" s="189"/>
      <c r="F72" s="189"/>
      <c r="G72" s="189"/>
      <c r="H72" s="189"/>
      <c r="I72" s="189"/>
      <c r="J72" s="189"/>
      <c r="K72" s="189"/>
      <c r="L72" s="67"/>
    </row>
    <row r="73" spans="1:12" ht="24.95" customHeight="1" x14ac:dyDescent="0.25">
      <c r="A73" s="52" t="s">
        <v>107</v>
      </c>
      <c r="B73" s="163">
        <v>357</v>
      </c>
      <c r="C73" s="135" t="s">
        <v>108</v>
      </c>
      <c r="D73" s="164" t="str">
        <f t="shared" si="1"/>
        <v/>
      </c>
      <c r="E73" s="189"/>
      <c r="F73" s="189"/>
      <c r="G73" s="189"/>
      <c r="H73" s="189"/>
      <c r="I73" s="189"/>
      <c r="J73" s="189"/>
      <c r="K73" s="189"/>
      <c r="L73" s="67"/>
    </row>
    <row r="74" spans="1:12" ht="24.95" customHeight="1" x14ac:dyDescent="0.25">
      <c r="A74" s="52" t="s">
        <v>111</v>
      </c>
      <c r="B74" s="163">
        <v>361</v>
      </c>
      <c r="C74" s="135" t="s">
        <v>209</v>
      </c>
      <c r="D74" s="164" t="str">
        <f t="shared" si="1"/>
        <v/>
      </c>
      <c r="E74" s="189"/>
      <c r="F74" s="189"/>
      <c r="G74" s="189"/>
      <c r="H74" s="189"/>
      <c r="I74" s="189"/>
      <c r="J74" s="189"/>
      <c r="K74" s="189"/>
      <c r="L74" s="67"/>
    </row>
    <row r="75" spans="1:12" ht="24.95" customHeight="1" x14ac:dyDescent="0.25">
      <c r="A75" s="52" t="s">
        <v>112</v>
      </c>
      <c r="B75" s="163">
        <v>362</v>
      </c>
      <c r="C75" s="135" t="s">
        <v>221</v>
      </c>
      <c r="D75" s="164" t="str">
        <f t="shared" si="1"/>
        <v/>
      </c>
      <c r="E75" s="189"/>
      <c r="F75" s="189"/>
      <c r="G75" s="189"/>
      <c r="H75" s="189"/>
      <c r="I75" s="189"/>
      <c r="J75" s="189"/>
      <c r="K75" s="189"/>
      <c r="L75" s="67"/>
    </row>
    <row r="76" spans="1:12" ht="24.95" customHeight="1" x14ac:dyDescent="0.25">
      <c r="A76" s="52" t="s">
        <v>114</v>
      </c>
      <c r="B76" s="163">
        <v>364</v>
      </c>
      <c r="C76" s="135" t="s">
        <v>210</v>
      </c>
      <c r="D76" s="164" t="str">
        <f t="shared" si="1"/>
        <v/>
      </c>
      <c r="E76" s="189"/>
      <c r="F76" s="189"/>
      <c r="G76" s="189"/>
      <c r="H76" s="189"/>
      <c r="I76" s="189"/>
      <c r="J76" s="189"/>
      <c r="K76" s="189"/>
      <c r="L76" s="67"/>
    </row>
    <row r="77" spans="1:12" ht="24.95" customHeight="1" x14ac:dyDescent="0.25">
      <c r="A77" s="52" t="s">
        <v>115</v>
      </c>
      <c r="B77" s="163">
        <v>365</v>
      </c>
      <c r="C77" s="135" t="s">
        <v>116</v>
      </c>
      <c r="D77" s="164" t="str">
        <f t="shared" si="1"/>
        <v/>
      </c>
      <c r="E77" s="189"/>
      <c r="F77" s="189"/>
      <c r="G77" s="189"/>
      <c r="H77" s="189"/>
      <c r="I77" s="189"/>
      <c r="J77" s="189"/>
      <c r="K77" s="189"/>
      <c r="L77" s="67"/>
    </row>
    <row r="78" spans="1:12" ht="24.95" customHeight="1" x14ac:dyDescent="0.25">
      <c r="A78" s="52" t="s">
        <v>117</v>
      </c>
      <c r="B78" s="163">
        <v>366</v>
      </c>
      <c r="C78" s="135" t="s">
        <v>222</v>
      </c>
      <c r="D78" s="164" t="str">
        <f t="shared" si="1"/>
        <v/>
      </c>
      <c r="E78" s="189"/>
      <c r="F78" s="189"/>
      <c r="G78" s="189"/>
      <c r="H78" s="189"/>
      <c r="I78" s="189"/>
      <c r="J78" s="189"/>
      <c r="K78" s="189"/>
      <c r="L78" s="67"/>
    </row>
    <row r="79" spans="1:12" ht="24.95" customHeight="1" x14ac:dyDescent="0.25">
      <c r="A79" s="52" t="s">
        <v>118</v>
      </c>
      <c r="B79" s="163">
        <v>368</v>
      </c>
      <c r="C79" s="135" t="s">
        <v>119</v>
      </c>
      <c r="D79" s="164">
        <v>96886.88</v>
      </c>
      <c r="E79" s="189">
        <v>66921.5</v>
      </c>
      <c r="F79" s="189">
        <v>13159.19</v>
      </c>
      <c r="G79" s="189"/>
      <c r="H79" s="189">
        <v>5915.76</v>
      </c>
      <c r="I79" s="189">
        <v>7486.93</v>
      </c>
      <c r="J79" s="189">
        <v>3403.5</v>
      </c>
      <c r="K79" s="189"/>
      <c r="L79" s="67"/>
    </row>
    <row r="80" spans="1:12" ht="41.25" customHeight="1" x14ac:dyDescent="0.25">
      <c r="A80" s="237" t="s">
        <v>171</v>
      </c>
      <c r="B80" s="238"/>
      <c r="C80" s="238"/>
      <c r="D80" s="164"/>
      <c r="E80" s="189"/>
      <c r="F80" s="189"/>
      <c r="G80" s="189"/>
      <c r="H80" s="189"/>
      <c r="I80" s="189"/>
      <c r="J80" s="189"/>
      <c r="K80" s="189"/>
      <c r="L80" s="67"/>
    </row>
    <row r="81" spans="1:12" ht="24.95" customHeight="1" x14ac:dyDescent="0.25">
      <c r="A81" s="52"/>
      <c r="B81" s="165"/>
      <c r="C81" s="135"/>
      <c r="D81" s="164" t="str">
        <f t="shared" ref="D81:D94" si="2">IF(SUM(E81:K81)&gt;0,(SUM(E81:K81)),"")</f>
        <v/>
      </c>
      <c r="E81" s="189"/>
      <c r="F81" s="189"/>
      <c r="G81" s="189"/>
      <c r="H81" s="189"/>
      <c r="I81" s="189"/>
      <c r="J81" s="189"/>
      <c r="K81" s="189"/>
      <c r="L81" s="67"/>
    </row>
    <row r="82" spans="1:12" ht="24.95" customHeight="1" x14ac:dyDescent="0.25">
      <c r="A82" s="52"/>
      <c r="B82" s="165"/>
      <c r="C82" s="135"/>
      <c r="D82" s="164" t="str">
        <f t="shared" si="2"/>
        <v/>
      </c>
      <c r="E82" s="189"/>
      <c r="F82" s="189"/>
      <c r="G82" s="189"/>
      <c r="H82" s="189"/>
      <c r="I82" s="189"/>
      <c r="J82" s="189"/>
      <c r="K82" s="189"/>
      <c r="L82" s="67"/>
    </row>
    <row r="83" spans="1:12" ht="24.95" customHeight="1" x14ac:dyDescent="0.25">
      <c r="A83" s="52"/>
      <c r="B83" s="165"/>
      <c r="C83" s="135"/>
      <c r="D83" s="164" t="str">
        <f t="shared" si="2"/>
        <v/>
      </c>
      <c r="E83" s="189"/>
      <c r="F83" s="189"/>
      <c r="G83" s="189"/>
      <c r="H83" s="189"/>
      <c r="I83" s="189"/>
      <c r="J83" s="189"/>
      <c r="K83" s="189"/>
      <c r="L83" s="67"/>
    </row>
    <row r="84" spans="1:12" ht="24.95" customHeight="1" x14ac:dyDescent="0.25">
      <c r="A84" s="52"/>
      <c r="B84" s="165"/>
      <c r="C84" s="135"/>
      <c r="D84" s="164" t="str">
        <f t="shared" si="2"/>
        <v/>
      </c>
      <c r="E84" s="189"/>
      <c r="F84" s="189"/>
      <c r="G84" s="189"/>
      <c r="H84" s="189"/>
      <c r="I84" s="189"/>
      <c r="J84" s="189"/>
      <c r="K84" s="189"/>
      <c r="L84" s="67"/>
    </row>
    <row r="85" spans="1:12" ht="46.5" customHeight="1" x14ac:dyDescent="0.25">
      <c r="A85" s="52"/>
      <c r="B85" s="165"/>
      <c r="C85" s="135"/>
      <c r="D85" s="164" t="str">
        <f t="shared" si="2"/>
        <v/>
      </c>
      <c r="E85" s="189"/>
      <c r="F85" s="189"/>
      <c r="G85" s="189"/>
      <c r="H85" s="189"/>
      <c r="I85" s="189"/>
      <c r="J85" s="189"/>
      <c r="K85" s="189"/>
      <c r="L85" s="67"/>
    </row>
    <row r="86" spans="1:12" ht="24.95" customHeight="1" x14ac:dyDescent="0.25">
      <c r="A86" s="52"/>
      <c r="B86" s="165"/>
      <c r="C86" s="135"/>
      <c r="D86" s="164" t="str">
        <f t="shared" si="2"/>
        <v/>
      </c>
      <c r="E86" s="189"/>
      <c r="F86" s="189"/>
      <c r="G86" s="189"/>
      <c r="H86" s="189"/>
      <c r="I86" s="189"/>
      <c r="J86" s="189"/>
      <c r="K86" s="189"/>
      <c r="L86" s="67"/>
    </row>
    <row r="87" spans="1:12" ht="24.95" customHeight="1" x14ac:dyDescent="0.25">
      <c r="A87" s="52"/>
      <c r="B87" s="165"/>
      <c r="C87" s="135"/>
      <c r="D87" s="164" t="str">
        <f t="shared" si="2"/>
        <v/>
      </c>
      <c r="E87" s="189"/>
      <c r="F87" s="189"/>
      <c r="G87" s="189"/>
      <c r="H87" s="189"/>
      <c r="I87" s="189"/>
      <c r="J87" s="189"/>
      <c r="K87" s="189"/>
      <c r="L87" s="67"/>
    </row>
    <row r="88" spans="1:12" ht="24.95" customHeight="1" x14ac:dyDescent="0.25">
      <c r="A88" s="52"/>
      <c r="B88" s="165"/>
      <c r="C88" s="135"/>
      <c r="D88" s="164" t="str">
        <f t="shared" si="2"/>
        <v/>
      </c>
      <c r="E88" s="189"/>
      <c r="F88" s="189"/>
      <c r="G88" s="189"/>
      <c r="H88" s="189"/>
      <c r="I88" s="189"/>
      <c r="J88" s="189"/>
      <c r="K88" s="189"/>
      <c r="L88" s="67"/>
    </row>
    <row r="89" spans="1:12" ht="24.95" customHeight="1" x14ac:dyDescent="0.25">
      <c r="A89" s="52"/>
      <c r="B89" s="165"/>
      <c r="C89" s="135"/>
      <c r="D89" s="164" t="str">
        <f t="shared" si="2"/>
        <v/>
      </c>
      <c r="E89" s="189"/>
      <c r="F89" s="189"/>
      <c r="G89" s="189"/>
      <c r="H89" s="189"/>
      <c r="I89" s="189"/>
      <c r="J89" s="189"/>
      <c r="K89" s="189"/>
      <c r="L89" s="67"/>
    </row>
    <row r="90" spans="1:12" ht="24.95" customHeight="1" x14ac:dyDescent="0.25">
      <c r="A90" s="52"/>
      <c r="B90" s="165"/>
      <c r="C90" s="135"/>
      <c r="D90" s="164" t="str">
        <f t="shared" si="2"/>
        <v/>
      </c>
      <c r="E90" s="189"/>
      <c r="F90" s="189"/>
      <c r="G90" s="189"/>
      <c r="H90" s="189"/>
      <c r="I90" s="189"/>
      <c r="J90" s="189"/>
      <c r="K90" s="189"/>
      <c r="L90" s="67"/>
    </row>
    <row r="91" spans="1:12" ht="24.95" customHeight="1" x14ac:dyDescent="0.25">
      <c r="A91" s="52"/>
      <c r="B91" s="165"/>
      <c r="C91" s="135"/>
      <c r="D91" s="164" t="str">
        <f t="shared" si="2"/>
        <v/>
      </c>
      <c r="E91" s="189"/>
      <c r="F91" s="189"/>
      <c r="G91" s="189"/>
      <c r="H91" s="189"/>
      <c r="I91" s="189"/>
      <c r="J91" s="189"/>
      <c r="K91" s="189"/>
      <c r="L91" s="67"/>
    </row>
    <row r="92" spans="1:12" ht="24.95" customHeight="1" x14ac:dyDescent="0.25">
      <c r="A92" s="52"/>
      <c r="B92" s="165"/>
      <c r="C92" s="135"/>
      <c r="D92" s="164" t="str">
        <f t="shared" si="2"/>
        <v/>
      </c>
      <c r="E92" s="189"/>
      <c r="F92" s="189"/>
      <c r="G92" s="189"/>
      <c r="H92" s="189"/>
      <c r="I92" s="189"/>
      <c r="J92" s="189"/>
      <c r="K92" s="189"/>
      <c r="L92" s="67"/>
    </row>
    <row r="93" spans="1:12" ht="24.95" customHeight="1" x14ac:dyDescent="0.25">
      <c r="A93" s="52"/>
      <c r="B93" s="165"/>
      <c r="C93" s="135"/>
      <c r="D93" s="164" t="str">
        <f t="shared" si="2"/>
        <v/>
      </c>
      <c r="E93" s="189"/>
      <c r="F93" s="189"/>
      <c r="G93" s="189"/>
      <c r="H93" s="189"/>
      <c r="I93" s="189"/>
      <c r="J93" s="189"/>
      <c r="K93" s="189"/>
      <c r="L93" s="67"/>
    </row>
    <row r="94" spans="1:12" ht="24.95" customHeight="1" thickBot="1" x14ac:dyDescent="0.3">
      <c r="A94" s="53"/>
      <c r="B94" s="166"/>
      <c r="C94" s="136"/>
      <c r="D94" s="167" t="str">
        <f t="shared" si="2"/>
        <v/>
      </c>
      <c r="E94" s="190"/>
      <c r="F94" s="190"/>
      <c r="G94" s="190"/>
      <c r="H94" s="190"/>
      <c r="I94" s="190"/>
      <c r="J94" s="190"/>
      <c r="K94" s="190"/>
      <c r="L94" s="67"/>
    </row>
    <row r="95" spans="1:12" ht="24.95" customHeight="1" thickBot="1" x14ac:dyDescent="0.3">
      <c r="A95" s="251" t="s">
        <v>223</v>
      </c>
      <c r="B95" s="252"/>
      <c r="C95" s="252"/>
      <c r="D95" s="168">
        <f>SUM(D17:D94)</f>
        <v>96886.88</v>
      </c>
      <c r="E95" s="109">
        <f t="shared" ref="E95:K95" si="3">SUM(E17:E94)</f>
        <v>66921.5</v>
      </c>
      <c r="F95" s="109">
        <f t="shared" si="3"/>
        <v>13159.19</v>
      </c>
      <c r="G95" s="109">
        <f t="shared" si="3"/>
        <v>0</v>
      </c>
      <c r="H95" s="109">
        <f t="shared" si="3"/>
        <v>5915.76</v>
      </c>
      <c r="I95" s="109">
        <f t="shared" si="3"/>
        <v>7486.93</v>
      </c>
      <c r="J95" s="109">
        <f t="shared" si="3"/>
        <v>3403.5</v>
      </c>
      <c r="K95" s="109">
        <f t="shared" si="3"/>
        <v>0</v>
      </c>
      <c r="L95" s="67"/>
    </row>
    <row r="96" spans="1:12" ht="24.95" customHeight="1" x14ac:dyDescent="0.25">
      <c r="A96" s="80"/>
      <c r="B96" s="80"/>
      <c r="E96" s="80"/>
      <c r="F96" s="80"/>
      <c r="G96" s="80"/>
      <c r="H96" s="80"/>
      <c r="I96" s="80"/>
      <c r="J96" s="80"/>
      <c r="L96" s="67"/>
    </row>
    <row r="97" spans="1:14" ht="24.95" customHeight="1" x14ac:dyDescent="0.25">
      <c r="A97" s="80"/>
      <c r="B97" s="39"/>
      <c r="C97" s="40"/>
      <c r="E97" s="80"/>
      <c r="F97" s="80"/>
      <c r="G97" s="80"/>
      <c r="H97" s="80"/>
      <c r="I97" s="80"/>
      <c r="J97" s="80"/>
      <c r="L97" s="67"/>
    </row>
    <row r="98" spans="1:14" ht="24.95" customHeight="1" x14ac:dyDescent="0.25">
      <c r="A98" s="80"/>
      <c r="B98" s="98"/>
      <c r="C98" s="98"/>
      <c r="E98" s="80"/>
      <c r="F98" s="80"/>
      <c r="G98" s="80"/>
      <c r="H98" s="80"/>
      <c r="I98" s="80"/>
      <c r="J98" s="80"/>
      <c r="L98" s="67"/>
    </row>
    <row r="99" spans="1:14" ht="24.95" customHeight="1" x14ac:dyDescent="0.25">
      <c r="A99" s="80"/>
      <c r="B99" s="39"/>
      <c r="C99" s="156"/>
      <c r="E99" s="80"/>
      <c r="F99" s="80"/>
      <c r="G99" s="80"/>
      <c r="H99" s="80"/>
      <c r="I99" s="80"/>
      <c r="J99" s="80"/>
      <c r="L99" s="67"/>
    </row>
    <row r="100" spans="1:14" ht="24.95" customHeight="1" x14ac:dyDescent="0.25">
      <c r="A100" s="80"/>
      <c r="B100" s="80"/>
      <c r="C100" s="96"/>
      <c r="D100" s="42"/>
      <c r="E100" s="34"/>
      <c r="F100" s="34"/>
      <c r="G100" s="80"/>
      <c r="H100" s="80"/>
      <c r="I100" s="80"/>
      <c r="J100" s="80"/>
      <c r="L100" s="67"/>
    </row>
    <row r="101" spans="1:14" ht="24.95" customHeight="1" x14ac:dyDescent="0.25">
      <c r="A101" s="80"/>
      <c r="B101" s="80"/>
      <c r="C101" s="97"/>
      <c r="D101" s="34"/>
      <c r="E101" s="34"/>
      <c r="F101" s="34"/>
      <c r="G101" s="80"/>
      <c r="H101" s="80"/>
      <c r="I101" s="80"/>
      <c r="J101" s="80"/>
      <c r="L101" s="67"/>
    </row>
    <row r="102" spans="1:14" s="94" customFormat="1" ht="24.95" customHeight="1" x14ac:dyDescent="0.25">
      <c r="A102" s="80"/>
      <c r="B102" s="80"/>
      <c r="C102" s="97"/>
      <c r="D102" s="34"/>
      <c r="E102" s="34"/>
      <c r="F102" s="34"/>
      <c r="G102" s="80"/>
      <c r="H102" s="80"/>
      <c r="I102" s="80"/>
      <c r="J102" s="80"/>
      <c r="K102" s="89"/>
      <c r="M102" s="80"/>
      <c r="N102" s="38"/>
    </row>
    <row r="103" spans="1:14" ht="24.95" customHeight="1" x14ac:dyDescent="0.25">
      <c r="A103" s="80"/>
      <c r="B103" s="80"/>
      <c r="C103" s="97"/>
      <c r="D103" s="34"/>
      <c r="E103" s="34"/>
      <c r="F103" s="34"/>
      <c r="G103" s="80"/>
      <c r="H103" s="80"/>
      <c r="I103" s="80"/>
      <c r="J103" s="80"/>
      <c r="M103" s="38"/>
    </row>
    <row r="104" spans="1:14" ht="24.95" customHeight="1" x14ac:dyDescent="0.25">
      <c r="C104" s="97"/>
      <c r="D104" s="34"/>
      <c r="E104" s="42"/>
      <c r="F104" s="42"/>
    </row>
    <row r="105" spans="1:14" ht="24.95" customHeight="1" x14ac:dyDescent="0.25">
      <c r="C105" s="97"/>
      <c r="D105" s="34"/>
      <c r="E105" s="42"/>
      <c r="F105" s="42"/>
    </row>
    <row r="106" spans="1:14" ht="24.95" customHeight="1" x14ac:dyDescent="0.25">
      <c r="C106" s="97"/>
      <c r="D106" s="34"/>
      <c r="E106" s="42"/>
      <c r="F106" s="42"/>
    </row>
    <row r="107" spans="1:14" ht="24.95" customHeight="1" x14ac:dyDescent="0.25">
      <c r="C107" s="97"/>
      <c r="D107" s="34"/>
      <c r="E107" s="42"/>
      <c r="F107" s="42"/>
    </row>
    <row r="108" spans="1:14" ht="24.95" customHeight="1" x14ac:dyDescent="0.25">
      <c r="C108" s="97"/>
      <c r="D108" s="34"/>
      <c r="E108" s="42"/>
      <c r="F108" s="42"/>
    </row>
    <row r="109" spans="1:14" ht="24.95" customHeight="1" x14ac:dyDescent="0.25">
      <c r="C109" s="97"/>
      <c r="D109" s="34"/>
      <c r="E109" s="42"/>
      <c r="F109" s="42"/>
    </row>
    <row r="110" spans="1:14" ht="24.95" customHeight="1" x14ac:dyDescent="0.25">
      <c r="C110" s="34"/>
      <c r="D110" s="34"/>
      <c r="E110" s="42"/>
      <c r="F110" s="42"/>
    </row>
    <row r="111" spans="1:14" ht="24.95" customHeight="1" x14ac:dyDescent="0.25">
      <c r="C111" s="34"/>
      <c r="D111" s="34"/>
      <c r="E111" s="42"/>
      <c r="F111" s="42"/>
    </row>
    <row r="113" spans="3:3" ht="24.95" customHeight="1" x14ac:dyDescent="0.25">
      <c r="C113" s="98"/>
    </row>
  </sheetData>
  <sheetProtection sheet="1" selectLockedCells="1"/>
  <mergeCells count="37">
    <mergeCell ref="G7:J7"/>
    <mergeCell ref="M7:N7"/>
    <mergeCell ref="M1:N1"/>
    <mergeCell ref="A2:E4"/>
    <mergeCell ref="G2:J2"/>
    <mergeCell ref="M2:N2"/>
    <mergeCell ref="G3:J3"/>
    <mergeCell ref="M3:N3"/>
    <mergeCell ref="G4:J4"/>
    <mergeCell ref="M4:N4"/>
    <mergeCell ref="A5:E5"/>
    <mergeCell ref="G5:J5"/>
    <mergeCell ref="M5:N5"/>
    <mergeCell ref="G6:J6"/>
    <mergeCell ref="M6:N6"/>
    <mergeCell ref="N23:N24"/>
    <mergeCell ref="A9:A10"/>
    <mergeCell ref="B9:C10"/>
    <mergeCell ref="D9:D10"/>
    <mergeCell ref="M9:N9"/>
    <mergeCell ref="M10:N13"/>
    <mergeCell ref="B11:C11"/>
    <mergeCell ref="B12:C12"/>
    <mergeCell ref="E14:K14"/>
    <mergeCell ref="M14:N16"/>
    <mergeCell ref="E15:J15"/>
    <mergeCell ref="K15:K16"/>
    <mergeCell ref="N20:N22"/>
    <mergeCell ref="N46:N47"/>
    <mergeCell ref="A80:C80"/>
    <mergeCell ref="A95:C95"/>
    <mergeCell ref="N25:N26"/>
    <mergeCell ref="N27:N29"/>
    <mergeCell ref="M30:N38"/>
    <mergeCell ref="N40:N41"/>
    <mergeCell ref="N42:N43"/>
    <mergeCell ref="N44:N45"/>
  </mergeCells>
  <printOptions horizontalCentered="1" verticalCentered="1"/>
  <pageMargins left="0.35" right="0.35" top="0.25" bottom="0.25" header="0.5" footer="0.5"/>
  <pageSetup paperSize="5" scale="62" fitToHeight="0"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92D050"/>
    <pageSetUpPr fitToPage="1"/>
  </sheetPr>
  <dimension ref="A1:Y113"/>
  <sheetViews>
    <sheetView showGridLines="0" topLeftCell="A10" zoomScale="65" zoomScaleNormal="65" zoomScaleSheetLayoutView="100" workbookViewId="0">
      <selection activeCell="K3" sqref="K3"/>
    </sheetView>
  </sheetViews>
  <sheetFormatPr defaultColWidth="9.140625" defaultRowHeight="24.95" customHeight="1" x14ac:dyDescent="0.25"/>
  <cols>
    <col min="1" max="1" width="18.7109375" style="33" customWidth="1"/>
    <col min="2" max="2" width="21.140625" style="33" customWidth="1"/>
    <col min="3" max="3" width="64.28515625" style="80" customWidth="1"/>
    <col min="4" max="4" width="27.85546875" style="80" customWidth="1"/>
    <col min="5" max="11" width="26.7109375" style="89" customWidth="1"/>
    <col min="12" max="12" width="10.85546875" style="68" customWidth="1"/>
    <col min="13" max="13" width="11" style="80" customWidth="1"/>
    <col min="14" max="14" width="128.28515625" style="80" customWidth="1"/>
    <col min="15" max="16384" width="9.140625" style="67"/>
  </cols>
  <sheetData>
    <row r="1" spans="1:25" s="80" customFormat="1" ht="30" customHeight="1" thickBot="1" x14ac:dyDescent="0.3">
      <c r="A1" s="32" t="s">
        <v>0</v>
      </c>
      <c r="B1" s="32"/>
      <c r="C1" s="38"/>
      <c r="E1" s="89"/>
      <c r="G1" s="169" t="s">
        <v>132</v>
      </c>
      <c r="H1" s="170"/>
      <c r="I1" s="170"/>
      <c r="J1" s="170"/>
      <c r="K1" s="171"/>
      <c r="L1" s="89"/>
      <c r="M1" s="200" t="s">
        <v>138</v>
      </c>
      <c r="N1" s="200"/>
    </row>
    <row r="2" spans="1:25" ht="30" customHeight="1" x14ac:dyDescent="0.25">
      <c r="A2" s="201" t="s">
        <v>191</v>
      </c>
      <c r="B2" s="201"/>
      <c r="C2" s="201"/>
      <c r="D2" s="201"/>
      <c r="E2" s="201"/>
      <c r="F2" s="80"/>
      <c r="G2" s="241" t="s">
        <v>133</v>
      </c>
      <c r="H2" s="242"/>
      <c r="I2" s="242"/>
      <c r="J2" s="242"/>
      <c r="K2" s="172">
        <f>D95</f>
        <v>600300.76000000013</v>
      </c>
      <c r="M2" s="205" t="s">
        <v>174</v>
      </c>
      <c r="N2" s="205"/>
    </row>
    <row r="3" spans="1:25" ht="30" customHeight="1" x14ac:dyDescent="0.25">
      <c r="A3" s="201"/>
      <c r="B3" s="201"/>
      <c r="C3" s="201"/>
      <c r="D3" s="201"/>
      <c r="E3" s="201"/>
      <c r="F3" s="80"/>
      <c r="G3" s="243" t="s">
        <v>175</v>
      </c>
      <c r="H3" s="244"/>
      <c r="I3" s="244"/>
      <c r="J3" s="244"/>
      <c r="K3" s="65"/>
      <c r="M3" s="195" t="s">
        <v>121</v>
      </c>
      <c r="N3" s="195"/>
    </row>
    <row r="4" spans="1:25" ht="30" customHeight="1" x14ac:dyDescent="0.25">
      <c r="A4" s="201"/>
      <c r="B4" s="201"/>
      <c r="C4" s="201"/>
      <c r="D4" s="201"/>
      <c r="E4" s="201"/>
      <c r="F4" s="80"/>
      <c r="G4" s="245" t="s">
        <v>176</v>
      </c>
      <c r="H4" s="246"/>
      <c r="I4" s="246"/>
      <c r="J4" s="246"/>
      <c r="K4" s="65">
        <v>23671.27</v>
      </c>
      <c r="L4" s="70"/>
      <c r="M4" s="205" t="s">
        <v>179</v>
      </c>
      <c r="N4" s="205"/>
      <c r="O4" s="66"/>
      <c r="P4" s="66"/>
      <c r="Q4" s="66"/>
      <c r="R4" s="66"/>
      <c r="S4" s="66"/>
      <c r="T4" s="66"/>
      <c r="U4" s="66"/>
      <c r="V4" s="66"/>
      <c r="W4" s="66"/>
      <c r="X4" s="66"/>
      <c r="Y4" s="66"/>
    </row>
    <row r="5" spans="1:25" ht="30" customHeight="1" x14ac:dyDescent="0.25">
      <c r="A5" s="194"/>
      <c r="B5" s="194"/>
      <c r="C5" s="194"/>
      <c r="D5" s="194"/>
      <c r="E5" s="194"/>
      <c r="F5" s="80"/>
      <c r="G5" s="245" t="s">
        <v>178</v>
      </c>
      <c r="H5" s="246"/>
      <c r="I5" s="246"/>
      <c r="J5" s="246"/>
      <c r="K5" s="65">
        <v>72074.429999999993</v>
      </c>
      <c r="L5" s="64"/>
      <c r="M5" s="205" t="s">
        <v>180</v>
      </c>
      <c r="N5" s="205"/>
      <c r="O5" s="66"/>
      <c r="P5" s="66"/>
      <c r="Q5" s="66"/>
      <c r="R5" s="66"/>
      <c r="S5" s="66"/>
      <c r="T5" s="66"/>
      <c r="U5" s="66"/>
      <c r="V5" s="66"/>
      <c r="W5" s="66"/>
      <c r="X5" s="66"/>
      <c r="Y5" s="66"/>
    </row>
    <row r="6" spans="1:25" ht="43.5" customHeight="1" thickBot="1" x14ac:dyDescent="0.3">
      <c r="F6" s="80"/>
      <c r="G6" s="247" t="s">
        <v>134</v>
      </c>
      <c r="H6" s="248"/>
      <c r="I6" s="248"/>
      <c r="J6" s="248"/>
      <c r="K6" s="173">
        <f>SUM(K2:K5)</f>
        <v>696046.4600000002</v>
      </c>
      <c r="L6" s="64"/>
      <c r="M6" s="205" t="s">
        <v>137</v>
      </c>
      <c r="N6" s="205"/>
      <c r="O6" s="73"/>
      <c r="P6" s="73"/>
      <c r="Q6" s="73"/>
      <c r="R6" s="73"/>
      <c r="S6" s="73"/>
      <c r="T6" s="73"/>
      <c r="U6" s="73"/>
      <c r="V6" s="73"/>
      <c r="W6" s="73"/>
      <c r="X6" s="73"/>
      <c r="Y6" s="73"/>
    </row>
    <row r="7" spans="1:25" ht="66" customHeight="1" thickBot="1" x14ac:dyDescent="0.3">
      <c r="A7" s="80"/>
      <c r="B7" s="80"/>
      <c r="D7" s="80" t="s">
        <v>225</v>
      </c>
      <c r="F7" s="80"/>
      <c r="G7" s="247" t="s">
        <v>135</v>
      </c>
      <c r="H7" s="248"/>
      <c r="I7" s="248"/>
      <c r="J7" s="248"/>
      <c r="K7" s="174">
        <v>696046.46</v>
      </c>
      <c r="M7" s="205" t="s">
        <v>181</v>
      </c>
      <c r="N7" s="205"/>
      <c r="O7" s="74"/>
      <c r="P7" s="74"/>
      <c r="Q7" s="74"/>
      <c r="R7" s="74"/>
      <c r="S7" s="74"/>
      <c r="T7" s="74"/>
      <c r="U7" s="74"/>
      <c r="V7" s="74"/>
      <c r="W7" s="74"/>
      <c r="X7" s="74"/>
      <c r="Y7" s="74"/>
    </row>
    <row r="8" spans="1:25" ht="15" customHeight="1" thickBot="1" x14ac:dyDescent="0.3">
      <c r="M8" s="157"/>
      <c r="N8" s="46"/>
      <c r="O8" s="75"/>
      <c r="P8" s="75"/>
      <c r="Q8" s="75"/>
      <c r="R8" s="75"/>
      <c r="S8" s="75"/>
      <c r="T8" s="75"/>
      <c r="U8" s="75"/>
      <c r="V8" s="75"/>
      <c r="W8" s="75"/>
      <c r="X8" s="75"/>
      <c r="Y8" s="75"/>
    </row>
    <row r="9" spans="1:25" s="80" customFormat="1" ht="24.95" customHeight="1" x14ac:dyDescent="0.25">
      <c r="A9" s="249"/>
      <c r="B9" s="215" t="s">
        <v>140</v>
      </c>
      <c r="C9" s="216"/>
      <c r="D9" s="221" t="s">
        <v>5</v>
      </c>
      <c r="E9" s="76" t="s">
        <v>6</v>
      </c>
      <c r="F9" s="77"/>
      <c r="G9" s="77"/>
      <c r="H9" s="77"/>
      <c r="I9" s="77"/>
      <c r="J9" s="77"/>
      <c r="K9" s="78"/>
      <c r="L9" s="79"/>
      <c r="M9" s="200" t="s">
        <v>124</v>
      </c>
      <c r="N9" s="200"/>
      <c r="O9" s="74"/>
      <c r="P9" s="74"/>
      <c r="Q9" s="74"/>
      <c r="R9" s="74"/>
      <c r="S9" s="74"/>
      <c r="T9" s="74"/>
      <c r="U9" s="74"/>
      <c r="V9" s="74"/>
      <c r="W9" s="74"/>
      <c r="X9" s="74"/>
      <c r="Y9" s="74"/>
    </row>
    <row r="10" spans="1:25" s="80" customFormat="1" ht="24.95" customHeight="1" thickBot="1" x14ac:dyDescent="0.3">
      <c r="A10" s="250"/>
      <c r="B10" s="217"/>
      <c r="C10" s="218"/>
      <c r="D10" s="222"/>
      <c r="E10" s="81" t="s">
        <v>224</v>
      </c>
      <c r="F10" s="82"/>
      <c r="G10" s="82"/>
      <c r="H10" s="82"/>
      <c r="I10" s="82"/>
      <c r="J10" s="82"/>
      <c r="K10" s="83"/>
      <c r="L10" s="79"/>
      <c r="M10" s="224" t="s">
        <v>182</v>
      </c>
      <c r="N10" s="225"/>
      <c r="O10" s="84"/>
      <c r="P10" s="84"/>
      <c r="Q10" s="84"/>
      <c r="R10" s="84"/>
      <c r="S10" s="84"/>
      <c r="T10" s="84"/>
      <c r="U10" s="84"/>
      <c r="V10" s="84"/>
      <c r="W10" s="84"/>
      <c r="X10" s="84"/>
      <c r="Y10" s="84"/>
    </row>
    <row r="11" spans="1:25" s="80" customFormat="1" ht="30.75" customHeight="1" thickBot="1" x14ac:dyDescent="0.3">
      <c r="A11" s="111" t="s">
        <v>142</v>
      </c>
      <c r="B11" s="253" t="s">
        <v>242</v>
      </c>
      <c r="C11" s="254"/>
      <c r="D11" s="119">
        <v>130251</v>
      </c>
      <c r="E11" s="81" t="s">
        <v>158</v>
      </c>
      <c r="F11" s="82"/>
      <c r="G11" s="82"/>
      <c r="H11" s="82"/>
      <c r="I11" s="82"/>
      <c r="J11" s="82"/>
      <c r="K11" s="83"/>
      <c r="L11" s="85"/>
      <c r="M11" s="225"/>
      <c r="N11" s="225"/>
      <c r="O11" s="84"/>
      <c r="P11" s="84"/>
      <c r="Q11" s="84"/>
      <c r="R11" s="84"/>
      <c r="S11" s="84"/>
      <c r="T11" s="84"/>
      <c r="U11" s="84"/>
      <c r="V11" s="84"/>
      <c r="W11" s="84"/>
      <c r="X11" s="84"/>
      <c r="Y11" s="84"/>
    </row>
    <row r="12" spans="1:25" s="80" customFormat="1" ht="35.1" customHeight="1" thickBot="1" x14ac:dyDescent="0.3">
      <c r="A12" s="111" t="s">
        <v>159</v>
      </c>
      <c r="B12" s="240" t="str">
        <f>Central!B12</f>
        <v>MICTED- Mountain Institute CTED</v>
      </c>
      <c r="C12" s="240"/>
      <c r="D12" s="184" t="str">
        <f>Central!D12</f>
        <v>130802</v>
      </c>
      <c r="E12" s="86" t="s">
        <v>136</v>
      </c>
      <c r="F12" s="87"/>
      <c r="G12" s="87"/>
      <c r="H12" s="87"/>
      <c r="I12" s="87"/>
      <c r="J12" s="87"/>
      <c r="K12" s="88"/>
      <c r="L12" s="89"/>
      <c r="M12" s="225"/>
      <c r="N12" s="225"/>
      <c r="O12" s="84"/>
      <c r="P12" s="84"/>
      <c r="Q12" s="84"/>
      <c r="R12" s="84"/>
      <c r="S12" s="84"/>
      <c r="T12" s="84"/>
      <c r="U12" s="84"/>
      <c r="V12" s="84"/>
      <c r="W12" s="84"/>
      <c r="X12" s="84"/>
      <c r="Y12" s="84"/>
    </row>
    <row r="13" spans="1:25" s="80" customFormat="1" ht="16.5" customHeight="1" thickBot="1" x14ac:dyDescent="0.3">
      <c r="A13" s="48"/>
      <c r="B13" s="48"/>
      <c r="C13" s="48"/>
      <c r="D13" s="90"/>
      <c r="F13" s="91"/>
      <c r="G13" s="92"/>
      <c r="H13" s="92"/>
      <c r="I13" s="85"/>
      <c r="J13" s="92"/>
      <c r="K13" s="92"/>
      <c r="L13" s="92"/>
      <c r="M13" s="225"/>
      <c r="N13" s="225"/>
    </row>
    <row r="14" spans="1:25" ht="35.1" customHeight="1" thickBot="1" x14ac:dyDescent="0.3">
      <c r="A14" s="159"/>
      <c r="B14" s="113"/>
      <c r="C14" s="159"/>
      <c r="D14" s="114"/>
      <c r="E14" s="227" t="s">
        <v>8</v>
      </c>
      <c r="F14" s="228"/>
      <c r="G14" s="228"/>
      <c r="H14" s="228"/>
      <c r="I14" s="228"/>
      <c r="J14" s="228"/>
      <c r="K14" s="229"/>
      <c r="M14" s="225" t="s">
        <v>183</v>
      </c>
      <c r="N14" s="225"/>
      <c r="O14" s="93"/>
      <c r="P14" s="93"/>
      <c r="Q14" s="93"/>
      <c r="R14" s="93"/>
      <c r="S14" s="93"/>
      <c r="T14" s="93"/>
      <c r="U14" s="93"/>
      <c r="V14" s="93"/>
      <c r="W14" s="93"/>
      <c r="X14" s="93"/>
      <c r="Y14" s="93"/>
    </row>
    <row r="15" spans="1:25" ht="29.25" customHeight="1" thickBot="1" x14ac:dyDescent="0.3">
      <c r="A15" s="160"/>
      <c r="B15" s="116"/>
      <c r="C15" s="160"/>
      <c r="D15" s="117"/>
      <c r="E15" s="227" t="s">
        <v>9</v>
      </c>
      <c r="F15" s="230"/>
      <c r="G15" s="230"/>
      <c r="H15" s="230"/>
      <c r="I15" s="230"/>
      <c r="J15" s="231"/>
      <c r="K15" s="232" t="s">
        <v>10</v>
      </c>
      <c r="M15" s="225"/>
      <c r="N15" s="225"/>
    </row>
    <row r="16" spans="1:25" s="94" customFormat="1" ht="116.25" customHeight="1" thickBot="1" x14ac:dyDescent="0.3">
      <c r="A16" s="118" t="s">
        <v>141</v>
      </c>
      <c r="B16" s="106" t="s">
        <v>126</v>
      </c>
      <c r="C16" s="108" t="s">
        <v>11</v>
      </c>
      <c r="D16" s="107" t="s">
        <v>12</v>
      </c>
      <c r="E16" s="35" t="s">
        <v>13</v>
      </c>
      <c r="F16" s="36" t="s">
        <v>14</v>
      </c>
      <c r="G16" s="36" t="s">
        <v>127</v>
      </c>
      <c r="H16" s="36" t="s">
        <v>128</v>
      </c>
      <c r="I16" s="36" t="s">
        <v>130</v>
      </c>
      <c r="J16" s="37" t="s">
        <v>129</v>
      </c>
      <c r="K16" s="233"/>
      <c r="M16" s="225"/>
      <c r="N16" s="225"/>
    </row>
    <row r="17" spans="1:14" s="95" customFormat="1" ht="24.95" customHeight="1" x14ac:dyDescent="0.25">
      <c r="A17" s="51" t="s">
        <v>15</v>
      </c>
      <c r="B17" s="161">
        <v>301</v>
      </c>
      <c r="C17" s="134" t="s">
        <v>211</v>
      </c>
      <c r="D17" s="162" t="str">
        <f t="shared" ref="D17:D48" si="0">IF(SUM(E17:K17)&gt;0,(SUM(E17:K17)),"")</f>
        <v/>
      </c>
      <c r="E17" s="188"/>
      <c r="F17" s="188"/>
      <c r="G17" s="188"/>
      <c r="H17" s="188"/>
      <c r="I17" s="188"/>
      <c r="J17" s="188"/>
      <c r="K17" s="188"/>
      <c r="M17" s="98"/>
      <c r="N17" s="156" t="s">
        <v>160</v>
      </c>
    </row>
    <row r="18" spans="1:14" s="95" customFormat="1" ht="24.95" customHeight="1" x14ac:dyDescent="0.25">
      <c r="A18" s="52" t="s">
        <v>16</v>
      </c>
      <c r="B18" s="163">
        <v>302</v>
      </c>
      <c r="C18" s="135" t="s">
        <v>17</v>
      </c>
      <c r="D18" s="164">
        <f t="shared" si="0"/>
        <v>269159.67</v>
      </c>
      <c r="E18" s="189">
        <v>137142</v>
      </c>
      <c r="F18" s="189">
        <v>41285.800000000003</v>
      </c>
      <c r="G18" s="189">
        <v>2832.83</v>
      </c>
      <c r="H18" s="189">
        <v>26971.200000000001</v>
      </c>
      <c r="I18" s="189">
        <v>53147.28</v>
      </c>
      <c r="J18" s="189">
        <v>7780.56</v>
      </c>
      <c r="K18" s="189"/>
      <c r="M18" s="158"/>
      <c r="N18" s="156" t="s">
        <v>161</v>
      </c>
    </row>
    <row r="19" spans="1:14" s="95" customFormat="1" ht="24.95" customHeight="1" x14ac:dyDescent="0.25">
      <c r="A19" s="52" t="s">
        <v>197</v>
      </c>
      <c r="B19" s="163">
        <v>376</v>
      </c>
      <c r="C19" s="135" t="s">
        <v>198</v>
      </c>
      <c r="D19" s="164" t="str">
        <f t="shared" si="0"/>
        <v/>
      </c>
      <c r="E19" s="189"/>
      <c r="F19" s="189"/>
      <c r="G19" s="189"/>
      <c r="H19" s="189"/>
      <c r="I19" s="189"/>
      <c r="J19" s="189"/>
      <c r="K19" s="189"/>
      <c r="M19" s="158"/>
      <c r="N19" s="156"/>
    </row>
    <row r="20" spans="1:14" s="95" customFormat="1" ht="24.95" customHeight="1" x14ac:dyDescent="0.25">
      <c r="A20" s="52" t="s">
        <v>18</v>
      </c>
      <c r="B20" s="163">
        <v>303</v>
      </c>
      <c r="C20" s="135" t="s">
        <v>19</v>
      </c>
      <c r="D20" s="164" t="str">
        <f t="shared" si="0"/>
        <v/>
      </c>
      <c r="E20" s="189"/>
      <c r="F20" s="189"/>
      <c r="G20" s="189"/>
      <c r="H20" s="189"/>
      <c r="I20" s="189"/>
      <c r="J20" s="189"/>
      <c r="K20" s="189"/>
      <c r="M20" s="98"/>
      <c r="N20" s="205" t="s">
        <v>162</v>
      </c>
    </row>
    <row r="21" spans="1:14" s="95" customFormat="1" ht="24.95" customHeight="1" x14ac:dyDescent="0.25">
      <c r="A21" s="52" t="s">
        <v>20</v>
      </c>
      <c r="B21" s="163">
        <v>304</v>
      </c>
      <c r="C21" s="135" t="s">
        <v>21</v>
      </c>
      <c r="D21" s="164" t="str">
        <f t="shared" si="0"/>
        <v/>
      </c>
      <c r="E21" s="189"/>
      <c r="F21" s="189"/>
      <c r="G21" s="189"/>
      <c r="H21" s="189"/>
      <c r="I21" s="189"/>
      <c r="J21" s="189"/>
      <c r="K21" s="189"/>
      <c r="M21" s="98"/>
      <c r="N21" s="205"/>
    </row>
    <row r="22" spans="1:14" s="95" customFormat="1" ht="24.95" customHeight="1" x14ac:dyDescent="0.25">
      <c r="A22" s="52" t="s">
        <v>22</v>
      </c>
      <c r="B22" s="163">
        <v>305</v>
      </c>
      <c r="C22" s="135" t="s">
        <v>23</v>
      </c>
      <c r="D22" s="164" t="str">
        <f t="shared" si="0"/>
        <v/>
      </c>
      <c r="E22" s="189"/>
      <c r="F22" s="189"/>
      <c r="G22" s="189"/>
      <c r="H22" s="189"/>
      <c r="I22" s="189"/>
      <c r="J22" s="189"/>
      <c r="K22" s="189"/>
      <c r="M22" s="98"/>
      <c r="N22" s="205"/>
    </row>
    <row r="23" spans="1:14" s="95" customFormat="1" ht="24.95" customHeight="1" x14ac:dyDescent="0.25">
      <c r="A23" s="52" t="s">
        <v>24</v>
      </c>
      <c r="B23" s="163">
        <v>306</v>
      </c>
      <c r="C23" s="135" t="s">
        <v>25</v>
      </c>
      <c r="D23" s="164" t="str">
        <f t="shared" si="0"/>
        <v/>
      </c>
      <c r="E23" s="189"/>
      <c r="F23" s="189"/>
      <c r="G23" s="189"/>
      <c r="H23" s="189"/>
      <c r="I23" s="189"/>
      <c r="J23" s="189"/>
      <c r="K23" s="189"/>
      <c r="M23" s="98"/>
      <c r="N23" s="205" t="s">
        <v>163</v>
      </c>
    </row>
    <row r="24" spans="1:14" s="95" customFormat="1" ht="24.95" customHeight="1" x14ac:dyDescent="0.25">
      <c r="A24" s="52" t="s">
        <v>26</v>
      </c>
      <c r="B24" s="163">
        <v>307</v>
      </c>
      <c r="C24" s="135" t="s">
        <v>27</v>
      </c>
      <c r="D24" s="164">
        <f t="shared" si="0"/>
        <v>134881.59</v>
      </c>
      <c r="E24" s="189">
        <v>68196.56</v>
      </c>
      <c r="F24" s="189">
        <v>20872.900000000001</v>
      </c>
      <c r="G24" s="189">
        <v>5624.49</v>
      </c>
      <c r="H24" s="189">
        <v>1843.05</v>
      </c>
      <c r="I24" s="189">
        <v>38344.589999999997</v>
      </c>
      <c r="J24" s="189"/>
      <c r="K24" s="189"/>
      <c r="M24" s="98"/>
      <c r="N24" s="205"/>
    </row>
    <row r="25" spans="1:14" s="95" customFormat="1" ht="24.95" customHeight="1" x14ac:dyDescent="0.25">
      <c r="A25" s="52" t="s">
        <v>28</v>
      </c>
      <c r="B25" s="163">
        <v>309</v>
      </c>
      <c r="C25" s="135" t="s">
        <v>214</v>
      </c>
      <c r="D25" s="164" t="str">
        <f t="shared" si="0"/>
        <v/>
      </c>
      <c r="E25" s="189"/>
      <c r="F25" s="189"/>
      <c r="G25" s="189"/>
      <c r="H25" s="189"/>
      <c r="I25" s="189"/>
      <c r="J25" s="189"/>
      <c r="K25" s="189"/>
      <c r="M25" s="98"/>
      <c r="N25" s="205" t="s">
        <v>164</v>
      </c>
    </row>
    <row r="26" spans="1:14" s="95" customFormat="1" ht="24.95" customHeight="1" x14ac:dyDescent="0.25">
      <c r="A26" s="52" t="s">
        <v>30</v>
      </c>
      <c r="B26" s="163">
        <v>310</v>
      </c>
      <c r="C26" s="135" t="s">
        <v>31</v>
      </c>
      <c r="D26" s="164" t="str">
        <f t="shared" si="0"/>
        <v/>
      </c>
      <c r="E26" s="189"/>
      <c r="F26" s="189"/>
      <c r="G26" s="189"/>
      <c r="H26" s="189"/>
      <c r="I26" s="189"/>
      <c r="J26" s="189"/>
      <c r="K26" s="189"/>
      <c r="M26" s="98"/>
      <c r="N26" s="205"/>
    </row>
    <row r="27" spans="1:14" s="95" customFormat="1" ht="24.95" customHeight="1" x14ac:dyDescent="0.25">
      <c r="A27" s="52" t="s">
        <v>32</v>
      </c>
      <c r="B27" s="163">
        <v>311</v>
      </c>
      <c r="C27" s="135" t="s">
        <v>33</v>
      </c>
      <c r="D27" s="164" t="str">
        <f t="shared" si="0"/>
        <v/>
      </c>
      <c r="E27" s="189"/>
      <c r="F27" s="189"/>
      <c r="G27" s="189"/>
      <c r="H27" s="189"/>
      <c r="I27" s="189"/>
      <c r="J27" s="189"/>
      <c r="K27" s="189"/>
      <c r="M27" s="98"/>
      <c r="N27" s="205" t="s">
        <v>165</v>
      </c>
    </row>
    <row r="28" spans="1:14" s="95" customFormat="1" ht="24.95" customHeight="1" x14ac:dyDescent="0.25">
      <c r="A28" s="52" t="s">
        <v>34</v>
      </c>
      <c r="B28" s="163">
        <v>312</v>
      </c>
      <c r="C28" s="135" t="s">
        <v>35</v>
      </c>
      <c r="D28" s="164">
        <f t="shared" si="0"/>
        <v>47173.710000000006</v>
      </c>
      <c r="E28" s="189">
        <v>14473.14</v>
      </c>
      <c r="F28" s="189">
        <v>4039.58</v>
      </c>
      <c r="G28" s="189">
        <v>378.95</v>
      </c>
      <c r="H28" s="189">
        <v>6366.85</v>
      </c>
      <c r="I28" s="189">
        <v>19289.189999999999</v>
      </c>
      <c r="J28" s="189">
        <v>2626</v>
      </c>
      <c r="K28" s="189"/>
      <c r="M28" s="98"/>
      <c r="N28" s="205"/>
    </row>
    <row r="29" spans="1:14" s="95" customFormat="1" ht="24.95" customHeight="1" x14ac:dyDescent="0.25">
      <c r="A29" s="52" t="s">
        <v>36</v>
      </c>
      <c r="B29" s="163">
        <v>313</v>
      </c>
      <c r="C29" s="135" t="s">
        <v>199</v>
      </c>
      <c r="D29" s="164" t="str">
        <f t="shared" si="0"/>
        <v/>
      </c>
      <c r="E29" s="189"/>
      <c r="F29" s="189"/>
      <c r="G29" s="189"/>
      <c r="H29" s="189"/>
      <c r="I29" s="189"/>
      <c r="J29" s="189"/>
      <c r="K29" s="189"/>
      <c r="M29" s="98"/>
      <c r="N29" s="205"/>
    </row>
    <row r="30" spans="1:14" s="95" customFormat="1" ht="24.95" customHeight="1" x14ac:dyDescent="0.25">
      <c r="A30" s="52" t="s">
        <v>37</v>
      </c>
      <c r="B30" s="163">
        <v>314</v>
      </c>
      <c r="C30" s="135" t="s">
        <v>200</v>
      </c>
      <c r="D30" s="164" t="str">
        <f t="shared" si="0"/>
        <v/>
      </c>
      <c r="E30" s="189"/>
      <c r="F30" s="189"/>
      <c r="G30" s="189"/>
      <c r="H30" s="189"/>
      <c r="I30" s="189"/>
      <c r="J30" s="189"/>
      <c r="K30" s="189"/>
      <c r="M30" s="205" t="s">
        <v>177</v>
      </c>
      <c r="N30" s="205"/>
    </row>
    <row r="31" spans="1:14" s="95" customFormat="1" ht="24.95" customHeight="1" x14ac:dyDescent="0.25">
      <c r="A31" s="52" t="s">
        <v>38</v>
      </c>
      <c r="B31" s="163">
        <v>315</v>
      </c>
      <c r="C31" s="135" t="s">
        <v>39</v>
      </c>
      <c r="D31" s="164" t="str">
        <f t="shared" si="0"/>
        <v/>
      </c>
      <c r="E31" s="189"/>
      <c r="F31" s="189"/>
      <c r="G31" s="189"/>
      <c r="H31" s="189"/>
      <c r="I31" s="189"/>
      <c r="J31" s="189"/>
      <c r="K31" s="189"/>
      <c r="M31" s="205"/>
      <c r="N31" s="205"/>
    </row>
    <row r="32" spans="1:14" s="95" customFormat="1" ht="24.95" customHeight="1" x14ac:dyDescent="0.25">
      <c r="A32" s="52" t="s">
        <v>40</v>
      </c>
      <c r="B32" s="163">
        <v>316</v>
      </c>
      <c r="C32" s="135" t="s">
        <v>41</v>
      </c>
      <c r="D32" s="164" t="str">
        <f t="shared" si="0"/>
        <v/>
      </c>
      <c r="E32" s="189"/>
      <c r="F32" s="189"/>
      <c r="G32" s="189"/>
      <c r="H32" s="189"/>
      <c r="I32" s="189"/>
      <c r="J32" s="189"/>
      <c r="K32" s="189"/>
      <c r="M32" s="205"/>
      <c r="N32" s="205"/>
    </row>
    <row r="33" spans="1:23" s="95" customFormat="1" ht="24.95" customHeight="1" x14ac:dyDescent="0.25">
      <c r="A33" s="52" t="s">
        <v>42</v>
      </c>
      <c r="B33" s="163">
        <v>317</v>
      </c>
      <c r="C33" s="135" t="s">
        <v>43</v>
      </c>
      <c r="D33" s="164" t="str">
        <f t="shared" si="0"/>
        <v/>
      </c>
      <c r="E33" s="189"/>
      <c r="F33" s="189"/>
      <c r="G33" s="189"/>
      <c r="H33" s="189"/>
      <c r="I33" s="189"/>
      <c r="J33" s="189"/>
      <c r="K33" s="189"/>
      <c r="M33" s="205"/>
      <c r="N33" s="205"/>
    </row>
    <row r="34" spans="1:23" s="95" customFormat="1" ht="24.95" customHeight="1" x14ac:dyDescent="0.25">
      <c r="A34" s="52" t="s">
        <v>44</v>
      </c>
      <c r="B34" s="163">
        <v>318</v>
      </c>
      <c r="C34" s="135" t="s">
        <v>45</v>
      </c>
      <c r="D34" s="164" t="str">
        <f t="shared" si="0"/>
        <v/>
      </c>
      <c r="E34" s="189"/>
      <c r="F34" s="189"/>
      <c r="G34" s="189"/>
      <c r="H34" s="189"/>
      <c r="I34" s="189"/>
      <c r="J34" s="189"/>
      <c r="K34" s="189"/>
      <c r="M34" s="205"/>
      <c r="N34" s="205"/>
    </row>
    <row r="35" spans="1:23" s="95" customFormat="1" ht="24.95" customHeight="1" x14ac:dyDescent="0.25">
      <c r="A35" s="52" t="s">
        <v>46</v>
      </c>
      <c r="B35" s="163">
        <v>319</v>
      </c>
      <c r="C35" s="135" t="s">
        <v>213</v>
      </c>
      <c r="D35" s="164" t="str">
        <f t="shared" si="0"/>
        <v/>
      </c>
      <c r="E35" s="189"/>
      <c r="F35" s="189"/>
      <c r="G35" s="189"/>
      <c r="H35" s="189"/>
      <c r="I35" s="189"/>
      <c r="J35" s="189"/>
      <c r="K35" s="189"/>
      <c r="M35" s="205"/>
      <c r="N35" s="205"/>
    </row>
    <row r="36" spans="1:23" s="95" customFormat="1" ht="24.95" customHeight="1" x14ac:dyDescent="0.25">
      <c r="A36" s="52" t="s">
        <v>47</v>
      </c>
      <c r="B36" s="163">
        <v>320</v>
      </c>
      <c r="C36" s="135" t="s">
        <v>48</v>
      </c>
      <c r="D36" s="164">
        <f t="shared" si="0"/>
        <v>80812.510000000024</v>
      </c>
      <c r="E36" s="189">
        <v>53169.18</v>
      </c>
      <c r="F36" s="189">
        <v>17328.330000000002</v>
      </c>
      <c r="G36" s="189">
        <v>1842.16</v>
      </c>
      <c r="H36" s="189">
        <v>5661.57</v>
      </c>
      <c r="I36" s="189">
        <v>725.27</v>
      </c>
      <c r="J36" s="189">
        <v>2086</v>
      </c>
      <c r="K36" s="189"/>
      <c r="M36" s="205"/>
      <c r="N36" s="205"/>
      <c r="O36" s="93"/>
      <c r="P36" s="93"/>
      <c r="Q36" s="93"/>
      <c r="R36" s="93"/>
      <c r="S36" s="93"/>
      <c r="T36" s="93"/>
      <c r="U36" s="93"/>
      <c r="V36" s="93"/>
      <c r="W36" s="93"/>
    </row>
    <row r="37" spans="1:23" s="95" customFormat="1" ht="24.95" customHeight="1" x14ac:dyDescent="0.25">
      <c r="A37" s="52" t="s">
        <v>49</v>
      </c>
      <c r="B37" s="163">
        <v>321</v>
      </c>
      <c r="C37" s="135" t="s">
        <v>50</v>
      </c>
      <c r="D37" s="164" t="str">
        <f t="shared" si="0"/>
        <v/>
      </c>
      <c r="E37" s="189"/>
      <c r="F37" s="189"/>
      <c r="G37" s="189"/>
      <c r="H37" s="189"/>
      <c r="I37" s="189"/>
      <c r="J37" s="189"/>
      <c r="K37" s="189"/>
      <c r="M37" s="205"/>
      <c r="N37" s="205"/>
    </row>
    <row r="38" spans="1:23" s="95" customFormat="1" ht="24.95" customHeight="1" x14ac:dyDescent="0.25">
      <c r="A38" s="52" t="s">
        <v>51</v>
      </c>
      <c r="B38" s="163">
        <v>322</v>
      </c>
      <c r="C38" s="135" t="s">
        <v>52</v>
      </c>
      <c r="D38" s="164" t="str">
        <f t="shared" si="0"/>
        <v/>
      </c>
      <c r="E38" s="189"/>
      <c r="F38" s="189"/>
      <c r="G38" s="189"/>
      <c r="H38" s="189"/>
      <c r="I38" s="189"/>
      <c r="J38" s="189"/>
      <c r="K38" s="189"/>
      <c r="M38" s="205"/>
      <c r="N38" s="205"/>
    </row>
    <row r="39" spans="1:23" s="95" customFormat="1" ht="24.95" customHeight="1" x14ac:dyDescent="0.25">
      <c r="A39" s="52" t="s">
        <v>53</v>
      </c>
      <c r="B39" s="163">
        <v>345</v>
      </c>
      <c r="C39" s="135" t="s">
        <v>54</v>
      </c>
      <c r="D39" s="164" t="str">
        <f t="shared" si="0"/>
        <v/>
      </c>
      <c r="E39" s="189"/>
      <c r="F39" s="189"/>
      <c r="G39" s="189"/>
      <c r="H39" s="189"/>
      <c r="I39" s="189"/>
      <c r="J39" s="189"/>
      <c r="K39" s="189"/>
      <c r="M39" s="99"/>
      <c r="N39" s="99"/>
    </row>
    <row r="40" spans="1:23" s="95" customFormat="1" ht="24.95" customHeight="1" x14ac:dyDescent="0.25">
      <c r="A40" s="52" t="s">
        <v>55</v>
      </c>
      <c r="B40" s="163">
        <v>323</v>
      </c>
      <c r="C40" s="135" t="s">
        <v>56</v>
      </c>
      <c r="D40" s="164" t="str">
        <f t="shared" si="0"/>
        <v/>
      </c>
      <c r="E40" s="189"/>
      <c r="F40" s="189"/>
      <c r="G40" s="189"/>
      <c r="H40" s="189"/>
      <c r="I40" s="189"/>
      <c r="J40" s="189"/>
      <c r="K40" s="189"/>
      <c r="M40" s="98"/>
      <c r="N40" s="205" t="s">
        <v>167</v>
      </c>
    </row>
    <row r="41" spans="1:23" s="95" customFormat="1" ht="24.95" customHeight="1" x14ac:dyDescent="0.25">
      <c r="A41" s="52" t="s">
        <v>57</v>
      </c>
      <c r="B41" s="163">
        <v>324</v>
      </c>
      <c r="C41" s="135" t="s">
        <v>58</v>
      </c>
      <c r="D41" s="164" t="str">
        <f t="shared" si="0"/>
        <v/>
      </c>
      <c r="E41" s="189"/>
      <c r="F41" s="189"/>
      <c r="G41" s="189"/>
      <c r="H41" s="189"/>
      <c r="I41" s="189"/>
      <c r="J41" s="189"/>
      <c r="K41" s="189"/>
      <c r="M41" s="98"/>
      <c r="N41" s="205"/>
    </row>
    <row r="42" spans="1:23" s="95" customFormat="1" ht="24.95" customHeight="1" x14ac:dyDescent="0.25">
      <c r="A42" s="52" t="s">
        <v>59</v>
      </c>
      <c r="B42" s="163">
        <v>325</v>
      </c>
      <c r="C42" s="135" t="s">
        <v>60</v>
      </c>
      <c r="D42" s="164" t="str">
        <f t="shared" si="0"/>
        <v/>
      </c>
      <c r="E42" s="189"/>
      <c r="F42" s="189"/>
      <c r="G42" s="189"/>
      <c r="H42" s="189"/>
      <c r="I42" s="189"/>
      <c r="J42" s="189"/>
      <c r="K42" s="189"/>
      <c r="M42" s="98"/>
      <c r="N42" s="205" t="s">
        <v>168</v>
      </c>
    </row>
    <row r="43" spans="1:23" s="95" customFormat="1" ht="24.95" customHeight="1" x14ac:dyDescent="0.25">
      <c r="A43" s="52" t="s">
        <v>61</v>
      </c>
      <c r="B43" s="163">
        <v>326</v>
      </c>
      <c r="C43" s="135" t="s">
        <v>62</v>
      </c>
      <c r="D43" s="164" t="str">
        <f t="shared" si="0"/>
        <v/>
      </c>
      <c r="E43" s="189"/>
      <c r="F43" s="189"/>
      <c r="G43" s="189"/>
      <c r="H43" s="189"/>
      <c r="I43" s="189"/>
      <c r="J43" s="189"/>
      <c r="K43" s="189"/>
      <c r="M43" s="98"/>
      <c r="N43" s="205"/>
    </row>
    <row r="44" spans="1:23" s="95" customFormat="1" ht="33" customHeight="1" x14ac:dyDescent="0.25">
      <c r="A44" s="52" t="s">
        <v>110</v>
      </c>
      <c r="B44" s="163">
        <v>359</v>
      </c>
      <c r="C44" s="135" t="s">
        <v>231</v>
      </c>
      <c r="D44" s="164" t="str">
        <f t="shared" si="0"/>
        <v/>
      </c>
      <c r="E44" s="189"/>
      <c r="F44" s="189"/>
      <c r="G44" s="189"/>
      <c r="H44" s="189"/>
      <c r="I44" s="189"/>
      <c r="J44" s="189"/>
      <c r="K44" s="189"/>
      <c r="M44" s="98"/>
      <c r="N44" s="205" t="s">
        <v>169</v>
      </c>
    </row>
    <row r="45" spans="1:23" s="95" customFormat="1" ht="24.95" customHeight="1" x14ac:dyDescent="0.25">
      <c r="A45" s="52" t="s">
        <v>63</v>
      </c>
      <c r="B45" s="163">
        <v>327</v>
      </c>
      <c r="C45" s="135" t="s">
        <v>64</v>
      </c>
      <c r="D45" s="164" t="str">
        <f t="shared" si="0"/>
        <v/>
      </c>
      <c r="E45" s="189"/>
      <c r="F45" s="189"/>
      <c r="G45" s="189"/>
      <c r="H45" s="189"/>
      <c r="I45" s="189"/>
      <c r="J45" s="189"/>
      <c r="K45" s="189"/>
      <c r="M45" s="98"/>
      <c r="N45" s="205"/>
    </row>
    <row r="46" spans="1:23" s="95" customFormat="1" ht="24.95" customHeight="1" x14ac:dyDescent="0.25">
      <c r="A46" s="52" t="s">
        <v>65</v>
      </c>
      <c r="B46" s="163">
        <v>328</v>
      </c>
      <c r="C46" s="135" t="s">
        <v>66</v>
      </c>
      <c r="D46" s="164" t="str">
        <f t="shared" si="0"/>
        <v/>
      </c>
      <c r="E46" s="189"/>
      <c r="F46" s="189"/>
      <c r="G46" s="189"/>
      <c r="H46" s="189"/>
      <c r="I46" s="189"/>
      <c r="J46" s="189"/>
      <c r="K46" s="189"/>
      <c r="M46" s="98"/>
      <c r="N46" s="205" t="s">
        <v>170</v>
      </c>
    </row>
    <row r="47" spans="1:23" s="95" customFormat="1" ht="24.95" customHeight="1" x14ac:dyDescent="0.25">
      <c r="A47" s="52" t="s">
        <v>67</v>
      </c>
      <c r="B47" s="163">
        <v>329</v>
      </c>
      <c r="C47" s="135" t="s">
        <v>68</v>
      </c>
      <c r="D47" s="164" t="str">
        <f t="shared" si="0"/>
        <v/>
      </c>
      <c r="E47" s="189"/>
      <c r="F47" s="189"/>
      <c r="G47" s="189"/>
      <c r="H47" s="189"/>
      <c r="I47" s="189"/>
      <c r="J47" s="189"/>
      <c r="K47" s="189"/>
      <c r="M47" s="98"/>
      <c r="N47" s="205"/>
    </row>
    <row r="48" spans="1:23" s="95" customFormat="1" ht="24.95" customHeight="1" x14ac:dyDescent="0.25">
      <c r="A48" s="52" t="s">
        <v>69</v>
      </c>
      <c r="B48" s="163">
        <v>330</v>
      </c>
      <c r="C48" s="135" t="s">
        <v>215</v>
      </c>
      <c r="D48" s="164" t="str">
        <f t="shared" si="0"/>
        <v/>
      </c>
      <c r="E48" s="189"/>
      <c r="F48" s="189"/>
      <c r="G48" s="189"/>
      <c r="H48" s="189"/>
      <c r="I48" s="189"/>
      <c r="J48" s="189"/>
      <c r="K48" s="189"/>
      <c r="M48" s="98"/>
      <c r="N48" s="158"/>
    </row>
    <row r="49" spans="1:14" s="95" customFormat="1" ht="24.95" customHeight="1" x14ac:dyDescent="0.25">
      <c r="A49" s="52" t="s">
        <v>70</v>
      </c>
      <c r="B49" s="163">
        <v>333</v>
      </c>
      <c r="C49" s="135" t="s">
        <v>71</v>
      </c>
      <c r="D49" s="164" t="str">
        <f t="shared" ref="D49:D79" si="1">IF(SUM(E49:K49)&gt;0,(SUM(E49:K49)),"")</f>
        <v/>
      </c>
      <c r="E49" s="189"/>
      <c r="F49" s="189"/>
      <c r="G49" s="189"/>
      <c r="H49" s="189"/>
      <c r="I49" s="189"/>
      <c r="J49" s="189"/>
      <c r="K49" s="189"/>
      <c r="M49" s="98"/>
      <c r="N49" s="156" t="s">
        <v>125</v>
      </c>
    </row>
    <row r="50" spans="1:14" s="95" customFormat="1" ht="24.95" customHeight="1" x14ac:dyDescent="0.25">
      <c r="A50" s="52" t="s">
        <v>72</v>
      </c>
      <c r="B50" s="163">
        <v>334</v>
      </c>
      <c r="C50" s="135" t="s">
        <v>212</v>
      </c>
      <c r="D50" s="164" t="str">
        <f t="shared" si="1"/>
        <v/>
      </c>
      <c r="E50" s="189"/>
      <c r="F50" s="189"/>
      <c r="G50" s="189"/>
      <c r="H50" s="189"/>
      <c r="I50" s="189"/>
      <c r="J50" s="189"/>
      <c r="K50" s="189"/>
      <c r="M50" s="98"/>
      <c r="N50" s="158"/>
    </row>
    <row r="51" spans="1:14" s="95" customFormat="1" ht="24.95" customHeight="1" x14ac:dyDescent="0.25">
      <c r="A51" s="52" t="s">
        <v>73</v>
      </c>
      <c r="B51" s="163">
        <v>335</v>
      </c>
      <c r="C51" s="135" t="s">
        <v>201</v>
      </c>
      <c r="D51" s="164" t="str">
        <f t="shared" si="1"/>
        <v/>
      </c>
      <c r="E51" s="189"/>
      <c r="F51" s="189"/>
      <c r="G51" s="189"/>
      <c r="H51" s="189"/>
      <c r="I51" s="189"/>
      <c r="J51" s="189"/>
      <c r="K51" s="189"/>
      <c r="M51" s="156" t="s">
        <v>76</v>
      </c>
      <c r="N51" s="98"/>
    </row>
    <row r="52" spans="1:14" s="95" customFormat="1" ht="24.95" customHeight="1" x14ac:dyDescent="0.25">
      <c r="A52" s="52" t="s">
        <v>74</v>
      </c>
      <c r="B52" s="163">
        <v>336</v>
      </c>
      <c r="C52" s="135" t="s">
        <v>75</v>
      </c>
      <c r="D52" s="164" t="str">
        <f t="shared" si="1"/>
        <v/>
      </c>
      <c r="E52" s="189"/>
      <c r="F52" s="189"/>
      <c r="G52" s="189"/>
      <c r="H52" s="189"/>
      <c r="I52" s="189"/>
      <c r="J52" s="189"/>
      <c r="K52" s="189"/>
      <c r="M52" s="156"/>
      <c r="N52" s="98"/>
    </row>
    <row r="53" spans="1:14" s="95" customFormat="1" ht="24.95" customHeight="1" x14ac:dyDescent="0.25">
      <c r="A53" s="52" t="s">
        <v>77</v>
      </c>
      <c r="B53" s="163">
        <v>337</v>
      </c>
      <c r="C53" s="135" t="s">
        <v>216</v>
      </c>
      <c r="D53" s="164" t="str">
        <f t="shared" si="1"/>
        <v/>
      </c>
      <c r="E53" s="189"/>
      <c r="F53" s="189"/>
      <c r="G53" s="189"/>
      <c r="H53" s="189"/>
      <c r="I53" s="189"/>
      <c r="J53" s="189"/>
      <c r="K53" s="189"/>
      <c r="M53" s="98"/>
      <c r="N53" s="98"/>
    </row>
    <row r="54" spans="1:14" s="95" customFormat="1" ht="24.95" customHeight="1" x14ac:dyDescent="0.25">
      <c r="A54" s="52" t="s">
        <v>79</v>
      </c>
      <c r="B54" s="163">
        <v>339</v>
      </c>
      <c r="C54" s="135" t="s">
        <v>80</v>
      </c>
      <c r="D54" s="164" t="str">
        <f t="shared" si="1"/>
        <v/>
      </c>
      <c r="E54" s="189"/>
      <c r="F54" s="189"/>
      <c r="G54" s="189"/>
      <c r="H54" s="189"/>
      <c r="I54" s="189"/>
      <c r="J54" s="189"/>
      <c r="K54" s="189"/>
      <c r="M54" s="98"/>
      <c r="N54" s="98"/>
    </row>
    <row r="55" spans="1:14" s="95" customFormat="1" ht="24.95" customHeight="1" x14ac:dyDescent="0.25">
      <c r="A55" s="52" t="s">
        <v>81</v>
      </c>
      <c r="B55" s="163">
        <v>340</v>
      </c>
      <c r="C55" s="135" t="s">
        <v>82</v>
      </c>
      <c r="D55" s="164" t="str">
        <f t="shared" si="1"/>
        <v/>
      </c>
      <c r="E55" s="189"/>
      <c r="F55" s="189"/>
      <c r="G55" s="189"/>
      <c r="H55" s="189"/>
      <c r="I55" s="189"/>
      <c r="J55" s="189"/>
      <c r="K55" s="189"/>
      <c r="M55" s="98"/>
      <c r="N55" s="98"/>
    </row>
    <row r="56" spans="1:14" s="95" customFormat="1" ht="24.95" customHeight="1" x14ac:dyDescent="0.25">
      <c r="A56" s="52" t="s">
        <v>202</v>
      </c>
      <c r="B56" s="163">
        <v>373</v>
      </c>
      <c r="C56" s="135" t="s">
        <v>204</v>
      </c>
      <c r="D56" s="164" t="str">
        <f t="shared" si="1"/>
        <v/>
      </c>
      <c r="E56" s="189"/>
      <c r="F56" s="189"/>
      <c r="G56" s="189"/>
      <c r="H56" s="189"/>
      <c r="I56" s="189"/>
      <c r="J56" s="189"/>
      <c r="K56" s="189"/>
      <c r="M56" s="98"/>
      <c r="N56" s="98"/>
    </row>
    <row r="57" spans="1:14" s="95" customFormat="1" ht="24.95" customHeight="1" x14ac:dyDescent="0.25">
      <c r="A57" s="52" t="s">
        <v>83</v>
      </c>
      <c r="B57" s="163">
        <v>342</v>
      </c>
      <c r="C57" s="135" t="s">
        <v>84</v>
      </c>
      <c r="D57" s="164" t="str">
        <f t="shared" si="1"/>
        <v/>
      </c>
      <c r="E57" s="189"/>
      <c r="F57" s="189"/>
      <c r="G57" s="189"/>
      <c r="H57" s="189"/>
      <c r="I57" s="189"/>
      <c r="J57" s="189"/>
      <c r="K57" s="189"/>
      <c r="M57" s="98"/>
      <c r="N57" s="98"/>
    </row>
    <row r="58" spans="1:14" s="95" customFormat="1" ht="24.95" customHeight="1" x14ac:dyDescent="0.25">
      <c r="A58" s="52" t="s">
        <v>85</v>
      </c>
      <c r="B58" s="163">
        <v>343</v>
      </c>
      <c r="C58" s="135" t="s">
        <v>86</v>
      </c>
      <c r="D58" s="164" t="str">
        <f t="shared" si="1"/>
        <v/>
      </c>
      <c r="E58" s="189"/>
      <c r="F58" s="189"/>
      <c r="G58" s="189"/>
      <c r="H58" s="189"/>
      <c r="I58" s="189"/>
      <c r="J58" s="189"/>
      <c r="K58" s="189"/>
      <c r="M58" s="98"/>
      <c r="N58" s="98"/>
    </row>
    <row r="59" spans="1:14" s="95" customFormat="1" ht="24.95" customHeight="1" x14ac:dyDescent="0.25">
      <c r="A59" s="52" t="s">
        <v>87</v>
      </c>
      <c r="B59" s="163">
        <v>344</v>
      </c>
      <c r="C59" s="135" t="s">
        <v>88</v>
      </c>
      <c r="D59" s="164" t="str">
        <f t="shared" si="1"/>
        <v/>
      </c>
      <c r="E59" s="189"/>
      <c r="F59" s="189"/>
      <c r="G59" s="189"/>
      <c r="H59" s="189"/>
      <c r="I59" s="189"/>
      <c r="J59" s="189"/>
      <c r="K59" s="189"/>
      <c r="M59" s="98"/>
      <c r="N59" s="98"/>
    </row>
    <row r="60" spans="1:14" s="94" customFormat="1" ht="24.95" customHeight="1" x14ac:dyDescent="0.25">
      <c r="A60" s="52" t="s">
        <v>89</v>
      </c>
      <c r="B60" s="163">
        <v>346</v>
      </c>
      <c r="C60" s="135" t="s">
        <v>90</v>
      </c>
      <c r="D60" s="164" t="str">
        <f t="shared" si="1"/>
        <v/>
      </c>
      <c r="E60" s="189"/>
      <c r="F60" s="189"/>
      <c r="G60" s="189"/>
      <c r="H60" s="189"/>
      <c r="I60" s="189"/>
      <c r="J60" s="189"/>
      <c r="K60" s="189"/>
      <c r="M60" s="98"/>
      <c r="N60" s="38"/>
    </row>
    <row r="61" spans="1:14" ht="24.95" customHeight="1" x14ac:dyDescent="0.25">
      <c r="A61" s="52" t="s">
        <v>91</v>
      </c>
      <c r="B61" s="163">
        <v>347</v>
      </c>
      <c r="C61" s="135" t="s">
        <v>217</v>
      </c>
      <c r="D61" s="164" t="str">
        <f t="shared" si="1"/>
        <v/>
      </c>
      <c r="E61" s="189"/>
      <c r="F61" s="189"/>
      <c r="G61" s="189"/>
      <c r="H61" s="189"/>
      <c r="I61" s="189"/>
      <c r="J61" s="189"/>
      <c r="K61" s="189"/>
      <c r="L61" s="67"/>
      <c r="M61" s="38"/>
    </row>
    <row r="62" spans="1:14" ht="24.95" customHeight="1" x14ac:dyDescent="0.25">
      <c r="A62" s="52" t="s">
        <v>109</v>
      </c>
      <c r="B62" s="163">
        <v>358</v>
      </c>
      <c r="C62" s="135" t="s">
        <v>206</v>
      </c>
      <c r="D62" s="164" t="str">
        <f t="shared" si="1"/>
        <v/>
      </c>
      <c r="E62" s="189"/>
      <c r="F62" s="189"/>
      <c r="G62" s="189"/>
      <c r="H62" s="189"/>
      <c r="I62" s="189"/>
      <c r="J62" s="189"/>
      <c r="K62" s="189"/>
      <c r="L62" s="67"/>
    </row>
    <row r="63" spans="1:14" ht="24.95" customHeight="1" x14ac:dyDescent="0.25">
      <c r="A63" s="52" t="s">
        <v>92</v>
      </c>
      <c r="B63" s="163">
        <v>348</v>
      </c>
      <c r="C63" s="135" t="s">
        <v>93</v>
      </c>
      <c r="D63" s="164" t="str">
        <f t="shared" si="1"/>
        <v/>
      </c>
      <c r="E63" s="189"/>
      <c r="F63" s="189"/>
      <c r="G63" s="189"/>
      <c r="H63" s="189"/>
      <c r="I63" s="189"/>
      <c r="J63" s="189"/>
      <c r="K63" s="189"/>
      <c r="L63" s="67"/>
    </row>
    <row r="64" spans="1:14" ht="24.95" customHeight="1" x14ac:dyDescent="0.25">
      <c r="A64" s="52" t="s">
        <v>94</v>
      </c>
      <c r="B64" s="163">
        <v>349</v>
      </c>
      <c r="C64" s="135" t="s">
        <v>95</v>
      </c>
      <c r="D64" s="164" t="str">
        <f t="shared" si="1"/>
        <v/>
      </c>
      <c r="E64" s="189"/>
      <c r="F64" s="189"/>
      <c r="G64" s="189"/>
      <c r="H64" s="189"/>
      <c r="I64" s="189"/>
      <c r="J64" s="189"/>
      <c r="K64" s="189"/>
      <c r="L64" s="67"/>
    </row>
    <row r="65" spans="1:12" ht="24.95" customHeight="1" x14ac:dyDescent="0.25">
      <c r="A65" s="52" t="s">
        <v>78</v>
      </c>
      <c r="B65" s="163">
        <v>338</v>
      </c>
      <c r="C65" s="135" t="s">
        <v>207</v>
      </c>
      <c r="D65" s="164" t="str">
        <f t="shared" si="1"/>
        <v/>
      </c>
      <c r="E65" s="189"/>
      <c r="F65" s="189"/>
      <c r="G65" s="189"/>
      <c r="H65" s="189"/>
      <c r="I65" s="189"/>
      <c r="J65" s="189"/>
      <c r="K65" s="189"/>
      <c r="L65" s="67"/>
    </row>
    <row r="66" spans="1:12" ht="24.95" customHeight="1" x14ac:dyDescent="0.25">
      <c r="A66" s="52" t="s">
        <v>96</v>
      </c>
      <c r="B66" s="163">
        <v>351</v>
      </c>
      <c r="C66" s="135" t="s">
        <v>208</v>
      </c>
      <c r="D66" s="164" t="str">
        <f t="shared" si="1"/>
        <v/>
      </c>
      <c r="E66" s="189"/>
      <c r="F66" s="189"/>
      <c r="G66" s="189"/>
      <c r="H66" s="189"/>
      <c r="I66" s="189"/>
      <c r="J66" s="189"/>
      <c r="K66" s="189"/>
      <c r="L66" s="67"/>
    </row>
    <row r="67" spans="1:12" ht="24.95" customHeight="1" x14ac:dyDescent="0.25">
      <c r="A67" s="52" t="s">
        <v>97</v>
      </c>
      <c r="B67" s="163">
        <v>352</v>
      </c>
      <c r="C67" s="135" t="s">
        <v>98</v>
      </c>
      <c r="D67" s="164" t="str">
        <f t="shared" si="1"/>
        <v/>
      </c>
      <c r="E67" s="189"/>
      <c r="F67" s="189"/>
      <c r="G67" s="189"/>
      <c r="H67" s="189"/>
      <c r="I67" s="189"/>
      <c r="J67" s="189"/>
      <c r="K67" s="189"/>
      <c r="L67" s="67"/>
    </row>
    <row r="68" spans="1:12" ht="24.95" customHeight="1" x14ac:dyDescent="0.25">
      <c r="A68" s="52" t="s">
        <v>99</v>
      </c>
      <c r="B68" s="163">
        <v>353</v>
      </c>
      <c r="C68" s="135" t="s">
        <v>218</v>
      </c>
      <c r="D68" s="164">
        <f t="shared" si="1"/>
        <v>20642.77</v>
      </c>
      <c r="E68" s="189"/>
      <c r="F68" s="189"/>
      <c r="G68" s="189"/>
      <c r="H68" s="189">
        <v>4056.62</v>
      </c>
      <c r="I68" s="189">
        <v>16586.150000000001</v>
      </c>
      <c r="J68" s="189"/>
      <c r="K68" s="189"/>
      <c r="L68" s="67"/>
    </row>
    <row r="69" spans="1:12" ht="24.95" customHeight="1" x14ac:dyDescent="0.25">
      <c r="A69" s="52" t="s">
        <v>101</v>
      </c>
      <c r="B69" s="163">
        <v>354</v>
      </c>
      <c r="C69" s="135" t="s">
        <v>102</v>
      </c>
      <c r="D69" s="164" t="str">
        <f t="shared" si="1"/>
        <v/>
      </c>
      <c r="E69" s="189"/>
      <c r="F69" s="189"/>
      <c r="G69" s="189"/>
      <c r="H69" s="189"/>
      <c r="I69" s="189"/>
      <c r="J69" s="189"/>
      <c r="K69" s="189"/>
      <c r="L69" s="67"/>
    </row>
    <row r="70" spans="1:12" ht="24.95" customHeight="1" x14ac:dyDescent="0.25">
      <c r="A70" s="52" t="s">
        <v>103</v>
      </c>
      <c r="B70" s="163">
        <v>355</v>
      </c>
      <c r="C70" s="135" t="s">
        <v>104</v>
      </c>
      <c r="D70" s="164" t="str">
        <f t="shared" si="1"/>
        <v/>
      </c>
      <c r="E70" s="189"/>
      <c r="F70" s="189"/>
      <c r="G70" s="189"/>
      <c r="H70" s="189"/>
      <c r="I70" s="189"/>
      <c r="J70" s="189"/>
      <c r="K70" s="189"/>
      <c r="L70" s="67"/>
    </row>
    <row r="71" spans="1:12" ht="24.95" customHeight="1" x14ac:dyDescent="0.25">
      <c r="A71" s="52" t="s">
        <v>105</v>
      </c>
      <c r="B71" s="163">
        <v>356</v>
      </c>
      <c r="C71" s="135" t="s">
        <v>106</v>
      </c>
      <c r="D71" s="164" t="str">
        <f t="shared" si="1"/>
        <v/>
      </c>
      <c r="E71" s="189"/>
      <c r="F71" s="189"/>
      <c r="G71" s="189"/>
      <c r="H71" s="189"/>
      <c r="I71" s="189"/>
      <c r="J71" s="189"/>
      <c r="K71" s="189"/>
      <c r="L71" s="67"/>
    </row>
    <row r="72" spans="1:12" ht="24.95" customHeight="1" x14ac:dyDescent="0.25">
      <c r="A72" s="52" t="s">
        <v>219</v>
      </c>
      <c r="B72" s="163">
        <v>374</v>
      </c>
      <c r="C72" s="135" t="s">
        <v>220</v>
      </c>
      <c r="D72" s="164" t="str">
        <f t="shared" si="1"/>
        <v/>
      </c>
      <c r="E72" s="189"/>
      <c r="F72" s="189"/>
      <c r="G72" s="189"/>
      <c r="H72" s="189"/>
      <c r="I72" s="189"/>
      <c r="J72" s="189"/>
      <c r="K72" s="189"/>
      <c r="L72" s="67"/>
    </row>
    <row r="73" spans="1:12" ht="24.95" customHeight="1" x14ac:dyDescent="0.25">
      <c r="A73" s="52" t="s">
        <v>107</v>
      </c>
      <c r="B73" s="163">
        <v>357</v>
      </c>
      <c r="C73" s="135" t="s">
        <v>108</v>
      </c>
      <c r="D73" s="164" t="str">
        <f t="shared" si="1"/>
        <v/>
      </c>
      <c r="E73" s="189"/>
      <c r="F73" s="189"/>
      <c r="G73" s="189"/>
      <c r="H73" s="189"/>
      <c r="I73" s="189"/>
      <c r="J73" s="189"/>
      <c r="K73" s="189"/>
      <c r="L73" s="67"/>
    </row>
    <row r="74" spans="1:12" ht="24.95" customHeight="1" x14ac:dyDescent="0.25">
      <c r="A74" s="52" t="s">
        <v>111</v>
      </c>
      <c r="B74" s="163">
        <v>361</v>
      </c>
      <c r="C74" s="135" t="s">
        <v>209</v>
      </c>
      <c r="D74" s="164" t="str">
        <f t="shared" si="1"/>
        <v/>
      </c>
      <c r="E74" s="189"/>
      <c r="F74" s="189"/>
      <c r="G74" s="189"/>
      <c r="H74" s="189"/>
      <c r="I74" s="189"/>
      <c r="J74" s="189"/>
      <c r="K74" s="189"/>
      <c r="L74" s="67"/>
    </row>
    <row r="75" spans="1:12" ht="24.95" customHeight="1" x14ac:dyDescent="0.25">
      <c r="A75" s="52" t="s">
        <v>112</v>
      </c>
      <c r="B75" s="163">
        <v>362</v>
      </c>
      <c r="C75" s="135" t="s">
        <v>221</v>
      </c>
      <c r="D75" s="164">
        <f t="shared" si="1"/>
        <v>47630.509999999995</v>
      </c>
      <c r="E75" s="189">
        <v>33559.279999999999</v>
      </c>
      <c r="F75" s="189">
        <v>6464.14</v>
      </c>
      <c r="G75" s="189">
        <v>1297.48</v>
      </c>
      <c r="H75" s="189">
        <v>1431.7</v>
      </c>
      <c r="I75" s="189">
        <v>4031.91</v>
      </c>
      <c r="J75" s="189">
        <v>846</v>
      </c>
      <c r="K75" s="189"/>
      <c r="L75" s="67"/>
    </row>
    <row r="76" spans="1:12" ht="24.95" customHeight="1" x14ac:dyDescent="0.25">
      <c r="A76" s="52" t="s">
        <v>114</v>
      </c>
      <c r="B76" s="163">
        <v>364</v>
      </c>
      <c r="C76" s="135" t="s">
        <v>210</v>
      </c>
      <c r="D76" s="164" t="str">
        <f t="shared" si="1"/>
        <v/>
      </c>
      <c r="E76" s="189"/>
      <c r="F76" s="189"/>
      <c r="G76" s="189"/>
      <c r="H76" s="189"/>
      <c r="I76" s="189"/>
      <c r="J76" s="189"/>
      <c r="K76" s="189"/>
      <c r="L76" s="67"/>
    </row>
    <row r="77" spans="1:12" ht="24.95" customHeight="1" x14ac:dyDescent="0.25">
      <c r="A77" s="52" t="s">
        <v>115</v>
      </c>
      <c r="B77" s="163">
        <v>365</v>
      </c>
      <c r="C77" s="135" t="s">
        <v>116</v>
      </c>
      <c r="D77" s="164" t="str">
        <f t="shared" si="1"/>
        <v/>
      </c>
      <c r="E77" s="189"/>
      <c r="F77" s="189"/>
      <c r="G77" s="189"/>
      <c r="H77" s="189"/>
      <c r="I77" s="189"/>
      <c r="J77" s="189"/>
      <c r="K77" s="189"/>
      <c r="L77" s="67"/>
    </row>
    <row r="78" spans="1:12" ht="24.95" customHeight="1" x14ac:dyDescent="0.25">
      <c r="A78" s="52" t="s">
        <v>117</v>
      </c>
      <c r="B78" s="163">
        <v>366</v>
      </c>
      <c r="C78" s="135" t="s">
        <v>222</v>
      </c>
      <c r="D78" s="164" t="str">
        <f t="shared" si="1"/>
        <v/>
      </c>
      <c r="E78" s="189"/>
      <c r="F78" s="189"/>
      <c r="G78" s="189"/>
      <c r="H78" s="189"/>
      <c r="I78" s="189"/>
      <c r="J78" s="189"/>
      <c r="K78" s="189"/>
      <c r="L78" s="67"/>
    </row>
    <row r="79" spans="1:12" ht="24.95" customHeight="1" x14ac:dyDescent="0.25">
      <c r="A79" s="52" t="s">
        <v>118</v>
      </c>
      <c r="B79" s="163">
        <v>368</v>
      </c>
      <c r="C79" s="135" t="s">
        <v>119</v>
      </c>
      <c r="D79" s="164" t="str">
        <f t="shared" si="1"/>
        <v/>
      </c>
      <c r="E79" s="189"/>
      <c r="F79" s="189"/>
      <c r="G79" s="189"/>
      <c r="H79" s="189"/>
      <c r="I79" s="189"/>
      <c r="J79" s="189"/>
      <c r="K79" s="189"/>
      <c r="L79" s="67"/>
    </row>
    <row r="80" spans="1:12" ht="41.25" customHeight="1" x14ac:dyDescent="0.25">
      <c r="A80" s="237" t="s">
        <v>171</v>
      </c>
      <c r="B80" s="238"/>
      <c r="C80" s="238"/>
      <c r="D80" s="164"/>
      <c r="E80" s="189"/>
      <c r="F80" s="189"/>
      <c r="G80" s="189"/>
      <c r="H80" s="189"/>
      <c r="I80" s="189"/>
      <c r="J80" s="189"/>
      <c r="K80" s="189"/>
      <c r="L80" s="67"/>
    </row>
    <row r="81" spans="1:12" ht="24.95" customHeight="1" x14ac:dyDescent="0.25">
      <c r="A81" s="52"/>
      <c r="B81" s="165"/>
      <c r="C81" s="135"/>
      <c r="D81" s="164" t="str">
        <f t="shared" ref="D81:D94" si="2">IF(SUM(E81:K81)&gt;0,(SUM(E81:K81)),"")</f>
        <v/>
      </c>
      <c r="E81" s="189"/>
      <c r="F81" s="189"/>
      <c r="G81" s="189"/>
      <c r="H81" s="189"/>
      <c r="I81" s="189"/>
      <c r="J81" s="189"/>
      <c r="K81" s="189"/>
      <c r="L81" s="67"/>
    </row>
    <row r="82" spans="1:12" ht="24.95" customHeight="1" x14ac:dyDescent="0.25">
      <c r="A82" s="52"/>
      <c r="B82" s="165"/>
      <c r="C82" s="135"/>
      <c r="D82" s="164" t="str">
        <f t="shared" si="2"/>
        <v/>
      </c>
      <c r="E82" s="189"/>
      <c r="F82" s="189"/>
      <c r="G82" s="189"/>
      <c r="H82" s="189"/>
      <c r="I82" s="189"/>
      <c r="J82" s="189"/>
      <c r="K82" s="189"/>
      <c r="L82" s="67"/>
    </row>
    <row r="83" spans="1:12" ht="24.95" customHeight="1" x14ac:dyDescent="0.25">
      <c r="A83" s="52"/>
      <c r="B83" s="165"/>
      <c r="C83" s="135"/>
      <c r="D83" s="164" t="str">
        <f t="shared" si="2"/>
        <v/>
      </c>
      <c r="E83" s="189"/>
      <c r="F83" s="189"/>
      <c r="G83" s="189"/>
      <c r="H83" s="189"/>
      <c r="I83" s="189"/>
      <c r="J83" s="189"/>
      <c r="K83" s="189"/>
      <c r="L83" s="67"/>
    </row>
    <row r="84" spans="1:12" ht="24.95" customHeight="1" x14ac:dyDescent="0.25">
      <c r="A84" s="52"/>
      <c r="B84" s="165"/>
      <c r="C84" s="135"/>
      <c r="D84" s="164" t="str">
        <f t="shared" si="2"/>
        <v/>
      </c>
      <c r="E84" s="189"/>
      <c r="F84" s="189"/>
      <c r="G84" s="189"/>
      <c r="H84" s="189"/>
      <c r="I84" s="189"/>
      <c r="J84" s="189"/>
      <c r="K84" s="189"/>
      <c r="L84" s="67"/>
    </row>
    <row r="85" spans="1:12" ht="46.5" customHeight="1" x14ac:dyDescent="0.25">
      <c r="A85" s="52"/>
      <c r="B85" s="165"/>
      <c r="C85" s="135"/>
      <c r="D85" s="164" t="str">
        <f t="shared" si="2"/>
        <v/>
      </c>
      <c r="E85" s="189"/>
      <c r="F85" s="189"/>
      <c r="G85" s="189"/>
      <c r="H85" s="189"/>
      <c r="I85" s="189"/>
      <c r="J85" s="189"/>
      <c r="K85" s="189"/>
      <c r="L85" s="67"/>
    </row>
    <row r="86" spans="1:12" ht="24.95" customHeight="1" x14ac:dyDescent="0.25">
      <c r="A86" s="52"/>
      <c r="B86" s="165"/>
      <c r="C86" s="135"/>
      <c r="D86" s="164" t="str">
        <f t="shared" si="2"/>
        <v/>
      </c>
      <c r="E86" s="189"/>
      <c r="F86" s="189"/>
      <c r="G86" s="189"/>
      <c r="H86" s="189"/>
      <c r="I86" s="189"/>
      <c r="J86" s="189"/>
      <c r="K86" s="189"/>
      <c r="L86" s="67"/>
    </row>
    <row r="87" spans="1:12" ht="24.95" customHeight="1" x14ac:dyDescent="0.25">
      <c r="A87" s="52"/>
      <c r="B87" s="165"/>
      <c r="C87" s="135"/>
      <c r="D87" s="164" t="str">
        <f t="shared" si="2"/>
        <v/>
      </c>
      <c r="E87" s="189"/>
      <c r="F87" s="189"/>
      <c r="G87" s="189"/>
      <c r="H87" s="189"/>
      <c r="I87" s="189"/>
      <c r="J87" s="189"/>
      <c r="K87" s="189"/>
      <c r="L87" s="67"/>
    </row>
    <row r="88" spans="1:12" ht="24.95" customHeight="1" x14ac:dyDescent="0.25">
      <c r="A88" s="52"/>
      <c r="B88" s="165"/>
      <c r="C88" s="135"/>
      <c r="D88" s="164" t="str">
        <f t="shared" si="2"/>
        <v/>
      </c>
      <c r="E88" s="189"/>
      <c r="F88" s="189"/>
      <c r="G88" s="189"/>
      <c r="H88" s="189"/>
      <c r="I88" s="189"/>
      <c r="J88" s="189"/>
      <c r="K88" s="189"/>
      <c r="L88" s="67"/>
    </row>
    <row r="89" spans="1:12" ht="24.95" customHeight="1" x14ac:dyDescent="0.25">
      <c r="A89" s="52"/>
      <c r="B89" s="165"/>
      <c r="C89" s="135"/>
      <c r="D89" s="164" t="str">
        <f t="shared" si="2"/>
        <v/>
      </c>
      <c r="E89" s="189"/>
      <c r="F89" s="189"/>
      <c r="G89" s="189"/>
      <c r="H89" s="189"/>
      <c r="I89" s="189"/>
      <c r="J89" s="189"/>
      <c r="K89" s="189"/>
      <c r="L89" s="67"/>
    </row>
    <row r="90" spans="1:12" ht="24.95" customHeight="1" x14ac:dyDescent="0.25">
      <c r="A90" s="52"/>
      <c r="B90" s="165"/>
      <c r="C90" s="135"/>
      <c r="D90" s="164" t="str">
        <f t="shared" si="2"/>
        <v/>
      </c>
      <c r="E90" s="189"/>
      <c r="F90" s="189"/>
      <c r="G90" s="189"/>
      <c r="H90" s="189"/>
      <c r="I90" s="189"/>
      <c r="J90" s="189"/>
      <c r="K90" s="189"/>
      <c r="L90" s="67"/>
    </row>
    <row r="91" spans="1:12" ht="24.95" customHeight="1" x14ac:dyDescent="0.25">
      <c r="A91" s="52"/>
      <c r="B91" s="165"/>
      <c r="C91" s="135"/>
      <c r="D91" s="164" t="str">
        <f t="shared" si="2"/>
        <v/>
      </c>
      <c r="E91" s="189"/>
      <c r="F91" s="189"/>
      <c r="G91" s="189"/>
      <c r="H91" s="189"/>
      <c r="I91" s="189"/>
      <c r="J91" s="189"/>
      <c r="K91" s="189"/>
      <c r="L91" s="67"/>
    </row>
    <row r="92" spans="1:12" ht="24.95" customHeight="1" x14ac:dyDescent="0.25">
      <c r="A92" s="52"/>
      <c r="B92" s="165"/>
      <c r="C92" s="135"/>
      <c r="D92" s="164" t="str">
        <f t="shared" si="2"/>
        <v/>
      </c>
      <c r="E92" s="189"/>
      <c r="F92" s="189"/>
      <c r="G92" s="189"/>
      <c r="H92" s="189"/>
      <c r="I92" s="189"/>
      <c r="J92" s="189"/>
      <c r="K92" s="189"/>
      <c r="L92" s="67"/>
    </row>
    <row r="93" spans="1:12" ht="24.95" customHeight="1" x14ac:dyDescent="0.25">
      <c r="A93" s="52"/>
      <c r="B93" s="165"/>
      <c r="C93" s="135"/>
      <c r="D93" s="164" t="str">
        <f t="shared" si="2"/>
        <v/>
      </c>
      <c r="E93" s="189"/>
      <c r="F93" s="189"/>
      <c r="G93" s="189"/>
      <c r="H93" s="189"/>
      <c r="I93" s="189"/>
      <c r="J93" s="189"/>
      <c r="K93" s="189"/>
      <c r="L93" s="67"/>
    </row>
    <row r="94" spans="1:12" ht="24.95" customHeight="1" thickBot="1" x14ac:dyDescent="0.3">
      <c r="A94" s="53"/>
      <c r="B94" s="166"/>
      <c r="C94" s="136"/>
      <c r="D94" s="167" t="str">
        <f t="shared" si="2"/>
        <v/>
      </c>
      <c r="E94" s="190"/>
      <c r="F94" s="190"/>
      <c r="G94" s="190"/>
      <c r="H94" s="190"/>
      <c r="I94" s="190"/>
      <c r="J94" s="190"/>
      <c r="K94" s="190"/>
      <c r="L94" s="67"/>
    </row>
    <row r="95" spans="1:12" ht="24.95" customHeight="1" thickBot="1" x14ac:dyDescent="0.3">
      <c r="A95" s="251" t="s">
        <v>223</v>
      </c>
      <c r="B95" s="252"/>
      <c r="C95" s="252"/>
      <c r="D95" s="168">
        <f>SUM(D17:D94)</f>
        <v>600300.76000000013</v>
      </c>
      <c r="E95" s="109">
        <f t="shared" ref="E95:K95" si="3">SUM(E17:E94)</f>
        <v>306540.16000000003</v>
      </c>
      <c r="F95" s="109">
        <f t="shared" si="3"/>
        <v>89990.75</v>
      </c>
      <c r="G95" s="109">
        <f t="shared" si="3"/>
        <v>11975.91</v>
      </c>
      <c r="H95" s="109">
        <f t="shared" si="3"/>
        <v>46330.99</v>
      </c>
      <c r="I95" s="109">
        <f t="shared" si="3"/>
        <v>132124.39000000001</v>
      </c>
      <c r="J95" s="109">
        <f t="shared" si="3"/>
        <v>13338.560000000001</v>
      </c>
      <c r="K95" s="109">
        <f t="shared" si="3"/>
        <v>0</v>
      </c>
      <c r="L95" s="67"/>
    </row>
    <row r="96" spans="1:12" ht="24.95" customHeight="1" x14ac:dyDescent="0.25">
      <c r="A96" s="80"/>
      <c r="B96" s="80"/>
      <c r="E96" s="80"/>
      <c r="F96" s="80"/>
      <c r="G96" s="80"/>
      <c r="H96" s="80"/>
      <c r="I96" s="80"/>
      <c r="J96" s="80"/>
      <c r="L96" s="67"/>
    </row>
    <row r="97" spans="1:14" ht="24.95" customHeight="1" x14ac:dyDescent="0.25">
      <c r="A97" s="80"/>
      <c r="B97" s="39"/>
      <c r="C97" s="40"/>
      <c r="E97" s="80"/>
      <c r="F97" s="80"/>
      <c r="G97" s="80"/>
      <c r="H97" s="80"/>
      <c r="I97" s="80"/>
      <c r="J97" s="80"/>
      <c r="L97" s="67"/>
    </row>
    <row r="98" spans="1:14" ht="24.95" customHeight="1" x14ac:dyDescent="0.25">
      <c r="A98" s="80"/>
      <c r="B98" s="98"/>
      <c r="C98" s="98"/>
      <c r="E98" s="80"/>
      <c r="F98" s="80"/>
      <c r="G98" s="80"/>
      <c r="H98" s="80"/>
      <c r="I98" s="80"/>
      <c r="J98" s="80"/>
      <c r="L98" s="67"/>
    </row>
    <row r="99" spans="1:14" ht="24.95" customHeight="1" x14ac:dyDescent="0.25">
      <c r="A99" s="80"/>
      <c r="B99" s="39"/>
      <c r="C99" s="156"/>
      <c r="E99" s="80"/>
      <c r="F99" s="80"/>
      <c r="G99" s="80"/>
      <c r="H99" s="80"/>
      <c r="I99" s="80"/>
      <c r="J99" s="80"/>
      <c r="L99" s="67"/>
    </row>
    <row r="100" spans="1:14" ht="24.95" customHeight="1" x14ac:dyDescent="0.25">
      <c r="A100" s="80"/>
      <c r="B100" s="80"/>
      <c r="C100" s="96"/>
      <c r="D100" s="42"/>
      <c r="E100" s="34"/>
      <c r="F100" s="34"/>
      <c r="G100" s="80"/>
      <c r="H100" s="80"/>
      <c r="I100" s="80"/>
      <c r="J100" s="80"/>
      <c r="L100" s="67"/>
    </row>
    <row r="101" spans="1:14" ht="24.95" customHeight="1" x14ac:dyDescent="0.25">
      <c r="A101" s="80"/>
      <c r="B101" s="80"/>
      <c r="C101" s="97"/>
      <c r="D101" s="34"/>
      <c r="E101" s="34"/>
      <c r="F101" s="34"/>
      <c r="G101" s="80"/>
      <c r="H101" s="80"/>
      <c r="I101" s="80"/>
      <c r="J101" s="80"/>
      <c r="L101" s="67"/>
    </row>
    <row r="102" spans="1:14" s="94" customFormat="1" ht="24.95" customHeight="1" x14ac:dyDescent="0.25">
      <c r="A102" s="80"/>
      <c r="B102" s="80"/>
      <c r="C102" s="97"/>
      <c r="D102" s="34"/>
      <c r="E102" s="34"/>
      <c r="F102" s="34"/>
      <c r="G102" s="80"/>
      <c r="H102" s="80"/>
      <c r="I102" s="80"/>
      <c r="J102" s="80"/>
      <c r="K102" s="89"/>
      <c r="M102" s="80"/>
      <c r="N102" s="38"/>
    </row>
    <row r="103" spans="1:14" ht="24.95" customHeight="1" x14ac:dyDescent="0.25">
      <c r="A103" s="80"/>
      <c r="B103" s="80"/>
      <c r="C103" s="97"/>
      <c r="D103" s="34"/>
      <c r="E103" s="34"/>
      <c r="F103" s="34"/>
      <c r="G103" s="80"/>
      <c r="H103" s="80"/>
      <c r="I103" s="80"/>
      <c r="J103" s="80"/>
      <c r="M103" s="38"/>
    </row>
    <row r="104" spans="1:14" ht="24.95" customHeight="1" x14ac:dyDescent="0.25">
      <c r="C104" s="97"/>
      <c r="D104" s="34"/>
      <c r="E104" s="42"/>
      <c r="F104" s="42"/>
    </row>
    <row r="105" spans="1:14" ht="24.95" customHeight="1" x14ac:dyDescent="0.25">
      <c r="C105" s="97"/>
      <c r="D105" s="34"/>
      <c r="E105" s="42"/>
      <c r="F105" s="42"/>
    </row>
    <row r="106" spans="1:14" ht="24.95" customHeight="1" x14ac:dyDescent="0.25">
      <c r="C106" s="97"/>
      <c r="D106" s="34"/>
      <c r="E106" s="42"/>
      <c r="F106" s="42"/>
    </row>
    <row r="107" spans="1:14" ht="24.95" customHeight="1" x14ac:dyDescent="0.25">
      <c r="C107" s="97"/>
      <c r="D107" s="34"/>
      <c r="E107" s="42"/>
      <c r="F107" s="42"/>
    </row>
    <row r="108" spans="1:14" ht="24.95" customHeight="1" x14ac:dyDescent="0.25">
      <c r="C108" s="97"/>
      <c r="D108" s="34"/>
      <c r="E108" s="42"/>
      <c r="F108" s="42"/>
    </row>
    <row r="109" spans="1:14" ht="24.95" customHeight="1" x14ac:dyDescent="0.25">
      <c r="C109" s="97"/>
      <c r="D109" s="34"/>
      <c r="E109" s="42"/>
      <c r="F109" s="42"/>
    </row>
    <row r="110" spans="1:14" ht="24.95" customHeight="1" x14ac:dyDescent="0.25">
      <c r="C110" s="34"/>
      <c r="D110" s="34"/>
      <c r="E110" s="42"/>
      <c r="F110" s="42"/>
    </row>
    <row r="111" spans="1:14" ht="24.95" customHeight="1" x14ac:dyDescent="0.25">
      <c r="C111" s="34"/>
      <c r="D111" s="34"/>
      <c r="E111" s="42"/>
      <c r="F111" s="42"/>
    </row>
    <row r="113" spans="3:3" ht="24.95" customHeight="1" x14ac:dyDescent="0.25">
      <c r="C113" s="98"/>
    </row>
  </sheetData>
  <sheetProtection sheet="1" selectLockedCells="1"/>
  <mergeCells count="37">
    <mergeCell ref="G7:J7"/>
    <mergeCell ref="M7:N7"/>
    <mergeCell ref="M1:N1"/>
    <mergeCell ref="A2:E4"/>
    <mergeCell ref="G2:J2"/>
    <mergeCell ref="M2:N2"/>
    <mergeCell ref="G3:J3"/>
    <mergeCell ref="M3:N3"/>
    <mergeCell ref="G4:J4"/>
    <mergeCell ref="M4:N4"/>
    <mergeCell ref="A5:E5"/>
    <mergeCell ref="G5:J5"/>
    <mergeCell ref="M5:N5"/>
    <mergeCell ref="G6:J6"/>
    <mergeCell ref="M6:N6"/>
    <mergeCell ref="N23:N24"/>
    <mergeCell ref="A9:A10"/>
    <mergeCell ref="B9:C10"/>
    <mergeCell ref="D9:D10"/>
    <mergeCell ref="M9:N9"/>
    <mergeCell ref="M10:N13"/>
    <mergeCell ref="B11:C11"/>
    <mergeCell ref="B12:C12"/>
    <mergeCell ref="E14:K14"/>
    <mergeCell ref="M14:N16"/>
    <mergeCell ref="E15:J15"/>
    <mergeCell ref="K15:K16"/>
    <mergeCell ref="N20:N22"/>
    <mergeCell ref="N46:N47"/>
    <mergeCell ref="A80:C80"/>
    <mergeCell ref="A95:C95"/>
    <mergeCell ref="N25:N26"/>
    <mergeCell ref="N27:N29"/>
    <mergeCell ref="M30:N38"/>
    <mergeCell ref="N40:N41"/>
    <mergeCell ref="N42:N43"/>
    <mergeCell ref="N44:N45"/>
  </mergeCells>
  <printOptions horizontalCentered="1" verticalCentered="1"/>
  <pageMargins left="0.35" right="0.35" top="0.25" bottom="0.25" header="0.5" footer="0.5"/>
  <pageSetup paperSize="5" scale="62" fitToHeight="0"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92D050"/>
    <pageSetUpPr fitToPage="1"/>
  </sheetPr>
  <dimension ref="A1:Y113"/>
  <sheetViews>
    <sheetView showGridLines="0" zoomScale="65" zoomScaleNormal="65" zoomScaleSheetLayoutView="100" workbookViewId="0">
      <selection activeCell="K3" sqref="K3"/>
    </sheetView>
  </sheetViews>
  <sheetFormatPr defaultColWidth="9.140625" defaultRowHeight="24.95" customHeight="1" x14ac:dyDescent="0.25"/>
  <cols>
    <col min="1" max="1" width="18.7109375" style="33" customWidth="1"/>
    <col min="2" max="2" width="21.140625" style="33" customWidth="1"/>
    <col min="3" max="3" width="64.28515625" style="80" customWidth="1"/>
    <col min="4" max="4" width="27.85546875" style="80" customWidth="1"/>
    <col min="5" max="11" width="26.7109375" style="89" customWidth="1"/>
    <col min="12" max="12" width="10.85546875" style="68" customWidth="1"/>
    <col min="13" max="13" width="11" style="80" customWidth="1"/>
    <col min="14" max="14" width="128.28515625" style="80" customWidth="1"/>
    <col min="15" max="16384" width="9.140625" style="67"/>
  </cols>
  <sheetData>
    <row r="1" spans="1:25" s="80" customFormat="1" ht="30" customHeight="1" thickBot="1" x14ac:dyDescent="0.3">
      <c r="A1" s="32" t="s">
        <v>0</v>
      </c>
      <c r="B1" s="32"/>
      <c r="C1" s="38"/>
      <c r="E1" s="89"/>
      <c r="G1" s="169" t="s">
        <v>132</v>
      </c>
      <c r="H1" s="170"/>
      <c r="I1" s="170"/>
      <c r="J1" s="170"/>
      <c r="K1" s="171"/>
      <c r="L1" s="89"/>
      <c r="M1" s="200" t="s">
        <v>138</v>
      </c>
      <c r="N1" s="200"/>
    </row>
    <row r="2" spans="1:25" ht="30" customHeight="1" x14ac:dyDescent="0.25">
      <c r="A2" s="201" t="s">
        <v>191</v>
      </c>
      <c r="B2" s="201"/>
      <c r="C2" s="201"/>
      <c r="D2" s="201"/>
      <c r="E2" s="201"/>
      <c r="F2" s="80"/>
      <c r="G2" s="241" t="s">
        <v>133</v>
      </c>
      <c r="H2" s="242"/>
      <c r="I2" s="242"/>
      <c r="J2" s="242"/>
      <c r="K2" s="172">
        <f>D95</f>
        <v>0</v>
      </c>
      <c r="M2" s="205" t="s">
        <v>174</v>
      </c>
      <c r="N2" s="205"/>
    </row>
    <row r="3" spans="1:25" ht="30" customHeight="1" x14ac:dyDescent="0.25">
      <c r="A3" s="201"/>
      <c r="B3" s="201"/>
      <c r="C3" s="201"/>
      <c r="D3" s="201"/>
      <c r="E3" s="201"/>
      <c r="F3" s="80"/>
      <c r="G3" s="243" t="s">
        <v>175</v>
      </c>
      <c r="H3" s="244"/>
      <c r="I3" s="244"/>
      <c r="J3" s="244"/>
      <c r="K3" s="65"/>
      <c r="M3" s="195" t="s">
        <v>121</v>
      </c>
      <c r="N3" s="195"/>
    </row>
    <row r="4" spans="1:25" ht="30" customHeight="1" x14ac:dyDescent="0.25">
      <c r="A4" s="201"/>
      <c r="B4" s="201"/>
      <c r="C4" s="201"/>
      <c r="D4" s="201"/>
      <c r="E4" s="201"/>
      <c r="F4" s="80"/>
      <c r="G4" s="245" t="s">
        <v>176</v>
      </c>
      <c r="H4" s="246"/>
      <c r="I4" s="246"/>
      <c r="J4" s="246"/>
      <c r="K4" s="65"/>
      <c r="L4" s="70"/>
      <c r="M4" s="205" t="s">
        <v>179</v>
      </c>
      <c r="N4" s="205"/>
      <c r="O4" s="66"/>
      <c r="P4" s="66"/>
      <c r="Q4" s="66"/>
      <c r="R4" s="66"/>
      <c r="S4" s="66"/>
      <c r="T4" s="66"/>
      <c r="U4" s="66"/>
      <c r="V4" s="66"/>
      <c r="W4" s="66"/>
      <c r="X4" s="66"/>
      <c r="Y4" s="66"/>
    </row>
    <row r="5" spans="1:25" ht="30" customHeight="1" x14ac:dyDescent="0.25">
      <c r="A5" s="194"/>
      <c r="B5" s="194"/>
      <c r="C5" s="194"/>
      <c r="D5" s="194"/>
      <c r="E5" s="194"/>
      <c r="F5" s="80"/>
      <c r="G5" s="245" t="s">
        <v>178</v>
      </c>
      <c r="H5" s="246"/>
      <c r="I5" s="246"/>
      <c r="J5" s="246"/>
      <c r="K5" s="65"/>
      <c r="L5" s="64"/>
      <c r="M5" s="205" t="s">
        <v>180</v>
      </c>
      <c r="N5" s="205"/>
      <c r="O5" s="66"/>
      <c r="P5" s="66"/>
      <c r="Q5" s="66"/>
      <c r="R5" s="66"/>
      <c r="S5" s="66"/>
      <c r="T5" s="66"/>
      <c r="U5" s="66"/>
      <c r="V5" s="66"/>
      <c r="W5" s="66"/>
      <c r="X5" s="66"/>
      <c r="Y5" s="66"/>
    </row>
    <row r="6" spans="1:25" ht="43.5" customHeight="1" thickBot="1" x14ac:dyDescent="0.3">
      <c r="F6" s="80"/>
      <c r="G6" s="247" t="s">
        <v>134</v>
      </c>
      <c r="H6" s="248"/>
      <c r="I6" s="248"/>
      <c r="J6" s="248"/>
      <c r="K6" s="173">
        <f>SUM(K2:K5)</f>
        <v>0</v>
      </c>
      <c r="L6" s="64"/>
      <c r="M6" s="205" t="s">
        <v>137</v>
      </c>
      <c r="N6" s="205"/>
      <c r="O6" s="73"/>
      <c r="P6" s="73"/>
      <c r="Q6" s="73"/>
      <c r="R6" s="73"/>
      <c r="S6" s="73"/>
      <c r="T6" s="73"/>
      <c r="U6" s="73"/>
      <c r="V6" s="73"/>
      <c r="W6" s="73"/>
      <c r="X6" s="73"/>
      <c r="Y6" s="73"/>
    </row>
    <row r="7" spans="1:25" ht="66" customHeight="1" thickBot="1" x14ac:dyDescent="0.3">
      <c r="A7" s="80"/>
      <c r="B7" s="80"/>
      <c r="D7" s="80" t="s">
        <v>225</v>
      </c>
      <c r="F7" s="80"/>
      <c r="G7" s="247" t="s">
        <v>135</v>
      </c>
      <c r="H7" s="248"/>
      <c r="I7" s="248"/>
      <c r="J7" s="248"/>
      <c r="K7" s="174"/>
      <c r="M7" s="205" t="s">
        <v>181</v>
      </c>
      <c r="N7" s="205"/>
      <c r="O7" s="74"/>
      <c r="P7" s="74"/>
      <c r="Q7" s="74"/>
      <c r="R7" s="74"/>
      <c r="S7" s="74"/>
      <c r="T7" s="74"/>
      <c r="U7" s="74"/>
      <c r="V7" s="74"/>
      <c r="W7" s="74"/>
      <c r="X7" s="74"/>
      <c r="Y7" s="74"/>
    </row>
    <row r="8" spans="1:25" ht="15" customHeight="1" thickBot="1" x14ac:dyDescent="0.3">
      <c r="M8" s="157"/>
      <c r="N8" s="46"/>
      <c r="O8" s="75"/>
      <c r="P8" s="75"/>
      <c r="Q8" s="75"/>
      <c r="R8" s="75"/>
      <c r="S8" s="75"/>
      <c r="T8" s="75"/>
      <c r="U8" s="75"/>
      <c r="V8" s="75"/>
      <c r="W8" s="75"/>
      <c r="X8" s="75"/>
      <c r="Y8" s="75"/>
    </row>
    <row r="9" spans="1:25" s="80" customFormat="1" ht="24.95" customHeight="1" x14ac:dyDescent="0.25">
      <c r="A9" s="249"/>
      <c r="B9" s="215" t="s">
        <v>140</v>
      </c>
      <c r="C9" s="216"/>
      <c r="D9" s="221" t="s">
        <v>5</v>
      </c>
      <c r="E9" s="76" t="s">
        <v>6</v>
      </c>
      <c r="F9" s="77"/>
      <c r="G9" s="77"/>
      <c r="H9" s="77"/>
      <c r="I9" s="77"/>
      <c r="J9" s="77"/>
      <c r="K9" s="78"/>
      <c r="L9" s="79"/>
      <c r="M9" s="200" t="s">
        <v>124</v>
      </c>
      <c r="N9" s="200"/>
      <c r="O9" s="74"/>
      <c r="P9" s="74"/>
      <c r="Q9" s="74"/>
      <c r="R9" s="74"/>
      <c r="S9" s="74"/>
      <c r="T9" s="74"/>
      <c r="U9" s="74"/>
      <c r="V9" s="74"/>
      <c r="W9" s="74"/>
      <c r="X9" s="74"/>
      <c r="Y9" s="74"/>
    </row>
    <row r="10" spans="1:25" s="80" customFormat="1" ht="24.95" customHeight="1" thickBot="1" x14ac:dyDescent="0.3">
      <c r="A10" s="250"/>
      <c r="B10" s="217"/>
      <c r="C10" s="218"/>
      <c r="D10" s="222"/>
      <c r="E10" s="81" t="s">
        <v>224</v>
      </c>
      <c r="F10" s="82"/>
      <c r="G10" s="82"/>
      <c r="H10" s="82"/>
      <c r="I10" s="82"/>
      <c r="J10" s="82"/>
      <c r="K10" s="83"/>
      <c r="L10" s="79"/>
      <c r="M10" s="224" t="s">
        <v>182</v>
      </c>
      <c r="N10" s="225"/>
      <c r="O10" s="84"/>
      <c r="P10" s="84"/>
      <c r="Q10" s="84"/>
      <c r="R10" s="84"/>
      <c r="S10" s="84"/>
      <c r="T10" s="84"/>
      <c r="U10" s="84"/>
      <c r="V10" s="84"/>
      <c r="W10" s="84"/>
      <c r="X10" s="84"/>
      <c r="Y10" s="84"/>
    </row>
    <row r="11" spans="1:25" s="80" customFormat="1" ht="30.75" customHeight="1" thickBot="1" x14ac:dyDescent="0.3">
      <c r="A11" s="111" t="s">
        <v>142</v>
      </c>
      <c r="B11" s="253"/>
      <c r="C11" s="254"/>
      <c r="D11" s="119"/>
      <c r="E11" s="81" t="s">
        <v>158</v>
      </c>
      <c r="F11" s="82"/>
      <c r="G11" s="82"/>
      <c r="H11" s="82"/>
      <c r="I11" s="82"/>
      <c r="J11" s="82"/>
      <c r="K11" s="83"/>
      <c r="L11" s="85"/>
      <c r="M11" s="225"/>
      <c r="N11" s="225"/>
      <c r="O11" s="84"/>
      <c r="P11" s="84"/>
      <c r="Q11" s="84"/>
      <c r="R11" s="84"/>
      <c r="S11" s="84"/>
      <c r="T11" s="84"/>
      <c r="U11" s="84"/>
      <c r="V11" s="84"/>
      <c r="W11" s="84"/>
      <c r="X11" s="84"/>
      <c r="Y11" s="84"/>
    </row>
    <row r="12" spans="1:25" s="80" customFormat="1" ht="35.1" customHeight="1" thickBot="1" x14ac:dyDescent="0.3">
      <c r="A12" s="111" t="s">
        <v>159</v>
      </c>
      <c r="B12" s="240" t="str">
        <f>Central!B12</f>
        <v>MICTED- Mountain Institute CTED</v>
      </c>
      <c r="C12" s="240"/>
      <c r="D12" s="184" t="str">
        <f>Central!D12</f>
        <v>130802</v>
      </c>
      <c r="E12" s="86" t="s">
        <v>136</v>
      </c>
      <c r="F12" s="87"/>
      <c r="G12" s="87"/>
      <c r="H12" s="87"/>
      <c r="I12" s="87"/>
      <c r="J12" s="87"/>
      <c r="K12" s="88"/>
      <c r="L12" s="89"/>
      <c r="M12" s="225"/>
      <c r="N12" s="225"/>
      <c r="O12" s="84"/>
      <c r="P12" s="84"/>
      <c r="Q12" s="84"/>
      <c r="R12" s="84"/>
      <c r="S12" s="84"/>
      <c r="T12" s="84"/>
      <c r="U12" s="84"/>
      <c r="V12" s="84"/>
      <c r="W12" s="84"/>
      <c r="X12" s="84"/>
      <c r="Y12" s="84"/>
    </row>
    <row r="13" spans="1:25" s="80" customFormat="1" ht="16.5" customHeight="1" thickBot="1" x14ac:dyDescent="0.3">
      <c r="A13" s="48"/>
      <c r="B13" s="48"/>
      <c r="C13" s="48"/>
      <c r="D13" s="90"/>
      <c r="F13" s="91"/>
      <c r="G13" s="92"/>
      <c r="H13" s="92"/>
      <c r="I13" s="85"/>
      <c r="J13" s="92"/>
      <c r="K13" s="92"/>
      <c r="L13" s="92"/>
      <c r="M13" s="225"/>
      <c r="N13" s="225"/>
    </row>
    <row r="14" spans="1:25" ht="35.1" customHeight="1" thickBot="1" x14ac:dyDescent="0.3">
      <c r="A14" s="159"/>
      <c r="B14" s="113"/>
      <c r="C14" s="159"/>
      <c r="D14" s="114"/>
      <c r="E14" s="227" t="s">
        <v>8</v>
      </c>
      <c r="F14" s="228"/>
      <c r="G14" s="228"/>
      <c r="H14" s="228"/>
      <c r="I14" s="228"/>
      <c r="J14" s="228"/>
      <c r="K14" s="229"/>
      <c r="M14" s="225" t="s">
        <v>183</v>
      </c>
      <c r="N14" s="225"/>
      <c r="O14" s="93"/>
      <c r="P14" s="93"/>
      <c r="Q14" s="93"/>
      <c r="R14" s="93"/>
      <c r="S14" s="93"/>
      <c r="T14" s="93"/>
      <c r="U14" s="93"/>
      <c r="V14" s="93"/>
      <c r="W14" s="93"/>
      <c r="X14" s="93"/>
      <c r="Y14" s="93"/>
    </row>
    <row r="15" spans="1:25" ht="29.25" customHeight="1" thickBot="1" x14ac:dyDescent="0.3">
      <c r="A15" s="160"/>
      <c r="B15" s="116"/>
      <c r="C15" s="160"/>
      <c r="D15" s="117"/>
      <c r="E15" s="227" t="s">
        <v>9</v>
      </c>
      <c r="F15" s="230"/>
      <c r="G15" s="230"/>
      <c r="H15" s="230"/>
      <c r="I15" s="230"/>
      <c r="J15" s="231"/>
      <c r="K15" s="232" t="s">
        <v>10</v>
      </c>
      <c r="M15" s="225"/>
      <c r="N15" s="225"/>
    </row>
    <row r="16" spans="1:25" s="94" customFormat="1" ht="116.25" customHeight="1" thickBot="1" x14ac:dyDescent="0.3">
      <c r="A16" s="118" t="s">
        <v>141</v>
      </c>
      <c r="B16" s="106" t="s">
        <v>126</v>
      </c>
      <c r="C16" s="108" t="s">
        <v>11</v>
      </c>
      <c r="D16" s="107" t="s">
        <v>12</v>
      </c>
      <c r="E16" s="35" t="s">
        <v>13</v>
      </c>
      <c r="F16" s="36" t="s">
        <v>14</v>
      </c>
      <c r="G16" s="36" t="s">
        <v>127</v>
      </c>
      <c r="H16" s="36" t="s">
        <v>128</v>
      </c>
      <c r="I16" s="36" t="s">
        <v>130</v>
      </c>
      <c r="J16" s="37" t="s">
        <v>129</v>
      </c>
      <c r="K16" s="233"/>
      <c r="M16" s="225"/>
      <c r="N16" s="225"/>
    </row>
    <row r="17" spans="1:14" s="95" customFormat="1" ht="24.95" customHeight="1" x14ac:dyDescent="0.25">
      <c r="A17" s="51" t="s">
        <v>15</v>
      </c>
      <c r="B17" s="161">
        <v>301</v>
      </c>
      <c r="C17" s="134" t="s">
        <v>211</v>
      </c>
      <c r="D17" s="162" t="str">
        <f t="shared" ref="D17:D48" si="0">IF(SUM(E17:K17)&gt;0,(SUM(E17:K17)),"")</f>
        <v/>
      </c>
      <c r="E17" s="162"/>
      <c r="F17" s="162"/>
      <c r="G17" s="162"/>
      <c r="H17" s="162"/>
      <c r="I17" s="162"/>
      <c r="J17" s="162"/>
      <c r="K17" s="162"/>
      <c r="M17" s="98"/>
      <c r="N17" s="156" t="s">
        <v>160</v>
      </c>
    </row>
    <row r="18" spans="1:14" s="95" customFormat="1" ht="24.95" customHeight="1" x14ac:dyDescent="0.25">
      <c r="A18" s="52" t="s">
        <v>16</v>
      </c>
      <c r="B18" s="163">
        <v>302</v>
      </c>
      <c r="C18" s="135" t="s">
        <v>17</v>
      </c>
      <c r="D18" s="164" t="str">
        <f t="shared" si="0"/>
        <v/>
      </c>
      <c r="E18" s="164"/>
      <c r="F18" s="164"/>
      <c r="G18" s="164"/>
      <c r="H18" s="164"/>
      <c r="I18" s="164"/>
      <c r="J18" s="164"/>
      <c r="K18" s="164"/>
      <c r="M18" s="158"/>
      <c r="N18" s="156" t="s">
        <v>161</v>
      </c>
    </row>
    <row r="19" spans="1:14" s="95" customFormat="1" ht="24.95" customHeight="1" x14ac:dyDescent="0.25">
      <c r="A19" s="52" t="s">
        <v>197</v>
      </c>
      <c r="B19" s="163">
        <v>376</v>
      </c>
      <c r="C19" s="135" t="s">
        <v>198</v>
      </c>
      <c r="D19" s="164" t="str">
        <f t="shared" si="0"/>
        <v/>
      </c>
      <c r="E19" s="164"/>
      <c r="F19" s="164"/>
      <c r="G19" s="164"/>
      <c r="H19" s="164"/>
      <c r="I19" s="164"/>
      <c r="J19" s="164"/>
      <c r="K19" s="164"/>
      <c r="M19" s="158"/>
      <c r="N19" s="156"/>
    </row>
    <row r="20" spans="1:14" s="95" customFormat="1" ht="24.95" customHeight="1" x14ac:dyDescent="0.25">
      <c r="A20" s="52" t="s">
        <v>18</v>
      </c>
      <c r="B20" s="163">
        <v>303</v>
      </c>
      <c r="C20" s="135" t="s">
        <v>19</v>
      </c>
      <c r="D20" s="164" t="str">
        <f t="shared" si="0"/>
        <v/>
      </c>
      <c r="E20" s="164"/>
      <c r="F20" s="164"/>
      <c r="G20" s="164"/>
      <c r="H20" s="164"/>
      <c r="I20" s="164"/>
      <c r="J20" s="164"/>
      <c r="K20" s="164"/>
      <c r="M20" s="98"/>
      <c r="N20" s="205" t="s">
        <v>162</v>
      </c>
    </row>
    <row r="21" spans="1:14" s="95" customFormat="1" ht="24.95" customHeight="1" x14ac:dyDescent="0.25">
      <c r="A21" s="52" t="s">
        <v>20</v>
      </c>
      <c r="B21" s="163">
        <v>304</v>
      </c>
      <c r="C21" s="135" t="s">
        <v>21</v>
      </c>
      <c r="D21" s="164" t="str">
        <f t="shared" si="0"/>
        <v/>
      </c>
      <c r="E21" s="164"/>
      <c r="F21" s="164"/>
      <c r="G21" s="164"/>
      <c r="H21" s="164"/>
      <c r="I21" s="164"/>
      <c r="J21" s="164"/>
      <c r="K21" s="164"/>
      <c r="M21" s="98"/>
      <c r="N21" s="205"/>
    </row>
    <row r="22" spans="1:14" s="95" customFormat="1" ht="24.95" customHeight="1" x14ac:dyDescent="0.25">
      <c r="A22" s="52" t="s">
        <v>22</v>
      </c>
      <c r="B22" s="163">
        <v>305</v>
      </c>
      <c r="C22" s="135" t="s">
        <v>23</v>
      </c>
      <c r="D22" s="164" t="str">
        <f t="shared" si="0"/>
        <v/>
      </c>
      <c r="E22" s="164"/>
      <c r="F22" s="164"/>
      <c r="G22" s="164"/>
      <c r="H22" s="164"/>
      <c r="I22" s="164"/>
      <c r="J22" s="164"/>
      <c r="K22" s="164"/>
      <c r="M22" s="98"/>
      <c r="N22" s="205"/>
    </row>
    <row r="23" spans="1:14" s="95" customFormat="1" ht="24.95" customHeight="1" x14ac:dyDescent="0.25">
      <c r="A23" s="52" t="s">
        <v>24</v>
      </c>
      <c r="B23" s="163">
        <v>306</v>
      </c>
      <c r="C23" s="135" t="s">
        <v>25</v>
      </c>
      <c r="D23" s="164" t="str">
        <f t="shared" si="0"/>
        <v/>
      </c>
      <c r="E23" s="164"/>
      <c r="F23" s="164"/>
      <c r="G23" s="164"/>
      <c r="H23" s="164"/>
      <c r="I23" s="164"/>
      <c r="J23" s="164"/>
      <c r="K23" s="164"/>
      <c r="M23" s="98"/>
      <c r="N23" s="205" t="s">
        <v>163</v>
      </c>
    </row>
    <row r="24" spans="1:14" s="95" customFormat="1" ht="24.95" customHeight="1" x14ac:dyDescent="0.25">
      <c r="A24" s="52" t="s">
        <v>26</v>
      </c>
      <c r="B24" s="163">
        <v>307</v>
      </c>
      <c r="C24" s="135" t="s">
        <v>27</v>
      </c>
      <c r="D24" s="164" t="str">
        <f t="shared" si="0"/>
        <v/>
      </c>
      <c r="E24" s="164"/>
      <c r="F24" s="164"/>
      <c r="G24" s="164"/>
      <c r="H24" s="164"/>
      <c r="I24" s="164"/>
      <c r="J24" s="164"/>
      <c r="K24" s="164"/>
      <c r="M24" s="98"/>
      <c r="N24" s="205"/>
    </row>
    <row r="25" spans="1:14" s="95" customFormat="1" ht="24.95" customHeight="1" x14ac:dyDescent="0.25">
      <c r="A25" s="52" t="s">
        <v>28</v>
      </c>
      <c r="B25" s="163">
        <v>309</v>
      </c>
      <c r="C25" s="135" t="s">
        <v>214</v>
      </c>
      <c r="D25" s="164" t="str">
        <f t="shared" si="0"/>
        <v/>
      </c>
      <c r="E25" s="164"/>
      <c r="F25" s="164"/>
      <c r="G25" s="164"/>
      <c r="H25" s="164"/>
      <c r="I25" s="164"/>
      <c r="J25" s="164"/>
      <c r="K25" s="164"/>
      <c r="M25" s="98"/>
      <c r="N25" s="205" t="s">
        <v>164</v>
      </c>
    </row>
    <row r="26" spans="1:14" s="95" customFormat="1" ht="24.95" customHeight="1" x14ac:dyDescent="0.25">
      <c r="A26" s="52" t="s">
        <v>30</v>
      </c>
      <c r="B26" s="163">
        <v>310</v>
      </c>
      <c r="C26" s="135" t="s">
        <v>31</v>
      </c>
      <c r="D26" s="164" t="str">
        <f t="shared" si="0"/>
        <v/>
      </c>
      <c r="E26" s="164"/>
      <c r="F26" s="164"/>
      <c r="G26" s="164"/>
      <c r="H26" s="164"/>
      <c r="I26" s="164"/>
      <c r="J26" s="164"/>
      <c r="K26" s="164"/>
      <c r="M26" s="98"/>
      <c r="N26" s="205"/>
    </row>
    <row r="27" spans="1:14" s="95" customFormat="1" ht="24.95" customHeight="1" x14ac:dyDescent="0.25">
      <c r="A27" s="52" t="s">
        <v>32</v>
      </c>
      <c r="B27" s="163">
        <v>311</v>
      </c>
      <c r="C27" s="135" t="s">
        <v>33</v>
      </c>
      <c r="D27" s="164" t="str">
        <f t="shared" si="0"/>
        <v/>
      </c>
      <c r="E27" s="164"/>
      <c r="F27" s="164"/>
      <c r="G27" s="164"/>
      <c r="H27" s="164"/>
      <c r="I27" s="164"/>
      <c r="J27" s="164"/>
      <c r="K27" s="164"/>
      <c r="M27" s="98"/>
      <c r="N27" s="205" t="s">
        <v>165</v>
      </c>
    </row>
    <row r="28" spans="1:14" s="95" customFormat="1" ht="24.95" customHeight="1" x14ac:dyDescent="0.25">
      <c r="A28" s="52" t="s">
        <v>34</v>
      </c>
      <c r="B28" s="163">
        <v>312</v>
      </c>
      <c r="C28" s="135" t="s">
        <v>35</v>
      </c>
      <c r="D28" s="164" t="str">
        <f t="shared" si="0"/>
        <v/>
      </c>
      <c r="E28" s="164"/>
      <c r="F28" s="164"/>
      <c r="G28" s="164"/>
      <c r="H28" s="164"/>
      <c r="I28" s="164"/>
      <c r="J28" s="164"/>
      <c r="K28" s="164"/>
      <c r="M28" s="98"/>
      <c r="N28" s="205"/>
    </row>
    <row r="29" spans="1:14" s="95" customFormat="1" ht="24.95" customHeight="1" x14ac:dyDescent="0.25">
      <c r="A29" s="52" t="s">
        <v>36</v>
      </c>
      <c r="B29" s="163">
        <v>313</v>
      </c>
      <c r="C29" s="135" t="s">
        <v>199</v>
      </c>
      <c r="D29" s="164" t="str">
        <f t="shared" si="0"/>
        <v/>
      </c>
      <c r="E29" s="164"/>
      <c r="F29" s="164"/>
      <c r="G29" s="164"/>
      <c r="H29" s="164"/>
      <c r="I29" s="164"/>
      <c r="J29" s="164"/>
      <c r="K29" s="164"/>
      <c r="M29" s="98"/>
      <c r="N29" s="205"/>
    </row>
    <row r="30" spans="1:14" s="95" customFormat="1" ht="24.95" customHeight="1" x14ac:dyDescent="0.25">
      <c r="A30" s="52" t="s">
        <v>37</v>
      </c>
      <c r="B30" s="163">
        <v>314</v>
      </c>
      <c r="C30" s="135" t="s">
        <v>200</v>
      </c>
      <c r="D30" s="164" t="str">
        <f t="shared" si="0"/>
        <v/>
      </c>
      <c r="E30" s="164"/>
      <c r="F30" s="164"/>
      <c r="G30" s="164"/>
      <c r="H30" s="164"/>
      <c r="I30" s="164"/>
      <c r="J30" s="164"/>
      <c r="K30" s="164"/>
      <c r="M30" s="205" t="s">
        <v>177</v>
      </c>
      <c r="N30" s="205"/>
    </row>
    <row r="31" spans="1:14" s="95" customFormat="1" ht="24.95" customHeight="1" x14ac:dyDescent="0.25">
      <c r="A31" s="52" t="s">
        <v>38</v>
      </c>
      <c r="B31" s="163">
        <v>315</v>
      </c>
      <c r="C31" s="135" t="s">
        <v>39</v>
      </c>
      <c r="D31" s="164" t="str">
        <f t="shared" si="0"/>
        <v/>
      </c>
      <c r="E31" s="164"/>
      <c r="F31" s="164"/>
      <c r="G31" s="164"/>
      <c r="H31" s="164"/>
      <c r="I31" s="164"/>
      <c r="J31" s="164"/>
      <c r="K31" s="164"/>
      <c r="M31" s="205"/>
      <c r="N31" s="205"/>
    </row>
    <row r="32" spans="1:14" s="95" customFormat="1" ht="24.95" customHeight="1" x14ac:dyDescent="0.25">
      <c r="A32" s="52" t="s">
        <v>40</v>
      </c>
      <c r="B32" s="163">
        <v>316</v>
      </c>
      <c r="C32" s="135" t="s">
        <v>41</v>
      </c>
      <c r="D32" s="164" t="str">
        <f t="shared" si="0"/>
        <v/>
      </c>
      <c r="E32" s="164"/>
      <c r="F32" s="164"/>
      <c r="G32" s="164"/>
      <c r="H32" s="164"/>
      <c r="I32" s="164"/>
      <c r="J32" s="164"/>
      <c r="K32" s="164"/>
      <c r="M32" s="205"/>
      <c r="N32" s="205"/>
    </row>
    <row r="33" spans="1:23" s="95" customFormat="1" ht="24.95" customHeight="1" x14ac:dyDescent="0.25">
      <c r="A33" s="52" t="s">
        <v>42</v>
      </c>
      <c r="B33" s="163">
        <v>317</v>
      </c>
      <c r="C33" s="135" t="s">
        <v>43</v>
      </c>
      <c r="D33" s="164" t="str">
        <f t="shared" si="0"/>
        <v/>
      </c>
      <c r="E33" s="164"/>
      <c r="F33" s="164"/>
      <c r="G33" s="164"/>
      <c r="H33" s="164"/>
      <c r="I33" s="164"/>
      <c r="J33" s="164"/>
      <c r="K33" s="164"/>
      <c r="M33" s="205"/>
      <c r="N33" s="205"/>
    </row>
    <row r="34" spans="1:23" s="95" customFormat="1" ht="24.95" customHeight="1" x14ac:dyDescent="0.25">
      <c r="A34" s="52" t="s">
        <v>44</v>
      </c>
      <c r="B34" s="163">
        <v>318</v>
      </c>
      <c r="C34" s="135" t="s">
        <v>45</v>
      </c>
      <c r="D34" s="164" t="str">
        <f t="shared" si="0"/>
        <v/>
      </c>
      <c r="E34" s="164"/>
      <c r="F34" s="164"/>
      <c r="G34" s="164"/>
      <c r="H34" s="164"/>
      <c r="I34" s="164"/>
      <c r="J34" s="164"/>
      <c r="K34" s="164"/>
      <c r="M34" s="205"/>
      <c r="N34" s="205"/>
    </row>
    <row r="35" spans="1:23" s="95" customFormat="1" ht="24.95" customHeight="1" x14ac:dyDescent="0.25">
      <c r="A35" s="52" t="s">
        <v>46</v>
      </c>
      <c r="B35" s="163">
        <v>319</v>
      </c>
      <c r="C35" s="135" t="s">
        <v>213</v>
      </c>
      <c r="D35" s="164" t="str">
        <f t="shared" si="0"/>
        <v/>
      </c>
      <c r="E35" s="164"/>
      <c r="F35" s="164"/>
      <c r="G35" s="164"/>
      <c r="H35" s="164"/>
      <c r="I35" s="164"/>
      <c r="J35" s="164"/>
      <c r="K35" s="164"/>
      <c r="M35" s="205"/>
      <c r="N35" s="205"/>
    </row>
    <row r="36" spans="1:23" s="95" customFormat="1" ht="24.95" customHeight="1" x14ac:dyDescent="0.25">
      <c r="A36" s="52" t="s">
        <v>47</v>
      </c>
      <c r="B36" s="163">
        <v>320</v>
      </c>
      <c r="C36" s="135" t="s">
        <v>48</v>
      </c>
      <c r="D36" s="164" t="str">
        <f t="shared" si="0"/>
        <v/>
      </c>
      <c r="E36" s="164"/>
      <c r="F36" s="164"/>
      <c r="G36" s="164"/>
      <c r="H36" s="164"/>
      <c r="I36" s="164"/>
      <c r="J36" s="164"/>
      <c r="K36" s="164"/>
      <c r="M36" s="205"/>
      <c r="N36" s="205"/>
      <c r="O36" s="93"/>
      <c r="P36" s="93"/>
      <c r="Q36" s="93"/>
      <c r="R36" s="93"/>
      <c r="S36" s="93"/>
      <c r="T36" s="93"/>
      <c r="U36" s="93"/>
      <c r="V36" s="93"/>
      <c r="W36" s="93"/>
    </row>
    <row r="37" spans="1:23" s="95" customFormat="1" ht="24.95" customHeight="1" x14ac:dyDescent="0.25">
      <c r="A37" s="52" t="s">
        <v>49</v>
      </c>
      <c r="B37" s="163">
        <v>321</v>
      </c>
      <c r="C37" s="135" t="s">
        <v>50</v>
      </c>
      <c r="D37" s="164" t="str">
        <f t="shared" si="0"/>
        <v/>
      </c>
      <c r="E37" s="164"/>
      <c r="F37" s="164"/>
      <c r="G37" s="164"/>
      <c r="H37" s="164"/>
      <c r="I37" s="164"/>
      <c r="J37" s="164"/>
      <c r="K37" s="164"/>
      <c r="M37" s="205"/>
      <c r="N37" s="205"/>
    </row>
    <row r="38" spans="1:23" s="95" customFormat="1" ht="24.95" customHeight="1" x14ac:dyDescent="0.25">
      <c r="A38" s="52" t="s">
        <v>51</v>
      </c>
      <c r="B38" s="163">
        <v>322</v>
      </c>
      <c r="C38" s="135" t="s">
        <v>52</v>
      </c>
      <c r="D38" s="164" t="str">
        <f t="shared" si="0"/>
        <v/>
      </c>
      <c r="E38" s="164"/>
      <c r="F38" s="164"/>
      <c r="G38" s="164"/>
      <c r="H38" s="164"/>
      <c r="I38" s="164"/>
      <c r="J38" s="164"/>
      <c r="K38" s="164"/>
      <c r="M38" s="205"/>
      <c r="N38" s="205"/>
    </row>
    <row r="39" spans="1:23" s="95" customFormat="1" ht="24.95" customHeight="1" x14ac:dyDescent="0.25">
      <c r="A39" s="52" t="s">
        <v>53</v>
      </c>
      <c r="B39" s="163">
        <v>345</v>
      </c>
      <c r="C39" s="135" t="s">
        <v>54</v>
      </c>
      <c r="D39" s="164" t="str">
        <f t="shared" si="0"/>
        <v/>
      </c>
      <c r="E39" s="164"/>
      <c r="F39" s="164"/>
      <c r="G39" s="164"/>
      <c r="H39" s="164"/>
      <c r="I39" s="164"/>
      <c r="J39" s="164"/>
      <c r="K39" s="164"/>
      <c r="M39" s="99"/>
      <c r="N39" s="99"/>
    </row>
    <row r="40" spans="1:23" s="95" customFormat="1" ht="24.95" customHeight="1" x14ac:dyDescent="0.25">
      <c r="A40" s="52" t="s">
        <v>55</v>
      </c>
      <c r="B40" s="163">
        <v>323</v>
      </c>
      <c r="C40" s="135" t="s">
        <v>56</v>
      </c>
      <c r="D40" s="164" t="str">
        <f t="shared" si="0"/>
        <v/>
      </c>
      <c r="E40" s="164"/>
      <c r="F40" s="164"/>
      <c r="G40" s="164"/>
      <c r="H40" s="164"/>
      <c r="I40" s="164"/>
      <c r="J40" s="164"/>
      <c r="K40" s="164"/>
      <c r="M40" s="98"/>
      <c r="N40" s="205" t="s">
        <v>167</v>
      </c>
    </row>
    <row r="41" spans="1:23" s="95" customFormat="1" ht="24.95" customHeight="1" x14ac:dyDescent="0.25">
      <c r="A41" s="52" t="s">
        <v>57</v>
      </c>
      <c r="B41" s="163">
        <v>324</v>
      </c>
      <c r="C41" s="135" t="s">
        <v>58</v>
      </c>
      <c r="D41" s="164" t="str">
        <f t="shared" si="0"/>
        <v/>
      </c>
      <c r="E41" s="164"/>
      <c r="F41" s="164"/>
      <c r="G41" s="164"/>
      <c r="H41" s="164"/>
      <c r="I41" s="164"/>
      <c r="J41" s="164"/>
      <c r="K41" s="164"/>
      <c r="M41" s="98"/>
      <c r="N41" s="205"/>
    </row>
    <row r="42" spans="1:23" s="95" customFormat="1" ht="24.95" customHeight="1" x14ac:dyDescent="0.25">
      <c r="A42" s="52" t="s">
        <v>59</v>
      </c>
      <c r="B42" s="163">
        <v>325</v>
      </c>
      <c r="C42" s="135" t="s">
        <v>60</v>
      </c>
      <c r="D42" s="164" t="str">
        <f t="shared" si="0"/>
        <v/>
      </c>
      <c r="E42" s="164"/>
      <c r="F42" s="164"/>
      <c r="G42" s="164"/>
      <c r="H42" s="164"/>
      <c r="I42" s="164"/>
      <c r="J42" s="164"/>
      <c r="K42" s="164"/>
      <c r="M42" s="98"/>
      <c r="N42" s="205" t="s">
        <v>168</v>
      </c>
    </row>
    <row r="43" spans="1:23" s="95" customFormat="1" ht="24.95" customHeight="1" x14ac:dyDescent="0.25">
      <c r="A43" s="52" t="s">
        <v>61</v>
      </c>
      <c r="B43" s="163">
        <v>326</v>
      </c>
      <c r="C43" s="135" t="s">
        <v>62</v>
      </c>
      <c r="D43" s="164" t="str">
        <f t="shared" si="0"/>
        <v/>
      </c>
      <c r="E43" s="164"/>
      <c r="F43" s="164"/>
      <c r="G43" s="164"/>
      <c r="H43" s="164"/>
      <c r="I43" s="164"/>
      <c r="J43" s="164"/>
      <c r="K43" s="164"/>
      <c r="M43" s="98"/>
      <c r="N43" s="205"/>
    </row>
    <row r="44" spans="1:23" s="95" customFormat="1" ht="33" customHeight="1" x14ac:dyDescent="0.25">
      <c r="A44" s="52" t="s">
        <v>110</v>
      </c>
      <c r="B44" s="163">
        <v>359</v>
      </c>
      <c r="C44" s="135" t="s">
        <v>231</v>
      </c>
      <c r="D44" s="164" t="str">
        <f t="shared" si="0"/>
        <v/>
      </c>
      <c r="E44" s="164"/>
      <c r="F44" s="164"/>
      <c r="G44" s="164"/>
      <c r="H44" s="164"/>
      <c r="I44" s="164"/>
      <c r="J44" s="164"/>
      <c r="K44" s="164"/>
      <c r="M44" s="98"/>
      <c r="N44" s="205" t="s">
        <v>169</v>
      </c>
    </row>
    <row r="45" spans="1:23" s="95" customFormat="1" ht="24.95" customHeight="1" x14ac:dyDescent="0.25">
      <c r="A45" s="52" t="s">
        <v>63</v>
      </c>
      <c r="B45" s="163">
        <v>327</v>
      </c>
      <c r="C45" s="135" t="s">
        <v>64</v>
      </c>
      <c r="D45" s="164" t="str">
        <f t="shared" si="0"/>
        <v/>
      </c>
      <c r="E45" s="164"/>
      <c r="F45" s="164"/>
      <c r="G45" s="164"/>
      <c r="H45" s="164"/>
      <c r="I45" s="164"/>
      <c r="J45" s="164"/>
      <c r="K45" s="164"/>
      <c r="M45" s="98"/>
      <c r="N45" s="205"/>
    </row>
    <row r="46" spans="1:23" s="95" customFormat="1" ht="24.95" customHeight="1" x14ac:dyDescent="0.25">
      <c r="A46" s="52" t="s">
        <v>65</v>
      </c>
      <c r="B46" s="163">
        <v>328</v>
      </c>
      <c r="C46" s="135" t="s">
        <v>66</v>
      </c>
      <c r="D46" s="164" t="str">
        <f t="shared" si="0"/>
        <v/>
      </c>
      <c r="E46" s="164"/>
      <c r="F46" s="164"/>
      <c r="G46" s="164"/>
      <c r="H46" s="164"/>
      <c r="I46" s="164"/>
      <c r="J46" s="164"/>
      <c r="K46" s="164"/>
      <c r="M46" s="98"/>
      <c r="N46" s="205" t="s">
        <v>170</v>
      </c>
    </row>
    <row r="47" spans="1:23" s="95" customFormat="1" ht="24.95" customHeight="1" x14ac:dyDescent="0.25">
      <c r="A47" s="52" t="s">
        <v>67</v>
      </c>
      <c r="B47" s="163">
        <v>329</v>
      </c>
      <c r="C47" s="135" t="s">
        <v>68</v>
      </c>
      <c r="D47" s="164" t="str">
        <f t="shared" si="0"/>
        <v/>
      </c>
      <c r="E47" s="164"/>
      <c r="F47" s="164"/>
      <c r="G47" s="164"/>
      <c r="H47" s="164"/>
      <c r="I47" s="164"/>
      <c r="J47" s="164"/>
      <c r="K47" s="164"/>
      <c r="M47" s="98"/>
      <c r="N47" s="205"/>
    </row>
    <row r="48" spans="1:23" s="95" customFormat="1" ht="24.95" customHeight="1" x14ac:dyDescent="0.25">
      <c r="A48" s="52" t="s">
        <v>69</v>
      </c>
      <c r="B48" s="163">
        <v>330</v>
      </c>
      <c r="C48" s="135" t="s">
        <v>215</v>
      </c>
      <c r="D48" s="164" t="str">
        <f t="shared" si="0"/>
        <v/>
      </c>
      <c r="E48" s="164"/>
      <c r="F48" s="164"/>
      <c r="G48" s="164"/>
      <c r="H48" s="164"/>
      <c r="I48" s="164"/>
      <c r="J48" s="164"/>
      <c r="K48" s="164"/>
      <c r="M48" s="98"/>
      <c r="N48" s="158"/>
    </row>
    <row r="49" spans="1:14" s="95" customFormat="1" ht="24.95" customHeight="1" x14ac:dyDescent="0.25">
      <c r="A49" s="52" t="s">
        <v>70</v>
      </c>
      <c r="B49" s="163">
        <v>333</v>
      </c>
      <c r="C49" s="135" t="s">
        <v>71</v>
      </c>
      <c r="D49" s="164" t="str">
        <f t="shared" ref="D49:D79" si="1">IF(SUM(E49:K49)&gt;0,(SUM(E49:K49)),"")</f>
        <v/>
      </c>
      <c r="E49" s="164"/>
      <c r="F49" s="164"/>
      <c r="G49" s="164"/>
      <c r="H49" s="164"/>
      <c r="I49" s="164"/>
      <c r="J49" s="164"/>
      <c r="K49" s="164"/>
      <c r="M49" s="98"/>
      <c r="N49" s="156" t="s">
        <v>125</v>
      </c>
    </row>
    <row r="50" spans="1:14" s="95" customFormat="1" ht="24.95" customHeight="1" x14ac:dyDescent="0.25">
      <c r="A50" s="52" t="s">
        <v>72</v>
      </c>
      <c r="B50" s="163">
        <v>334</v>
      </c>
      <c r="C50" s="135" t="s">
        <v>212</v>
      </c>
      <c r="D50" s="164" t="str">
        <f t="shared" si="1"/>
        <v/>
      </c>
      <c r="E50" s="164"/>
      <c r="F50" s="164"/>
      <c r="G50" s="164"/>
      <c r="H50" s="164"/>
      <c r="I50" s="164"/>
      <c r="J50" s="164"/>
      <c r="K50" s="164"/>
      <c r="M50" s="98"/>
      <c r="N50" s="158"/>
    </row>
    <row r="51" spans="1:14" s="95" customFormat="1" ht="24.95" customHeight="1" x14ac:dyDescent="0.25">
      <c r="A51" s="52" t="s">
        <v>73</v>
      </c>
      <c r="B51" s="163">
        <v>335</v>
      </c>
      <c r="C51" s="135" t="s">
        <v>201</v>
      </c>
      <c r="D51" s="164" t="str">
        <f t="shared" si="1"/>
        <v/>
      </c>
      <c r="E51" s="164"/>
      <c r="F51" s="164"/>
      <c r="G51" s="164"/>
      <c r="H51" s="164"/>
      <c r="I51" s="164"/>
      <c r="J51" s="164"/>
      <c r="K51" s="164"/>
      <c r="M51" s="156" t="s">
        <v>76</v>
      </c>
      <c r="N51" s="98"/>
    </row>
    <row r="52" spans="1:14" s="95" customFormat="1" ht="24.95" customHeight="1" x14ac:dyDescent="0.25">
      <c r="A52" s="52" t="s">
        <v>74</v>
      </c>
      <c r="B52" s="163">
        <v>336</v>
      </c>
      <c r="C52" s="135" t="s">
        <v>75</v>
      </c>
      <c r="D52" s="164" t="str">
        <f t="shared" si="1"/>
        <v/>
      </c>
      <c r="E52" s="164"/>
      <c r="F52" s="164"/>
      <c r="G52" s="164"/>
      <c r="H52" s="164"/>
      <c r="I52" s="164"/>
      <c r="J52" s="164"/>
      <c r="K52" s="164"/>
      <c r="M52" s="156"/>
      <c r="N52" s="98"/>
    </row>
    <row r="53" spans="1:14" s="95" customFormat="1" ht="24.95" customHeight="1" x14ac:dyDescent="0.25">
      <c r="A53" s="52" t="s">
        <v>77</v>
      </c>
      <c r="B53" s="163">
        <v>337</v>
      </c>
      <c r="C53" s="135" t="s">
        <v>216</v>
      </c>
      <c r="D53" s="164" t="str">
        <f t="shared" si="1"/>
        <v/>
      </c>
      <c r="E53" s="164"/>
      <c r="F53" s="164"/>
      <c r="G53" s="164"/>
      <c r="H53" s="164"/>
      <c r="I53" s="164"/>
      <c r="J53" s="164"/>
      <c r="K53" s="164"/>
      <c r="M53" s="98"/>
      <c r="N53" s="98"/>
    </row>
    <row r="54" spans="1:14" s="95" customFormat="1" ht="24.95" customHeight="1" x14ac:dyDescent="0.25">
      <c r="A54" s="52" t="s">
        <v>79</v>
      </c>
      <c r="B54" s="163">
        <v>339</v>
      </c>
      <c r="C54" s="135" t="s">
        <v>80</v>
      </c>
      <c r="D54" s="164" t="str">
        <f t="shared" si="1"/>
        <v/>
      </c>
      <c r="E54" s="164"/>
      <c r="F54" s="164"/>
      <c r="G54" s="164"/>
      <c r="H54" s="164"/>
      <c r="I54" s="164"/>
      <c r="J54" s="164"/>
      <c r="K54" s="164"/>
      <c r="M54" s="98"/>
      <c r="N54" s="98"/>
    </row>
    <row r="55" spans="1:14" s="95" customFormat="1" ht="24.95" customHeight="1" x14ac:dyDescent="0.25">
      <c r="A55" s="52" t="s">
        <v>81</v>
      </c>
      <c r="B55" s="163">
        <v>340</v>
      </c>
      <c r="C55" s="135" t="s">
        <v>82</v>
      </c>
      <c r="D55" s="164" t="str">
        <f t="shared" si="1"/>
        <v/>
      </c>
      <c r="E55" s="164"/>
      <c r="F55" s="164"/>
      <c r="G55" s="164"/>
      <c r="H55" s="164"/>
      <c r="I55" s="164"/>
      <c r="J55" s="164"/>
      <c r="K55" s="164"/>
      <c r="M55" s="98"/>
      <c r="N55" s="98"/>
    </row>
    <row r="56" spans="1:14" s="95" customFormat="1" ht="24.95" customHeight="1" x14ac:dyDescent="0.25">
      <c r="A56" s="52" t="s">
        <v>202</v>
      </c>
      <c r="B56" s="163">
        <v>373</v>
      </c>
      <c r="C56" s="135" t="s">
        <v>204</v>
      </c>
      <c r="D56" s="164" t="str">
        <f t="shared" si="1"/>
        <v/>
      </c>
      <c r="E56" s="164"/>
      <c r="F56" s="164"/>
      <c r="G56" s="164"/>
      <c r="H56" s="164"/>
      <c r="I56" s="164"/>
      <c r="J56" s="164"/>
      <c r="K56" s="164"/>
      <c r="M56" s="98"/>
      <c r="N56" s="98"/>
    </row>
    <row r="57" spans="1:14" s="95" customFormat="1" ht="24.95" customHeight="1" x14ac:dyDescent="0.25">
      <c r="A57" s="52" t="s">
        <v>83</v>
      </c>
      <c r="B57" s="163">
        <v>342</v>
      </c>
      <c r="C57" s="135" t="s">
        <v>84</v>
      </c>
      <c r="D57" s="164" t="str">
        <f t="shared" si="1"/>
        <v/>
      </c>
      <c r="E57" s="164"/>
      <c r="F57" s="164"/>
      <c r="G57" s="164"/>
      <c r="H57" s="164"/>
      <c r="I57" s="164"/>
      <c r="J57" s="164"/>
      <c r="K57" s="164"/>
      <c r="M57" s="98"/>
      <c r="N57" s="98"/>
    </row>
    <row r="58" spans="1:14" s="95" customFormat="1" ht="24.95" customHeight="1" x14ac:dyDescent="0.25">
      <c r="A58" s="52" t="s">
        <v>85</v>
      </c>
      <c r="B58" s="163">
        <v>343</v>
      </c>
      <c r="C58" s="135" t="s">
        <v>86</v>
      </c>
      <c r="D58" s="164" t="str">
        <f t="shared" si="1"/>
        <v/>
      </c>
      <c r="E58" s="164"/>
      <c r="F58" s="164"/>
      <c r="G58" s="164"/>
      <c r="H58" s="164"/>
      <c r="I58" s="164"/>
      <c r="J58" s="164"/>
      <c r="K58" s="164"/>
      <c r="M58" s="98"/>
      <c r="N58" s="98"/>
    </row>
    <row r="59" spans="1:14" s="95" customFormat="1" ht="24.95" customHeight="1" x14ac:dyDescent="0.25">
      <c r="A59" s="52" t="s">
        <v>87</v>
      </c>
      <c r="B59" s="163">
        <v>344</v>
      </c>
      <c r="C59" s="135" t="s">
        <v>88</v>
      </c>
      <c r="D59" s="164" t="str">
        <f t="shared" si="1"/>
        <v/>
      </c>
      <c r="E59" s="164"/>
      <c r="F59" s="164"/>
      <c r="G59" s="164"/>
      <c r="H59" s="164"/>
      <c r="I59" s="164"/>
      <c r="J59" s="164"/>
      <c r="K59" s="164"/>
      <c r="M59" s="98"/>
      <c r="N59" s="98"/>
    </row>
    <row r="60" spans="1:14" s="94" customFormat="1" ht="24.95" customHeight="1" x14ac:dyDescent="0.25">
      <c r="A60" s="52" t="s">
        <v>89</v>
      </c>
      <c r="B60" s="163">
        <v>346</v>
      </c>
      <c r="C60" s="135" t="s">
        <v>90</v>
      </c>
      <c r="D60" s="164" t="str">
        <f t="shared" si="1"/>
        <v/>
      </c>
      <c r="E60" s="164"/>
      <c r="F60" s="164"/>
      <c r="G60" s="164"/>
      <c r="H60" s="164"/>
      <c r="I60" s="164"/>
      <c r="J60" s="164"/>
      <c r="K60" s="164"/>
      <c r="M60" s="98"/>
      <c r="N60" s="38"/>
    </row>
    <row r="61" spans="1:14" ht="24.95" customHeight="1" x14ac:dyDescent="0.25">
      <c r="A61" s="52" t="s">
        <v>91</v>
      </c>
      <c r="B61" s="163">
        <v>347</v>
      </c>
      <c r="C61" s="135" t="s">
        <v>217</v>
      </c>
      <c r="D61" s="164" t="str">
        <f t="shared" si="1"/>
        <v/>
      </c>
      <c r="E61" s="164"/>
      <c r="F61" s="164"/>
      <c r="G61" s="164"/>
      <c r="H61" s="164"/>
      <c r="I61" s="164"/>
      <c r="J61" s="164"/>
      <c r="K61" s="164"/>
      <c r="L61" s="67"/>
      <c r="M61" s="38"/>
    </row>
    <row r="62" spans="1:14" ht="24.95" customHeight="1" x14ac:dyDescent="0.25">
      <c r="A62" s="52" t="s">
        <v>109</v>
      </c>
      <c r="B62" s="163">
        <v>358</v>
      </c>
      <c r="C62" s="135" t="s">
        <v>206</v>
      </c>
      <c r="D62" s="164" t="str">
        <f t="shared" si="1"/>
        <v/>
      </c>
      <c r="E62" s="164"/>
      <c r="F62" s="164"/>
      <c r="G62" s="164"/>
      <c r="H62" s="164"/>
      <c r="I62" s="164"/>
      <c r="J62" s="164"/>
      <c r="K62" s="164"/>
      <c r="L62" s="67"/>
    </row>
    <row r="63" spans="1:14" ht="24.95" customHeight="1" x14ac:dyDescent="0.25">
      <c r="A63" s="52" t="s">
        <v>92</v>
      </c>
      <c r="B63" s="163">
        <v>348</v>
      </c>
      <c r="C63" s="135" t="s">
        <v>93</v>
      </c>
      <c r="D63" s="164" t="str">
        <f t="shared" si="1"/>
        <v/>
      </c>
      <c r="E63" s="164"/>
      <c r="F63" s="164"/>
      <c r="G63" s="164"/>
      <c r="H63" s="164"/>
      <c r="I63" s="164"/>
      <c r="J63" s="164"/>
      <c r="K63" s="164"/>
      <c r="L63" s="67"/>
    </row>
    <row r="64" spans="1:14" ht="24.95" customHeight="1" x14ac:dyDescent="0.25">
      <c r="A64" s="52" t="s">
        <v>94</v>
      </c>
      <c r="B64" s="163">
        <v>349</v>
      </c>
      <c r="C64" s="135" t="s">
        <v>95</v>
      </c>
      <c r="D64" s="164" t="str">
        <f t="shared" si="1"/>
        <v/>
      </c>
      <c r="E64" s="164"/>
      <c r="F64" s="164"/>
      <c r="G64" s="164"/>
      <c r="H64" s="164"/>
      <c r="I64" s="164"/>
      <c r="J64" s="164"/>
      <c r="K64" s="164"/>
      <c r="L64" s="67"/>
    </row>
    <row r="65" spans="1:12" ht="24.95" customHeight="1" x14ac:dyDescent="0.25">
      <c r="A65" s="52" t="s">
        <v>78</v>
      </c>
      <c r="B65" s="163">
        <v>338</v>
      </c>
      <c r="C65" s="135" t="s">
        <v>207</v>
      </c>
      <c r="D65" s="164" t="str">
        <f t="shared" si="1"/>
        <v/>
      </c>
      <c r="E65" s="164"/>
      <c r="F65" s="164"/>
      <c r="G65" s="164"/>
      <c r="H65" s="164"/>
      <c r="I65" s="164"/>
      <c r="J65" s="164"/>
      <c r="K65" s="164"/>
      <c r="L65" s="67"/>
    </row>
    <row r="66" spans="1:12" ht="24.95" customHeight="1" x14ac:dyDescent="0.25">
      <c r="A66" s="52" t="s">
        <v>96</v>
      </c>
      <c r="B66" s="163">
        <v>351</v>
      </c>
      <c r="C66" s="135" t="s">
        <v>208</v>
      </c>
      <c r="D66" s="164" t="str">
        <f t="shared" si="1"/>
        <v/>
      </c>
      <c r="E66" s="164"/>
      <c r="F66" s="164"/>
      <c r="G66" s="164"/>
      <c r="H66" s="164"/>
      <c r="I66" s="164"/>
      <c r="J66" s="164"/>
      <c r="K66" s="164"/>
      <c r="L66" s="67"/>
    </row>
    <row r="67" spans="1:12" ht="24.95" customHeight="1" x14ac:dyDescent="0.25">
      <c r="A67" s="52" t="s">
        <v>97</v>
      </c>
      <c r="B67" s="163">
        <v>352</v>
      </c>
      <c r="C67" s="135" t="s">
        <v>98</v>
      </c>
      <c r="D67" s="164" t="str">
        <f t="shared" si="1"/>
        <v/>
      </c>
      <c r="E67" s="164"/>
      <c r="F67" s="164"/>
      <c r="G67" s="164"/>
      <c r="H67" s="164"/>
      <c r="I67" s="164"/>
      <c r="J67" s="164"/>
      <c r="K67" s="164"/>
      <c r="L67" s="67"/>
    </row>
    <row r="68" spans="1:12" ht="24.95" customHeight="1" x14ac:dyDescent="0.25">
      <c r="A68" s="52" t="s">
        <v>99</v>
      </c>
      <c r="B68" s="163">
        <v>353</v>
      </c>
      <c r="C68" s="135" t="s">
        <v>218</v>
      </c>
      <c r="D68" s="164" t="str">
        <f t="shared" si="1"/>
        <v/>
      </c>
      <c r="E68" s="164"/>
      <c r="F68" s="164"/>
      <c r="G68" s="164"/>
      <c r="H68" s="164"/>
      <c r="I68" s="164"/>
      <c r="J68" s="164"/>
      <c r="K68" s="164"/>
      <c r="L68" s="67"/>
    </row>
    <row r="69" spans="1:12" ht="24.95" customHeight="1" x14ac:dyDescent="0.25">
      <c r="A69" s="52" t="s">
        <v>101</v>
      </c>
      <c r="B69" s="163">
        <v>354</v>
      </c>
      <c r="C69" s="135" t="s">
        <v>102</v>
      </c>
      <c r="D69" s="164" t="str">
        <f t="shared" si="1"/>
        <v/>
      </c>
      <c r="E69" s="164"/>
      <c r="F69" s="164"/>
      <c r="G69" s="164"/>
      <c r="H69" s="164"/>
      <c r="I69" s="164"/>
      <c r="J69" s="164"/>
      <c r="K69" s="164"/>
      <c r="L69" s="67"/>
    </row>
    <row r="70" spans="1:12" ht="24.95" customHeight="1" x14ac:dyDescent="0.25">
      <c r="A70" s="52" t="s">
        <v>103</v>
      </c>
      <c r="B70" s="163">
        <v>355</v>
      </c>
      <c r="C70" s="135" t="s">
        <v>104</v>
      </c>
      <c r="D70" s="164" t="str">
        <f t="shared" si="1"/>
        <v/>
      </c>
      <c r="E70" s="164"/>
      <c r="F70" s="164"/>
      <c r="G70" s="164"/>
      <c r="H70" s="164"/>
      <c r="I70" s="164"/>
      <c r="J70" s="164"/>
      <c r="K70" s="164"/>
      <c r="L70" s="67"/>
    </row>
    <row r="71" spans="1:12" ht="24.95" customHeight="1" x14ac:dyDescent="0.25">
      <c r="A71" s="52" t="s">
        <v>105</v>
      </c>
      <c r="B71" s="163">
        <v>356</v>
      </c>
      <c r="C71" s="135" t="s">
        <v>106</v>
      </c>
      <c r="D71" s="164" t="str">
        <f t="shared" si="1"/>
        <v/>
      </c>
      <c r="E71" s="164"/>
      <c r="F71" s="164"/>
      <c r="G71" s="164"/>
      <c r="H71" s="164"/>
      <c r="I71" s="164"/>
      <c r="J71" s="164"/>
      <c r="K71" s="164"/>
      <c r="L71" s="67"/>
    </row>
    <row r="72" spans="1:12" ht="24.95" customHeight="1" x14ac:dyDescent="0.25">
      <c r="A72" s="52" t="s">
        <v>219</v>
      </c>
      <c r="B72" s="163">
        <v>374</v>
      </c>
      <c r="C72" s="135" t="s">
        <v>220</v>
      </c>
      <c r="D72" s="164" t="str">
        <f t="shared" si="1"/>
        <v/>
      </c>
      <c r="E72" s="164"/>
      <c r="F72" s="164"/>
      <c r="G72" s="164"/>
      <c r="H72" s="164"/>
      <c r="I72" s="164"/>
      <c r="J72" s="164"/>
      <c r="K72" s="164"/>
      <c r="L72" s="67"/>
    </row>
    <row r="73" spans="1:12" ht="24.95" customHeight="1" x14ac:dyDescent="0.25">
      <c r="A73" s="52" t="s">
        <v>107</v>
      </c>
      <c r="B73" s="163">
        <v>357</v>
      </c>
      <c r="C73" s="135" t="s">
        <v>108</v>
      </c>
      <c r="D73" s="164" t="str">
        <f t="shared" si="1"/>
        <v/>
      </c>
      <c r="E73" s="164"/>
      <c r="F73" s="164"/>
      <c r="G73" s="164"/>
      <c r="H73" s="164"/>
      <c r="I73" s="164"/>
      <c r="J73" s="164"/>
      <c r="K73" s="164"/>
      <c r="L73" s="67"/>
    </row>
    <row r="74" spans="1:12" ht="24.95" customHeight="1" x14ac:dyDescent="0.25">
      <c r="A74" s="52" t="s">
        <v>111</v>
      </c>
      <c r="B74" s="163">
        <v>361</v>
      </c>
      <c r="C74" s="135" t="s">
        <v>209</v>
      </c>
      <c r="D74" s="164" t="str">
        <f t="shared" si="1"/>
        <v/>
      </c>
      <c r="E74" s="164"/>
      <c r="F74" s="164"/>
      <c r="G74" s="164"/>
      <c r="H74" s="164"/>
      <c r="I74" s="164"/>
      <c r="J74" s="164"/>
      <c r="K74" s="164"/>
      <c r="L74" s="67"/>
    </row>
    <row r="75" spans="1:12" ht="24.95" customHeight="1" x14ac:dyDescent="0.25">
      <c r="A75" s="52" t="s">
        <v>112</v>
      </c>
      <c r="B75" s="163">
        <v>362</v>
      </c>
      <c r="C75" s="135" t="s">
        <v>221</v>
      </c>
      <c r="D75" s="164" t="str">
        <f t="shared" si="1"/>
        <v/>
      </c>
      <c r="E75" s="164"/>
      <c r="F75" s="164"/>
      <c r="G75" s="164"/>
      <c r="H75" s="164"/>
      <c r="I75" s="164"/>
      <c r="J75" s="164"/>
      <c r="K75" s="164"/>
      <c r="L75" s="67"/>
    </row>
    <row r="76" spans="1:12" ht="24.95" customHeight="1" x14ac:dyDescent="0.25">
      <c r="A76" s="52" t="s">
        <v>114</v>
      </c>
      <c r="B76" s="163">
        <v>364</v>
      </c>
      <c r="C76" s="135" t="s">
        <v>210</v>
      </c>
      <c r="D76" s="164" t="str">
        <f t="shared" si="1"/>
        <v/>
      </c>
      <c r="E76" s="164"/>
      <c r="F76" s="164"/>
      <c r="G76" s="164"/>
      <c r="H76" s="164"/>
      <c r="I76" s="164"/>
      <c r="J76" s="164"/>
      <c r="K76" s="164"/>
      <c r="L76" s="67"/>
    </row>
    <row r="77" spans="1:12" ht="24.95" customHeight="1" x14ac:dyDescent="0.25">
      <c r="A77" s="52" t="s">
        <v>115</v>
      </c>
      <c r="B77" s="163">
        <v>365</v>
      </c>
      <c r="C77" s="135" t="s">
        <v>116</v>
      </c>
      <c r="D77" s="164" t="str">
        <f t="shared" si="1"/>
        <v/>
      </c>
      <c r="E77" s="164"/>
      <c r="F77" s="164"/>
      <c r="G77" s="164"/>
      <c r="H77" s="164"/>
      <c r="I77" s="164"/>
      <c r="J77" s="164"/>
      <c r="K77" s="164"/>
      <c r="L77" s="67"/>
    </row>
    <row r="78" spans="1:12" ht="24.95" customHeight="1" x14ac:dyDescent="0.25">
      <c r="A78" s="52" t="s">
        <v>117</v>
      </c>
      <c r="B78" s="163">
        <v>366</v>
      </c>
      <c r="C78" s="135" t="s">
        <v>222</v>
      </c>
      <c r="D78" s="164" t="str">
        <f t="shared" si="1"/>
        <v/>
      </c>
      <c r="E78" s="164"/>
      <c r="F78" s="164"/>
      <c r="G78" s="164"/>
      <c r="H78" s="164"/>
      <c r="I78" s="164"/>
      <c r="J78" s="164"/>
      <c r="K78" s="164"/>
      <c r="L78" s="67"/>
    </row>
    <row r="79" spans="1:12" ht="24.95" customHeight="1" x14ac:dyDescent="0.25">
      <c r="A79" s="52" t="s">
        <v>118</v>
      </c>
      <c r="B79" s="163">
        <v>368</v>
      </c>
      <c r="C79" s="135" t="s">
        <v>119</v>
      </c>
      <c r="D79" s="164" t="str">
        <f t="shared" si="1"/>
        <v/>
      </c>
      <c r="E79" s="164"/>
      <c r="F79" s="164"/>
      <c r="G79" s="164"/>
      <c r="H79" s="164"/>
      <c r="I79" s="164"/>
      <c r="J79" s="164"/>
      <c r="K79" s="164"/>
      <c r="L79" s="67"/>
    </row>
    <row r="80" spans="1:12" ht="41.25" customHeight="1" x14ac:dyDescent="0.25">
      <c r="A80" s="237" t="s">
        <v>171</v>
      </c>
      <c r="B80" s="238"/>
      <c r="C80" s="238"/>
      <c r="D80" s="164"/>
      <c r="E80" s="164"/>
      <c r="F80" s="164"/>
      <c r="G80" s="164"/>
      <c r="H80" s="164"/>
      <c r="I80" s="164"/>
      <c r="J80" s="164"/>
      <c r="K80" s="164"/>
      <c r="L80" s="67"/>
    </row>
    <row r="81" spans="1:12" ht="24.95" customHeight="1" x14ac:dyDescent="0.25">
      <c r="A81" s="52"/>
      <c r="B81" s="165"/>
      <c r="C81" s="135"/>
      <c r="D81" s="164" t="str">
        <f t="shared" ref="D81:D94" si="2">IF(SUM(E81:K81)&gt;0,(SUM(E81:K81)),"")</f>
        <v/>
      </c>
      <c r="E81" s="164"/>
      <c r="F81" s="164"/>
      <c r="G81" s="164"/>
      <c r="H81" s="164"/>
      <c r="I81" s="164"/>
      <c r="J81" s="164"/>
      <c r="K81" s="164"/>
      <c r="L81" s="67"/>
    </row>
    <row r="82" spans="1:12" ht="24.95" customHeight="1" x14ac:dyDescent="0.25">
      <c r="A82" s="52"/>
      <c r="B82" s="165"/>
      <c r="C82" s="135"/>
      <c r="D82" s="164" t="str">
        <f t="shared" si="2"/>
        <v/>
      </c>
      <c r="E82" s="164"/>
      <c r="F82" s="164"/>
      <c r="G82" s="164"/>
      <c r="H82" s="164"/>
      <c r="I82" s="164"/>
      <c r="J82" s="164"/>
      <c r="K82" s="164"/>
      <c r="L82" s="67"/>
    </row>
    <row r="83" spans="1:12" ht="24.95" customHeight="1" x14ac:dyDescent="0.25">
      <c r="A83" s="52"/>
      <c r="B83" s="165"/>
      <c r="C83" s="135"/>
      <c r="D83" s="164" t="str">
        <f t="shared" si="2"/>
        <v/>
      </c>
      <c r="E83" s="164"/>
      <c r="F83" s="164"/>
      <c r="G83" s="164"/>
      <c r="H83" s="164"/>
      <c r="I83" s="164"/>
      <c r="J83" s="164"/>
      <c r="K83" s="164"/>
      <c r="L83" s="67"/>
    </row>
    <row r="84" spans="1:12" ht="24.95" customHeight="1" x14ac:dyDescent="0.25">
      <c r="A84" s="52"/>
      <c r="B84" s="165"/>
      <c r="C84" s="135"/>
      <c r="D84" s="164" t="str">
        <f t="shared" si="2"/>
        <v/>
      </c>
      <c r="E84" s="164"/>
      <c r="F84" s="164"/>
      <c r="G84" s="164"/>
      <c r="H84" s="164"/>
      <c r="I84" s="164"/>
      <c r="J84" s="164"/>
      <c r="K84" s="164"/>
      <c r="L84" s="67"/>
    </row>
    <row r="85" spans="1:12" ht="46.5" customHeight="1" x14ac:dyDescent="0.25">
      <c r="A85" s="52"/>
      <c r="B85" s="165"/>
      <c r="C85" s="135"/>
      <c r="D85" s="164" t="str">
        <f t="shared" si="2"/>
        <v/>
      </c>
      <c r="E85" s="164"/>
      <c r="F85" s="164"/>
      <c r="G85" s="164"/>
      <c r="H85" s="164"/>
      <c r="I85" s="164"/>
      <c r="J85" s="164"/>
      <c r="K85" s="164"/>
      <c r="L85" s="67"/>
    </row>
    <row r="86" spans="1:12" ht="24.95" customHeight="1" x14ac:dyDescent="0.25">
      <c r="A86" s="52"/>
      <c r="B86" s="165"/>
      <c r="C86" s="135"/>
      <c r="D86" s="164" t="str">
        <f t="shared" si="2"/>
        <v/>
      </c>
      <c r="E86" s="164"/>
      <c r="F86" s="164"/>
      <c r="G86" s="164"/>
      <c r="H86" s="164"/>
      <c r="I86" s="164"/>
      <c r="J86" s="164"/>
      <c r="K86" s="164"/>
      <c r="L86" s="67"/>
    </row>
    <row r="87" spans="1:12" ht="24.95" customHeight="1" x14ac:dyDescent="0.25">
      <c r="A87" s="52"/>
      <c r="B87" s="165"/>
      <c r="C87" s="135"/>
      <c r="D87" s="164" t="str">
        <f t="shared" si="2"/>
        <v/>
      </c>
      <c r="E87" s="164"/>
      <c r="F87" s="164"/>
      <c r="G87" s="164"/>
      <c r="H87" s="164"/>
      <c r="I87" s="164"/>
      <c r="J87" s="164"/>
      <c r="K87" s="164"/>
      <c r="L87" s="67"/>
    </row>
    <row r="88" spans="1:12" ht="24.95" customHeight="1" x14ac:dyDescent="0.25">
      <c r="A88" s="52"/>
      <c r="B88" s="165"/>
      <c r="C88" s="135"/>
      <c r="D88" s="164" t="str">
        <f t="shared" si="2"/>
        <v/>
      </c>
      <c r="E88" s="164"/>
      <c r="F88" s="164"/>
      <c r="G88" s="164"/>
      <c r="H88" s="164"/>
      <c r="I88" s="164"/>
      <c r="J88" s="164"/>
      <c r="K88" s="164"/>
      <c r="L88" s="67"/>
    </row>
    <row r="89" spans="1:12" ht="24.95" customHeight="1" x14ac:dyDescent="0.25">
      <c r="A89" s="52"/>
      <c r="B89" s="165"/>
      <c r="C89" s="135"/>
      <c r="D89" s="164" t="str">
        <f t="shared" si="2"/>
        <v/>
      </c>
      <c r="E89" s="164"/>
      <c r="F89" s="164"/>
      <c r="G89" s="164"/>
      <c r="H89" s="164"/>
      <c r="I89" s="164"/>
      <c r="J89" s="164"/>
      <c r="K89" s="164"/>
      <c r="L89" s="67"/>
    </row>
    <row r="90" spans="1:12" ht="24.95" customHeight="1" x14ac:dyDescent="0.25">
      <c r="A90" s="52"/>
      <c r="B90" s="165"/>
      <c r="C90" s="135"/>
      <c r="D90" s="164" t="str">
        <f t="shared" si="2"/>
        <v/>
      </c>
      <c r="E90" s="164"/>
      <c r="F90" s="164"/>
      <c r="G90" s="164"/>
      <c r="H90" s="164"/>
      <c r="I90" s="164"/>
      <c r="J90" s="164"/>
      <c r="K90" s="164"/>
      <c r="L90" s="67"/>
    </row>
    <row r="91" spans="1:12" ht="24.95" customHeight="1" x14ac:dyDescent="0.25">
      <c r="A91" s="52"/>
      <c r="B91" s="165"/>
      <c r="C91" s="135"/>
      <c r="D91" s="164" t="str">
        <f t="shared" si="2"/>
        <v/>
      </c>
      <c r="E91" s="164"/>
      <c r="F91" s="164"/>
      <c r="G91" s="164"/>
      <c r="H91" s="164"/>
      <c r="I91" s="164"/>
      <c r="J91" s="164"/>
      <c r="K91" s="164"/>
      <c r="L91" s="67"/>
    </row>
    <row r="92" spans="1:12" ht="24.95" customHeight="1" x14ac:dyDescent="0.25">
      <c r="A92" s="52"/>
      <c r="B92" s="165"/>
      <c r="C92" s="135"/>
      <c r="D92" s="164" t="str">
        <f t="shared" si="2"/>
        <v/>
      </c>
      <c r="E92" s="164"/>
      <c r="F92" s="164"/>
      <c r="G92" s="164"/>
      <c r="H92" s="164"/>
      <c r="I92" s="164"/>
      <c r="J92" s="164"/>
      <c r="K92" s="164"/>
      <c r="L92" s="67"/>
    </row>
    <row r="93" spans="1:12" ht="24.95" customHeight="1" x14ac:dyDescent="0.25">
      <c r="A93" s="52"/>
      <c r="B93" s="165"/>
      <c r="C93" s="135"/>
      <c r="D93" s="164" t="str">
        <f t="shared" si="2"/>
        <v/>
      </c>
      <c r="E93" s="164"/>
      <c r="F93" s="164"/>
      <c r="G93" s="164"/>
      <c r="H93" s="164"/>
      <c r="I93" s="164"/>
      <c r="J93" s="164"/>
      <c r="K93" s="164"/>
      <c r="L93" s="67"/>
    </row>
    <row r="94" spans="1:12" ht="24.95" customHeight="1" thickBot="1" x14ac:dyDescent="0.3">
      <c r="A94" s="53"/>
      <c r="B94" s="166"/>
      <c r="C94" s="136"/>
      <c r="D94" s="167" t="str">
        <f t="shared" si="2"/>
        <v/>
      </c>
      <c r="E94" s="167"/>
      <c r="F94" s="167"/>
      <c r="G94" s="167"/>
      <c r="H94" s="167"/>
      <c r="I94" s="167"/>
      <c r="J94" s="167"/>
      <c r="K94" s="167"/>
      <c r="L94" s="67"/>
    </row>
    <row r="95" spans="1:12" ht="24.95" customHeight="1" thickBot="1" x14ac:dyDescent="0.3">
      <c r="A95" s="251" t="s">
        <v>223</v>
      </c>
      <c r="B95" s="252"/>
      <c r="C95" s="252"/>
      <c r="D95" s="168">
        <f>SUM(D17:D94)</f>
        <v>0</v>
      </c>
      <c r="E95" s="109">
        <f t="shared" ref="E95:K95" si="3">SUM(E17:E94)</f>
        <v>0</v>
      </c>
      <c r="F95" s="109">
        <f t="shared" si="3"/>
        <v>0</v>
      </c>
      <c r="G95" s="109">
        <f t="shared" si="3"/>
        <v>0</v>
      </c>
      <c r="H95" s="109">
        <f t="shared" si="3"/>
        <v>0</v>
      </c>
      <c r="I95" s="109">
        <f t="shared" si="3"/>
        <v>0</v>
      </c>
      <c r="J95" s="109">
        <f t="shared" si="3"/>
        <v>0</v>
      </c>
      <c r="K95" s="109">
        <f t="shared" si="3"/>
        <v>0</v>
      </c>
      <c r="L95" s="67"/>
    </row>
    <row r="96" spans="1:12" ht="24.95" customHeight="1" x14ac:dyDescent="0.25">
      <c r="A96" s="80"/>
      <c r="B96" s="80"/>
      <c r="E96" s="80"/>
      <c r="F96" s="80"/>
      <c r="G96" s="80"/>
      <c r="H96" s="80"/>
      <c r="I96" s="80"/>
      <c r="J96" s="80"/>
      <c r="L96" s="67"/>
    </row>
    <row r="97" spans="1:14" ht="24.95" customHeight="1" x14ac:dyDescent="0.25">
      <c r="A97" s="80"/>
      <c r="B97" s="39"/>
      <c r="C97" s="40"/>
      <c r="E97" s="80"/>
      <c r="F97" s="80"/>
      <c r="G97" s="80"/>
      <c r="H97" s="80"/>
      <c r="I97" s="80"/>
      <c r="J97" s="80"/>
      <c r="L97" s="67"/>
    </row>
    <row r="98" spans="1:14" ht="24.95" customHeight="1" x14ac:dyDescent="0.25">
      <c r="A98" s="80"/>
      <c r="B98" s="98"/>
      <c r="C98" s="98"/>
      <c r="E98" s="80"/>
      <c r="F98" s="80"/>
      <c r="G98" s="80"/>
      <c r="H98" s="80"/>
      <c r="I98" s="80"/>
      <c r="J98" s="80"/>
      <c r="L98" s="67"/>
    </row>
    <row r="99" spans="1:14" ht="24.95" customHeight="1" x14ac:dyDescent="0.25">
      <c r="A99" s="80"/>
      <c r="B99" s="39"/>
      <c r="C99" s="156"/>
      <c r="E99" s="80"/>
      <c r="F99" s="80"/>
      <c r="G99" s="80"/>
      <c r="H99" s="80"/>
      <c r="I99" s="80"/>
      <c r="J99" s="80"/>
      <c r="L99" s="67"/>
    </row>
    <row r="100" spans="1:14" ht="24.95" customHeight="1" x14ac:dyDescent="0.25">
      <c r="A100" s="80"/>
      <c r="B100" s="80"/>
      <c r="C100" s="96"/>
      <c r="D100" s="42"/>
      <c r="E100" s="34"/>
      <c r="F100" s="34"/>
      <c r="G100" s="80"/>
      <c r="H100" s="80"/>
      <c r="I100" s="80"/>
      <c r="J100" s="80"/>
      <c r="L100" s="67"/>
    </row>
    <row r="101" spans="1:14" ht="24.95" customHeight="1" x14ac:dyDescent="0.25">
      <c r="A101" s="80"/>
      <c r="B101" s="80"/>
      <c r="C101" s="97"/>
      <c r="D101" s="34"/>
      <c r="E101" s="34"/>
      <c r="F101" s="34"/>
      <c r="G101" s="80"/>
      <c r="H101" s="80"/>
      <c r="I101" s="80"/>
      <c r="J101" s="80"/>
      <c r="L101" s="67"/>
    </row>
    <row r="102" spans="1:14" s="94" customFormat="1" ht="24.95" customHeight="1" x14ac:dyDescent="0.25">
      <c r="A102" s="80"/>
      <c r="B102" s="80"/>
      <c r="C102" s="97"/>
      <c r="D102" s="34"/>
      <c r="E102" s="34"/>
      <c r="F102" s="34"/>
      <c r="G102" s="80"/>
      <c r="H102" s="80"/>
      <c r="I102" s="80"/>
      <c r="J102" s="80"/>
      <c r="K102" s="89"/>
      <c r="M102" s="80"/>
      <c r="N102" s="38"/>
    </row>
    <row r="103" spans="1:14" ht="24.95" customHeight="1" x14ac:dyDescent="0.25">
      <c r="A103" s="80"/>
      <c r="B103" s="80"/>
      <c r="C103" s="97"/>
      <c r="D103" s="34"/>
      <c r="E103" s="34"/>
      <c r="F103" s="34"/>
      <c r="G103" s="80"/>
      <c r="H103" s="80"/>
      <c r="I103" s="80"/>
      <c r="J103" s="80"/>
      <c r="M103" s="38"/>
    </row>
    <row r="104" spans="1:14" ht="24.95" customHeight="1" x14ac:dyDescent="0.25">
      <c r="C104" s="97"/>
      <c r="D104" s="34"/>
      <c r="E104" s="42"/>
      <c r="F104" s="42"/>
    </row>
    <row r="105" spans="1:14" ht="24.95" customHeight="1" x14ac:dyDescent="0.25">
      <c r="C105" s="97"/>
      <c r="D105" s="34"/>
      <c r="E105" s="42"/>
      <c r="F105" s="42"/>
    </row>
    <row r="106" spans="1:14" ht="24.95" customHeight="1" x14ac:dyDescent="0.25">
      <c r="C106" s="97"/>
      <c r="D106" s="34"/>
      <c r="E106" s="42"/>
      <c r="F106" s="42"/>
    </row>
    <row r="107" spans="1:14" ht="24.95" customHeight="1" x14ac:dyDescent="0.25">
      <c r="C107" s="97"/>
      <c r="D107" s="34"/>
      <c r="E107" s="42"/>
      <c r="F107" s="42"/>
    </row>
    <row r="108" spans="1:14" ht="24.95" customHeight="1" x14ac:dyDescent="0.25">
      <c r="C108" s="97"/>
      <c r="D108" s="34"/>
      <c r="E108" s="42"/>
      <c r="F108" s="42"/>
    </row>
    <row r="109" spans="1:14" ht="24.95" customHeight="1" x14ac:dyDescent="0.25">
      <c r="C109" s="97"/>
      <c r="D109" s="34"/>
      <c r="E109" s="42"/>
      <c r="F109" s="42"/>
    </row>
    <row r="110" spans="1:14" ht="24.95" customHeight="1" x14ac:dyDescent="0.25">
      <c r="C110" s="34"/>
      <c r="D110" s="34"/>
      <c r="E110" s="42"/>
      <c r="F110" s="42"/>
    </row>
    <row r="111" spans="1:14" ht="24.95" customHeight="1" x14ac:dyDescent="0.25">
      <c r="C111" s="34"/>
      <c r="D111" s="34"/>
      <c r="E111" s="42"/>
      <c r="F111" s="42"/>
    </row>
    <row r="113" spans="3:3" ht="24.95" customHeight="1" x14ac:dyDescent="0.25">
      <c r="C113" s="98"/>
    </row>
  </sheetData>
  <sheetProtection selectLockedCells="1"/>
  <mergeCells count="37">
    <mergeCell ref="G7:J7"/>
    <mergeCell ref="M7:N7"/>
    <mergeCell ref="M1:N1"/>
    <mergeCell ref="A2:E4"/>
    <mergeCell ref="G2:J2"/>
    <mergeCell ref="M2:N2"/>
    <mergeCell ref="G3:J3"/>
    <mergeCell ref="M3:N3"/>
    <mergeCell ref="G4:J4"/>
    <mergeCell ref="M4:N4"/>
    <mergeCell ref="A5:E5"/>
    <mergeCell ref="G5:J5"/>
    <mergeCell ref="M5:N5"/>
    <mergeCell ref="G6:J6"/>
    <mergeCell ref="M6:N6"/>
    <mergeCell ref="N23:N24"/>
    <mergeCell ref="A9:A10"/>
    <mergeCell ref="B9:C10"/>
    <mergeCell ref="D9:D10"/>
    <mergeCell ref="M9:N9"/>
    <mergeCell ref="M10:N13"/>
    <mergeCell ref="B11:C11"/>
    <mergeCell ref="B12:C12"/>
    <mergeCell ref="E14:K14"/>
    <mergeCell ref="M14:N16"/>
    <mergeCell ref="E15:J15"/>
    <mergeCell ref="K15:K16"/>
    <mergeCell ref="N20:N22"/>
    <mergeCell ref="N46:N47"/>
    <mergeCell ref="A80:C80"/>
    <mergeCell ref="A95:C95"/>
    <mergeCell ref="N25:N26"/>
    <mergeCell ref="N27:N29"/>
    <mergeCell ref="M30:N38"/>
    <mergeCell ref="N40:N41"/>
    <mergeCell ref="N42:N43"/>
    <mergeCell ref="N44:N45"/>
  </mergeCells>
  <printOptions horizontalCentered="1" verticalCentered="1"/>
  <pageMargins left="0.35" right="0.35" top="0.25" bottom="0.25" header="0.5" footer="0.5"/>
  <pageSetup paperSize="5" scale="62" fitToHeight="0" orientation="landscape"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92D050"/>
    <pageSetUpPr fitToPage="1"/>
  </sheetPr>
  <dimension ref="A1:Y113"/>
  <sheetViews>
    <sheetView showGridLines="0" topLeftCell="A10" zoomScale="65" zoomScaleNormal="65" zoomScaleSheetLayoutView="100" workbookViewId="0">
      <selection activeCell="B12" sqref="B12:C12"/>
    </sheetView>
  </sheetViews>
  <sheetFormatPr defaultColWidth="9.140625" defaultRowHeight="24.95" customHeight="1" x14ac:dyDescent="0.25"/>
  <cols>
    <col min="1" max="1" width="18.7109375" style="33" customWidth="1"/>
    <col min="2" max="2" width="21.140625" style="33" customWidth="1"/>
    <col min="3" max="3" width="64.28515625" style="80" customWidth="1"/>
    <col min="4" max="4" width="27.85546875" style="80" customWidth="1"/>
    <col min="5" max="11" width="26.7109375" style="89" customWidth="1"/>
    <col min="12" max="12" width="10.85546875" style="68" customWidth="1"/>
    <col min="13" max="13" width="11" style="80" customWidth="1"/>
    <col min="14" max="14" width="128.28515625" style="80" customWidth="1"/>
    <col min="15" max="16384" width="9.140625" style="67"/>
  </cols>
  <sheetData>
    <row r="1" spans="1:25" s="80" customFormat="1" ht="30" customHeight="1" thickBot="1" x14ac:dyDescent="0.3">
      <c r="A1" s="32" t="s">
        <v>0</v>
      </c>
      <c r="B1" s="32"/>
      <c r="C1" s="38"/>
      <c r="E1" s="89"/>
      <c r="G1" s="169" t="s">
        <v>132</v>
      </c>
      <c r="H1" s="170"/>
      <c r="I1" s="170"/>
      <c r="J1" s="170"/>
      <c r="K1" s="171"/>
      <c r="L1" s="89"/>
      <c r="M1" s="200" t="s">
        <v>138</v>
      </c>
      <c r="N1" s="200"/>
    </row>
    <row r="2" spans="1:25" ht="30" customHeight="1" x14ac:dyDescent="0.25">
      <c r="A2" s="201" t="s">
        <v>191</v>
      </c>
      <c r="B2" s="201"/>
      <c r="C2" s="201"/>
      <c r="D2" s="201"/>
      <c r="E2" s="201"/>
      <c r="F2" s="80"/>
      <c r="G2" s="241" t="s">
        <v>133</v>
      </c>
      <c r="H2" s="242"/>
      <c r="I2" s="242"/>
      <c r="J2" s="242"/>
      <c r="K2" s="172">
        <f>D95</f>
        <v>0</v>
      </c>
      <c r="M2" s="205" t="s">
        <v>174</v>
      </c>
      <c r="N2" s="205"/>
    </row>
    <row r="3" spans="1:25" ht="30" customHeight="1" x14ac:dyDescent="0.25">
      <c r="A3" s="201"/>
      <c r="B3" s="201"/>
      <c r="C3" s="201"/>
      <c r="D3" s="201"/>
      <c r="E3" s="201"/>
      <c r="F3" s="80"/>
      <c r="G3" s="243" t="s">
        <v>175</v>
      </c>
      <c r="H3" s="244"/>
      <c r="I3" s="244"/>
      <c r="J3" s="244"/>
      <c r="K3" s="65"/>
      <c r="M3" s="195" t="s">
        <v>121</v>
      </c>
      <c r="N3" s="195"/>
    </row>
    <row r="4" spans="1:25" ht="30" customHeight="1" x14ac:dyDescent="0.25">
      <c r="A4" s="201"/>
      <c r="B4" s="201"/>
      <c r="C4" s="201"/>
      <c r="D4" s="201"/>
      <c r="E4" s="201"/>
      <c r="F4" s="80"/>
      <c r="G4" s="245" t="s">
        <v>176</v>
      </c>
      <c r="H4" s="246"/>
      <c r="I4" s="246"/>
      <c r="J4" s="246"/>
      <c r="K4" s="65"/>
      <c r="L4" s="70"/>
      <c r="M4" s="205" t="s">
        <v>179</v>
      </c>
      <c r="N4" s="205"/>
      <c r="O4" s="66"/>
      <c r="P4" s="66"/>
      <c r="Q4" s="66"/>
      <c r="R4" s="66"/>
      <c r="S4" s="66"/>
      <c r="T4" s="66"/>
      <c r="U4" s="66"/>
      <c r="V4" s="66"/>
      <c r="W4" s="66"/>
      <c r="X4" s="66"/>
      <c r="Y4" s="66"/>
    </row>
    <row r="5" spans="1:25" ht="30" customHeight="1" x14ac:dyDescent="0.25">
      <c r="A5" s="194"/>
      <c r="B5" s="194"/>
      <c r="C5" s="194"/>
      <c r="D5" s="194"/>
      <c r="E5" s="194"/>
      <c r="F5" s="80"/>
      <c r="G5" s="245" t="s">
        <v>178</v>
      </c>
      <c r="H5" s="246"/>
      <c r="I5" s="246"/>
      <c r="J5" s="246"/>
      <c r="K5" s="65"/>
      <c r="L5" s="64"/>
      <c r="M5" s="205" t="s">
        <v>180</v>
      </c>
      <c r="N5" s="205"/>
      <c r="O5" s="66"/>
      <c r="P5" s="66"/>
      <c r="Q5" s="66"/>
      <c r="R5" s="66"/>
      <c r="S5" s="66"/>
      <c r="T5" s="66"/>
      <c r="U5" s="66"/>
      <c r="V5" s="66"/>
      <c r="W5" s="66"/>
      <c r="X5" s="66"/>
      <c r="Y5" s="66"/>
    </row>
    <row r="6" spans="1:25" ht="43.5" customHeight="1" thickBot="1" x14ac:dyDescent="0.3">
      <c r="F6" s="80"/>
      <c r="G6" s="247" t="s">
        <v>134</v>
      </c>
      <c r="H6" s="248"/>
      <c r="I6" s="248"/>
      <c r="J6" s="248"/>
      <c r="K6" s="173">
        <f>SUM(K2:K5)</f>
        <v>0</v>
      </c>
      <c r="L6" s="64"/>
      <c r="M6" s="205" t="s">
        <v>137</v>
      </c>
      <c r="N6" s="205"/>
      <c r="O6" s="73"/>
      <c r="P6" s="73"/>
      <c r="Q6" s="73"/>
      <c r="R6" s="73"/>
      <c r="S6" s="73"/>
      <c r="T6" s="73"/>
      <c r="U6" s="73"/>
      <c r="V6" s="73"/>
      <c r="W6" s="73"/>
      <c r="X6" s="73"/>
      <c r="Y6" s="73"/>
    </row>
    <row r="7" spans="1:25" ht="66" customHeight="1" thickBot="1" x14ac:dyDescent="0.3">
      <c r="A7" s="80"/>
      <c r="B7" s="80"/>
      <c r="D7" s="80" t="s">
        <v>225</v>
      </c>
      <c r="F7" s="80"/>
      <c r="G7" s="247" t="s">
        <v>135</v>
      </c>
      <c r="H7" s="248"/>
      <c r="I7" s="248"/>
      <c r="J7" s="248"/>
      <c r="K7" s="174"/>
      <c r="M7" s="205" t="s">
        <v>181</v>
      </c>
      <c r="N7" s="205"/>
      <c r="O7" s="74"/>
      <c r="P7" s="74"/>
      <c r="Q7" s="74"/>
      <c r="R7" s="74"/>
      <c r="S7" s="74"/>
      <c r="T7" s="74"/>
      <c r="U7" s="74"/>
      <c r="V7" s="74"/>
      <c r="W7" s="74"/>
      <c r="X7" s="74"/>
      <c r="Y7" s="74"/>
    </row>
    <row r="8" spans="1:25" ht="15" customHeight="1" thickBot="1" x14ac:dyDescent="0.3">
      <c r="M8" s="157"/>
      <c r="N8" s="46"/>
      <c r="O8" s="75"/>
      <c r="P8" s="75"/>
      <c r="Q8" s="75"/>
      <c r="R8" s="75"/>
      <c r="S8" s="75"/>
      <c r="T8" s="75"/>
      <c r="U8" s="75"/>
      <c r="V8" s="75"/>
      <c r="W8" s="75"/>
      <c r="X8" s="75"/>
      <c r="Y8" s="75"/>
    </row>
    <row r="9" spans="1:25" s="80" customFormat="1" ht="24.95" customHeight="1" x14ac:dyDescent="0.25">
      <c r="A9" s="249"/>
      <c r="B9" s="215" t="s">
        <v>140</v>
      </c>
      <c r="C9" s="216"/>
      <c r="D9" s="221" t="s">
        <v>5</v>
      </c>
      <c r="E9" s="76" t="s">
        <v>6</v>
      </c>
      <c r="F9" s="77"/>
      <c r="G9" s="77"/>
      <c r="H9" s="77"/>
      <c r="I9" s="77"/>
      <c r="J9" s="77"/>
      <c r="K9" s="78"/>
      <c r="L9" s="79"/>
      <c r="M9" s="200" t="s">
        <v>124</v>
      </c>
      <c r="N9" s="200"/>
      <c r="O9" s="74"/>
      <c r="P9" s="74"/>
      <c r="Q9" s="74"/>
      <c r="R9" s="74"/>
      <c r="S9" s="74"/>
      <c r="T9" s="74"/>
      <c r="U9" s="74"/>
      <c r="V9" s="74"/>
      <c r="W9" s="74"/>
      <c r="X9" s="74"/>
      <c r="Y9" s="74"/>
    </row>
    <row r="10" spans="1:25" s="80" customFormat="1" ht="24.95" customHeight="1" thickBot="1" x14ac:dyDescent="0.3">
      <c r="A10" s="250"/>
      <c r="B10" s="217"/>
      <c r="C10" s="218"/>
      <c r="D10" s="222"/>
      <c r="E10" s="81" t="s">
        <v>224</v>
      </c>
      <c r="F10" s="82"/>
      <c r="G10" s="82"/>
      <c r="H10" s="82"/>
      <c r="I10" s="82"/>
      <c r="J10" s="82"/>
      <c r="K10" s="83"/>
      <c r="L10" s="79"/>
      <c r="M10" s="224" t="s">
        <v>182</v>
      </c>
      <c r="N10" s="225"/>
      <c r="O10" s="84"/>
      <c r="P10" s="84"/>
      <c r="Q10" s="84"/>
      <c r="R10" s="84"/>
      <c r="S10" s="84"/>
      <c r="T10" s="84"/>
      <c r="U10" s="84"/>
      <c r="V10" s="84"/>
      <c r="W10" s="84"/>
      <c r="X10" s="84"/>
      <c r="Y10" s="84"/>
    </row>
    <row r="11" spans="1:25" s="80" customFormat="1" ht="30.75" customHeight="1" thickBot="1" x14ac:dyDescent="0.3">
      <c r="A11" s="111" t="s">
        <v>142</v>
      </c>
      <c r="B11" s="253"/>
      <c r="C11" s="254"/>
      <c r="D11" s="119"/>
      <c r="E11" s="81" t="s">
        <v>158</v>
      </c>
      <c r="F11" s="82"/>
      <c r="G11" s="82"/>
      <c r="H11" s="82"/>
      <c r="I11" s="82"/>
      <c r="J11" s="82"/>
      <c r="K11" s="83"/>
      <c r="L11" s="85"/>
      <c r="M11" s="225"/>
      <c r="N11" s="225"/>
      <c r="O11" s="84"/>
      <c r="P11" s="84"/>
      <c r="Q11" s="84"/>
      <c r="R11" s="84"/>
      <c r="S11" s="84"/>
      <c r="T11" s="84"/>
      <c r="U11" s="84"/>
      <c r="V11" s="84"/>
      <c r="W11" s="84"/>
      <c r="X11" s="84"/>
      <c r="Y11" s="84"/>
    </row>
    <row r="12" spans="1:25" s="80" customFormat="1" ht="35.1" customHeight="1" thickBot="1" x14ac:dyDescent="0.3">
      <c r="A12" s="111" t="s">
        <v>159</v>
      </c>
      <c r="B12" s="240" t="str">
        <f>Central!B12</f>
        <v>MICTED- Mountain Institute CTED</v>
      </c>
      <c r="C12" s="240"/>
      <c r="D12" s="184" t="str">
        <f>Central!D12</f>
        <v>130802</v>
      </c>
      <c r="E12" s="86" t="s">
        <v>136</v>
      </c>
      <c r="F12" s="87"/>
      <c r="G12" s="87"/>
      <c r="H12" s="87"/>
      <c r="I12" s="87"/>
      <c r="J12" s="87"/>
      <c r="K12" s="88"/>
      <c r="L12" s="89"/>
      <c r="M12" s="225"/>
      <c r="N12" s="225"/>
      <c r="O12" s="84"/>
      <c r="P12" s="84"/>
      <c r="Q12" s="84"/>
      <c r="R12" s="84"/>
      <c r="S12" s="84"/>
      <c r="T12" s="84"/>
      <c r="U12" s="84"/>
      <c r="V12" s="84"/>
      <c r="W12" s="84"/>
      <c r="X12" s="84"/>
      <c r="Y12" s="84"/>
    </row>
    <row r="13" spans="1:25" s="80" customFormat="1" ht="16.5" customHeight="1" thickBot="1" x14ac:dyDescent="0.3">
      <c r="A13" s="48"/>
      <c r="B13" s="48"/>
      <c r="C13" s="48"/>
      <c r="D13" s="90"/>
      <c r="F13" s="91"/>
      <c r="G13" s="92"/>
      <c r="H13" s="92"/>
      <c r="I13" s="85"/>
      <c r="J13" s="92"/>
      <c r="K13" s="92"/>
      <c r="L13" s="92"/>
      <c r="M13" s="225"/>
      <c r="N13" s="225"/>
    </row>
    <row r="14" spans="1:25" ht="35.1" customHeight="1" thickBot="1" x14ac:dyDescent="0.3">
      <c r="A14" s="159"/>
      <c r="B14" s="113"/>
      <c r="C14" s="159"/>
      <c r="D14" s="114"/>
      <c r="E14" s="227" t="s">
        <v>8</v>
      </c>
      <c r="F14" s="228"/>
      <c r="G14" s="228"/>
      <c r="H14" s="228"/>
      <c r="I14" s="228"/>
      <c r="J14" s="228"/>
      <c r="K14" s="229"/>
      <c r="M14" s="225" t="s">
        <v>183</v>
      </c>
      <c r="N14" s="225"/>
      <c r="O14" s="93"/>
      <c r="P14" s="93"/>
      <c r="Q14" s="93"/>
      <c r="R14" s="93"/>
      <c r="S14" s="93"/>
      <c r="T14" s="93"/>
      <c r="U14" s="93"/>
      <c r="V14" s="93"/>
      <c r="W14" s="93"/>
      <c r="X14" s="93"/>
      <c r="Y14" s="93"/>
    </row>
    <row r="15" spans="1:25" ht="29.25" customHeight="1" thickBot="1" x14ac:dyDescent="0.3">
      <c r="A15" s="160"/>
      <c r="B15" s="116"/>
      <c r="C15" s="160"/>
      <c r="D15" s="117"/>
      <c r="E15" s="227" t="s">
        <v>9</v>
      </c>
      <c r="F15" s="230"/>
      <c r="G15" s="230"/>
      <c r="H15" s="230"/>
      <c r="I15" s="230"/>
      <c r="J15" s="231"/>
      <c r="K15" s="232" t="s">
        <v>10</v>
      </c>
      <c r="M15" s="225"/>
      <c r="N15" s="225"/>
    </row>
    <row r="16" spans="1:25" s="94" customFormat="1" ht="116.25" customHeight="1" thickBot="1" x14ac:dyDescent="0.3">
      <c r="A16" s="118" t="s">
        <v>141</v>
      </c>
      <c r="B16" s="106" t="s">
        <v>126</v>
      </c>
      <c r="C16" s="108" t="s">
        <v>11</v>
      </c>
      <c r="D16" s="107" t="s">
        <v>12</v>
      </c>
      <c r="E16" s="35" t="s">
        <v>13</v>
      </c>
      <c r="F16" s="36" t="s">
        <v>14</v>
      </c>
      <c r="G16" s="36" t="s">
        <v>127</v>
      </c>
      <c r="H16" s="36" t="s">
        <v>128</v>
      </c>
      <c r="I16" s="36" t="s">
        <v>130</v>
      </c>
      <c r="J16" s="37" t="s">
        <v>129</v>
      </c>
      <c r="K16" s="233"/>
      <c r="M16" s="225"/>
      <c r="N16" s="225"/>
    </row>
    <row r="17" spans="1:14" s="95" customFormat="1" ht="24.95" customHeight="1" x14ac:dyDescent="0.25">
      <c r="A17" s="51" t="s">
        <v>15</v>
      </c>
      <c r="B17" s="161">
        <v>301</v>
      </c>
      <c r="C17" s="134" t="s">
        <v>211</v>
      </c>
      <c r="D17" s="162" t="str">
        <f t="shared" ref="D17:D48" si="0">IF(SUM(E17:K17)&gt;0,(SUM(E17:K17)),"")</f>
        <v/>
      </c>
      <c r="E17" s="162"/>
      <c r="F17" s="162"/>
      <c r="G17" s="162"/>
      <c r="H17" s="162"/>
      <c r="I17" s="162"/>
      <c r="J17" s="162"/>
      <c r="K17" s="162"/>
      <c r="M17" s="98"/>
      <c r="N17" s="156" t="s">
        <v>160</v>
      </c>
    </row>
    <row r="18" spans="1:14" s="95" customFormat="1" ht="24.95" customHeight="1" x14ac:dyDescent="0.25">
      <c r="A18" s="52" t="s">
        <v>16</v>
      </c>
      <c r="B18" s="163">
        <v>302</v>
      </c>
      <c r="C18" s="135" t="s">
        <v>17</v>
      </c>
      <c r="D18" s="164" t="str">
        <f t="shared" si="0"/>
        <v/>
      </c>
      <c r="E18" s="164"/>
      <c r="F18" s="164"/>
      <c r="G18" s="164"/>
      <c r="H18" s="164"/>
      <c r="I18" s="164"/>
      <c r="J18" s="164"/>
      <c r="K18" s="164"/>
      <c r="M18" s="158"/>
      <c r="N18" s="156" t="s">
        <v>161</v>
      </c>
    </row>
    <row r="19" spans="1:14" s="95" customFormat="1" ht="24.95" customHeight="1" x14ac:dyDescent="0.25">
      <c r="A19" s="52" t="s">
        <v>197</v>
      </c>
      <c r="B19" s="163">
        <v>376</v>
      </c>
      <c r="C19" s="135" t="s">
        <v>198</v>
      </c>
      <c r="D19" s="164" t="str">
        <f t="shared" si="0"/>
        <v/>
      </c>
      <c r="E19" s="164"/>
      <c r="F19" s="164"/>
      <c r="G19" s="164"/>
      <c r="H19" s="164"/>
      <c r="I19" s="164"/>
      <c r="J19" s="164"/>
      <c r="K19" s="164"/>
      <c r="M19" s="158"/>
      <c r="N19" s="156"/>
    </row>
    <row r="20" spans="1:14" s="95" customFormat="1" ht="24.95" customHeight="1" x14ac:dyDescent="0.25">
      <c r="A20" s="52" t="s">
        <v>18</v>
      </c>
      <c r="B20" s="163">
        <v>303</v>
      </c>
      <c r="C20" s="135" t="s">
        <v>19</v>
      </c>
      <c r="D20" s="164" t="str">
        <f t="shared" si="0"/>
        <v/>
      </c>
      <c r="E20" s="164"/>
      <c r="F20" s="164"/>
      <c r="G20" s="164"/>
      <c r="H20" s="164"/>
      <c r="I20" s="164"/>
      <c r="J20" s="164"/>
      <c r="K20" s="164"/>
      <c r="M20" s="98"/>
      <c r="N20" s="205" t="s">
        <v>162</v>
      </c>
    </row>
    <row r="21" spans="1:14" s="95" customFormat="1" ht="24.95" customHeight="1" x14ac:dyDescent="0.25">
      <c r="A21" s="52" t="s">
        <v>20</v>
      </c>
      <c r="B21" s="163">
        <v>304</v>
      </c>
      <c r="C21" s="135" t="s">
        <v>21</v>
      </c>
      <c r="D21" s="164" t="str">
        <f t="shared" si="0"/>
        <v/>
      </c>
      <c r="E21" s="164"/>
      <c r="F21" s="164"/>
      <c r="G21" s="164"/>
      <c r="H21" s="164"/>
      <c r="I21" s="164"/>
      <c r="J21" s="164"/>
      <c r="K21" s="164"/>
      <c r="M21" s="98"/>
      <c r="N21" s="205"/>
    </row>
    <row r="22" spans="1:14" s="95" customFormat="1" ht="24.95" customHeight="1" x14ac:dyDescent="0.25">
      <c r="A22" s="52" t="s">
        <v>22</v>
      </c>
      <c r="B22" s="163">
        <v>305</v>
      </c>
      <c r="C22" s="135" t="s">
        <v>23</v>
      </c>
      <c r="D22" s="164" t="str">
        <f t="shared" si="0"/>
        <v/>
      </c>
      <c r="E22" s="164"/>
      <c r="F22" s="164"/>
      <c r="G22" s="164"/>
      <c r="H22" s="164"/>
      <c r="I22" s="164"/>
      <c r="J22" s="164"/>
      <c r="K22" s="164"/>
      <c r="M22" s="98"/>
      <c r="N22" s="205"/>
    </row>
    <row r="23" spans="1:14" s="95" customFormat="1" ht="24.95" customHeight="1" x14ac:dyDescent="0.25">
      <c r="A23" s="52" t="s">
        <v>24</v>
      </c>
      <c r="B23" s="163">
        <v>306</v>
      </c>
      <c r="C23" s="135" t="s">
        <v>25</v>
      </c>
      <c r="D23" s="164" t="str">
        <f t="shared" si="0"/>
        <v/>
      </c>
      <c r="E23" s="164"/>
      <c r="F23" s="164"/>
      <c r="G23" s="164"/>
      <c r="H23" s="164"/>
      <c r="I23" s="164"/>
      <c r="J23" s="164"/>
      <c r="K23" s="164"/>
      <c r="M23" s="98"/>
      <c r="N23" s="205" t="s">
        <v>163</v>
      </c>
    </row>
    <row r="24" spans="1:14" s="95" customFormat="1" ht="24.95" customHeight="1" x14ac:dyDescent="0.25">
      <c r="A24" s="52" t="s">
        <v>26</v>
      </c>
      <c r="B24" s="163">
        <v>307</v>
      </c>
      <c r="C24" s="135" t="s">
        <v>27</v>
      </c>
      <c r="D24" s="164" t="str">
        <f t="shared" si="0"/>
        <v/>
      </c>
      <c r="E24" s="164"/>
      <c r="F24" s="164"/>
      <c r="G24" s="164"/>
      <c r="H24" s="164"/>
      <c r="I24" s="164"/>
      <c r="J24" s="164"/>
      <c r="K24" s="164"/>
      <c r="M24" s="98"/>
      <c r="N24" s="205"/>
    </row>
    <row r="25" spans="1:14" s="95" customFormat="1" ht="24.95" customHeight="1" x14ac:dyDescent="0.25">
      <c r="A25" s="52" t="s">
        <v>28</v>
      </c>
      <c r="B25" s="163">
        <v>309</v>
      </c>
      <c r="C25" s="135" t="s">
        <v>214</v>
      </c>
      <c r="D25" s="164" t="str">
        <f t="shared" si="0"/>
        <v/>
      </c>
      <c r="E25" s="164"/>
      <c r="F25" s="164"/>
      <c r="G25" s="164"/>
      <c r="H25" s="164"/>
      <c r="I25" s="164"/>
      <c r="J25" s="164"/>
      <c r="K25" s="164"/>
      <c r="M25" s="98"/>
      <c r="N25" s="205" t="s">
        <v>164</v>
      </c>
    </row>
    <row r="26" spans="1:14" s="95" customFormat="1" ht="24.95" customHeight="1" x14ac:dyDescent="0.25">
      <c r="A26" s="52" t="s">
        <v>30</v>
      </c>
      <c r="B26" s="163">
        <v>310</v>
      </c>
      <c r="C26" s="135" t="s">
        <v>31</v>
      </c>
      <c r="D26" s="164" t="str">
        <f t="shared" si="0"/>
        <v/>
      </c>
      <c r="E26" s="164"/>
      <c r="F26" s="164"/>
      <c r="G26" s="164"/>
      <c r="H26" s="164"/>
      <c r="I26" s="164"/>
      <c r="J26" s="164"/>
      <c r="K26" s="164"/>
      <c r="M26" s="98"/>
      <c r="N26" s="205"/>
    </row>
    <row r="27" spans="1:14" s="95" customFormat="1" ht="24.95" customHeight="1" x14ac:dyDescent="0.25">
      <c r="A27" s="52" t="s">
        <v>32</v>
      </c>
      <c r="B27" s="163">
        <v>311</v>
      </c>
      <c r="C27" s="135" t="s">
        <v>33</v>
      </c>
      <c r="D27" s="164" t="str">
        <f t="shared" si="0"/>
        <v/>
      </c>
      <c r="E27" s="164"/>
      <c r="F27" s="164"/>
      <c r="G27" s="164"/>
      <c r="H27" s="164"/>
      <c r="I27" s="164"/>
      <c r="J27" s="164"/>
      <c r="K27" s="164"/>
      <c r="M27" s="98"/>
      <c r="N27" s="205" t="s">
        <v>165</v>
      </c>
    </row>
    <row r="28" spans="1:14" s="95" customFormat="1" ht="24.95" customHeight="1" x14ac:dyDescent="0.25">
      <c r="A28" s="52" t="s">
        <v>34</v>
      </c>
      <c r="B28" s="163">
        <v>312</v>
      </c>
      <c r="C28" s="135" t="s">
        <v>35</v>
      </c>
      <c r="D28" s="164" t="str">
        <f t="shared" si="0"/>
        <v/>
      </c>
      <c r="E28" s="164"/>
      <c r="F28" s="164"/>
      <c r="G28" s="164"/>
      <c r="H28" s="164"/>
      <c r="I28" s="164"/>
      <c r="J28" s="164"/>
      <c r="K28" s="164"/>
      <c r="M28" s="98"/>
      <c r="N28" s="205"/>
    </row>
    <row r="29" spans="1:14" s="95" customFormat="1" ht="24.95" customHeight="1" x14ac:dyDescent="0.25">
      <c r="A29" s="52" t="s">
        <v>36</v>
      </c>
      <c r="B29" s="163">
        <v>313</v>
      </c>
      <c r="C29" s="135" t="s">
        <v>199</v>
      </c>
      <c r="D29" s="164" t="str">
        <f t="shared" si="0"/>
        <v/>
      </c>
      <c r="E29" s="164"/>
      <c r="F29" s="164"/>
      <c r="G29" s="164"/>
      <c r="H29" s="164"/>
      <c r="I29" s="164"/>
      <c r="J29" s="164"/>
      <c r="K29" s="164"/>
      <c r="M29" s="98"/>
      <c r="N29" s="205"/>
    </row>
    <row r="30" spans="1:14" s="95" customFormat="1" ht="24.95" customHeight="1" x14ac:dyDescent="0.25">
      <c r="A30" s="52" t="s">
        <v>37</v>
      </c>
      <c r="B30" s="163">
        <v>314</v>
      </c>
      <c r="C30" s="135" t="s">
        <v>200</v>
      </c>
      <c r="D30" s="164" t="str">
        <f t="shared" si="0"/>
        <v/>
      </c>
      <c r="E30" s="164"/>
      <c r="F30" s="164"/>
      <c r="G30" s="164"/>
      <c r="H30" s="164"/>
      <c r="I30" s="164"/>
      <c r="J30" s="164"/>
      <c r="K30" s="164"/>
      <c r="M30" s="205" t="s">
        <v>177</v>
      </c>
      <c r="N30" s="205"/>
    </row>
    <row r="31" spans="1:14" s="95" customFormat="1" ht="24.95" customHeight="1" x14ac:dyDescent="0.25">
      <c r="A31" s="52" t="s">
        <v>38</v>
      </c>
      <c r="B31" s="163">
        <v>315</v>
      </c>
      <c r="C31" s="135" t="s">
        <v>39</v>
      </c>
      <c r="D31" s="164" t="str">
        <f t="shared" si="0"/>
        <v/>
      </c>
      <c r="E31" s="164"/>
      <c r="F31" s="164"/>
      <c r="G31" s="164"/>
      <c r="H31" s="164"/>
      <c r="I31" s="164"/>
      <c r="J31" s="164"/>
      <c r="K31" s="164"/>
      <c r="M31" s="205"/>
      <c r="N31" s="205"/>
    </row>
    <row r="32" spans="1:14" s="95" customFormat="1" ht="24.95" customHeight="1" x14ac:dyDescent="0.25">
      <c r="A32" s="52" t="s">
        <v>40</v>
      </c>
      <c r="B32" s="163">
        <v>316</v>
      </c>
      <c r="C32" s="135" t="s">
        <v>41</v>
      </c>
      <c r="D32" s="164" t="str">
        <f t="shared" si="0"/>
        <v/>
      </c>
      <c r="E32" s="164"/>
      <c r="F32" s="164"/>
      <c r="G32" s="164"/>
      <c r="H32" s="164"/>
      <c r="I32" s="164"/>
      <c r="J32" s="164"/>
      <c r="K32" s="164"/>
      <c r="M32" s="205"/>
      <c r="N32" s="205"/>
    </row>
    <row r="33" spans="1:23" s="95" customFormat="1" ht="24.95" customHeight="1" x14ac:dyDescent="0.25">
      <c r="A33" s="52" t="s">
        <v>42</v>
      </c>
      <c r="B33" s="163">
        <v>317</v>
      </c>
      <c r="C33" s="135" t="s">
        <v>43</v>
      </c>
      <c r="D33" s="164" t="str">
        <f t="shared" si="0"/>
        <v/>
      </c>
      <c r="E33" s="164"/>
      <c r="F33" s="164"/>
      <c r="G33" s="164"/>
      <c r="H33" s="164"/>
      <c r="I33" s="164"/>
      <c r="J33" s="164"/>
      <c r="K33" s="164"/>
      <c r="M33" s="205"/>
      <c r="N33" s="205"/>
    </row>
    <row r="34" spans="1:23" s="95" customFormat="1" ht="24.95" customHeight="1" x14ac:dyDescent="0.25">
      <c r="A34" s="52" t="s">
        <v>44</v>
      </c>
      <c r="B34" s="163">
        <v>318</v>
      </c>
      <c r="C34" s="135" t="s">
        <v>45</v>
      </c>
      <c r="D34" s="164" t="str">
        <f t="shared" si="0"/>
        <v/>
      </c>
      <c r="E34" s="164"/>
      <c r="F34" s="164"/>
      <c r="G34" s="164"/>
      <c r="H34" s="164"/>
      <c r="I34" s="164"/>
      <c r="J34" s="164"/>
      <c r="K34" s="164"/>
      <c r="M34" s="205"/>
      <c r="N34" s="205"/>
    </row>
    <row r="35" spans="1:23" s="95" customFormat="1" ht="24.95" customHeight="1" x14ac:dyDescent="0.25">
      <c r="A35" s="52" t="s">
        <v>46</v>
      </c>
      <c r="B35" s="163">
        <v>319</v>
      </c>
      <c r="C35" s="135" t="s">
        <v>213</v>
      </c>
      <c r="D35" s="164" t="str">
        <f t="shared" si="0"/>
        <v/>
      </c>
      <c r="E35" s="164"/>
      <c r="F35" s="164"/>
      <c r="G35" s="164"/>
      <c r="H35" s="164"/>
      <c r="I35" s="164"/>
      <c r="J35" s="164"/>
      <c r="K35" s="164"/>
      <c r="M35" s="205"/>
      <c r="N35" s="205"/>
    </row>
    <row r="36" spans="1:23" s="95" customFormat="1" ht="24.95" customHeight="1" x14ac:dyDescent="0.25">
      <c r="A36" s="52" t="s">
        <v>47</v>
      </c>
      <c r="B36" s="163">
        <v>320</v>
      </c>
      <c r="C36" s="135" t="s">
        <v>48</v>
      </c>
      <c r="D36" s="164" t="str">
        <f t="shared" si="0"/>
        <v/>
      </c>
      <c r="E36" s="164"/>
      <c r="F36" s="164"/>
      <c r="G36" s="164"/>
      <c r="H36" s="164"/>
      <c r="I36" s="164"/>
      <c r="J36" s="164"/>
      <c r="K36" s="164"/>
      <c r="M36" s="205"/>
      <c r="N36" s="205"/>
      <c r="O36" s="93"/>
      <c r="P36" s="93"/>
      <c r="Q36" s="93"/>
      <c r="R36" s="93"/>
      <c r="S36" s="93"/>
      <c r="T36" s="93"/>
      <c r="U36" s="93"/>
      <c r="V36" s="93"/>
      <c r="W36" s="93"/>
    </row>
    <row r="37" spans="1:23" s="95" customFormat="1" ht="24.95" customHeight="1" x14ac:dyDescent="0.25">
      <c r="A37" s="52" t="s">
        <v>49</v>
      </c>
      <c r="B37" s="163">
        <v>321</v>
      </c>
      <c r="C37" s="135" t="s">
        <v>50</v>
      </c>
      <c r="D37" s="164" t="str">
        <f t="shared" si="0"/>
        <v/>
      </c>
      <c r="E37" s="164"/>
      <c r="F37" s="164"/>
      <c r="G37" s="164"/>
      <c r="H37" s="164"/>
      <c r="I37" s="164"/>
      <c r="J37" s="164"/>
      <c r="K37" s="164"/>
      <c r="M37" s="205"/>
      <c r="N37" s="205"/>
    </row>
    <row r="38" spans="1:23" s="95" customFormat="1" ht="24.95" customHeight="1" x14ac:dyDescent="0.25">
      <c r="A38" s="52" t="s">
        <v>51</v>
      </c>
      <c r="B38" s="163">
        <v>322</v>
      </c>
      <c r="C38" s="135" t="s">
        <v>52</v>
      </c>
      <c r="D38" s="164" t="str">
        <f t="shared" si="0"/>
        <v/>
      </c>
      <c r="E38" s="164"/>
      <c r="F38" s="164"/>
      <c r="G38" s="164"/>
      <c r="H38" s="164"/>
      <c r="I38" s="164"/>
      <c r="J38" s="164"/>
      <c r="K38" s="164"/>
      <c r="M38" s="205"/>
      <c r="N38" s="205"/>
    </row>
    <row r="39" spans="1:23" s="95" customFormat="1" ht="24.95" customHeight="1" x14ac:dyDescent="0.25">
      <c r="A39" s="52" t="s">
        <v>53</v>
      </c>
      <c r="B39" s="163">
        <v>345</v>
      </c>
      <c r="C39" s="135" t="s">
        <v>54</v>
      </c>
      <c r="D39" s="164" t="str">
        <f t="shared" si="0"/>
        <v/>
      </c>
      <c r="E39" s="164"/>
      <c r="F39" s="164"/>
      <c r="G39" s="164"/>
      <c r="H39" s="164"/>
      <c r="I39" s="164"/>
      <c r="J39" s="164"/>
      <c r="K39" s="164"/>
      <c r="M39" s="99"/>
      <c r="N39" s="99"/>
    </row>
    <row r="40" spans="1:23" s="95" customFormat="1" ht="24.95" customHeight="1" x14ac:dyDescent="0.25">
      <c r="A40" s="52" t="s">
        <v>55</v>
      </c>
      <c r="B40" s="163">
        <v>323</v>
      </c>
      <c r="C40" s="135" t="s">
        <v>56</v>
      </c>
      <c r="D40" s="164" t="str">
        <f t="shared" si="0"/>
        <v/>
      </c>
      <c r="E40" s="164"/>
      <c r="F40" s="164"/>
      <c r="G40" s="164"/>
      <c r="H40" s="164"/>
      <c r="I40" s="164"/>
      <c r="J40" s="164"/>
      <c r="K40" s="164"/>
      <c r="M40" s="98"/>
      <c r="N40" s="205" t="s">
        <v>167</v>
      </c>
    </row>
    <row r="41" spans="1:23" s="95" customFormat="1" ht="24.95" customHeight="1" x14ac:dyDescent="0.25">
      <c r="A41" s="52" t="s">
        <v>57</v>
      </c>
      <c r="B41" s="163">
        <v>324</v>
      </c>
      <c r="C41" s="135" t="s">
        <v>58</v>
      </c>
      <c r="D41" s="164" t="str">
        <f t="shared" si="0"/>
        <v/>
      </c>
      <c r="E41" s="164"/>
      <c r="F41" s="164"/>
      <c r="G41" s="164"/>
      <c r="H41" s="164"/>
      <c r="I41" s="164"/>
      <c r="J41" s="164"/>
      <c r="K41" s="164"/>
      <c r="M41" s="98"/>
      <c r="N41" s="205"/>
    </row>
    <row r="42" spans="1:23" s="95" customFormat="1" ht="24.95" customHeight="1" x14ac:dyDescent="0.25">
      <c r="A42" s="52" t="s">
        <v>59</v>
      </c>
      <c r="B42" s="163">
        <v>325</v>
      </c>
      <c r="C42" s="135" t="s">
        <v>60</v>
      </c>
      <c r="D42" s="164" t="str">
        <f t="shared" si="0"/>
        <v/>
      </c>
      <c r="E42" s="164"/>
      <c r="F42" s="164"/>
      <c r="G42" s="164"/>
      <c r="H42" s="164"/>
      <c r="I42" s="164"/>
      <c r="J42" s="164"/>
      <c r="K42" s="164"/>
      <c r="M42" s="98"/>
      <c r="N42" s="205" t="s">
        <v>168</v>
      </c>
    </row>
    <row r="43" spans="1:23" s="95" customFormat="1" ht="24.95" customHeight="1" x14ac:dyDescent="0.25">
      <c r="A43" s="52" t="s">
        <v>61</v>
      </c>
      <c r="B43" s="163">
        <v>326</v>
      </c>
      <c r="C43" s="135" t="s">
        <v>62</v>
      </c>
      <c r="D43" s="164" t="str">
        <f t="shared" si="0"/>
        <v/>
      </c>
      <c r="E43" s="164"/>
      <c r="F43" s="164"/>
      <c r="G43" s="164"/>
      <c r="H43" s="164"/>
      <c r="I43" s="164"/>
      <c r="J43" s="164"/>
      <c r="K43" s="164"/>
      <c r="M43" s="98"/>
      <c r="N43" s="205"/>
    </row>
    <row r="44" spans="1:23" s="95" customFormat="1" ht="33" customHeight="1" x14ac:dyDescent="0.25">
      <c r="A44" s="52" t="s">
        <v>110</v>
      </c>
      <c r="B44" s="163">
        <v>359</v>
      </c>
      <c r="C44" s="135" t="s">
        <v>231</v>
      </c>
      <c r="D44" s="164" t="str">
        <f t="shared" si="0"/>
        <v/>
      </c>
      <c r="E44" s="164"/>
      <c r="F44" s="164"/>
      <c r="G44" s="164"/>
      <c r="H44" s="164"/>
      <c r="I44" s="164"/>
      <c r="J44" s="164"/>
      <c r="K44" s="164"/>
      <c r="M44" s="98"/>
      <c r="N44" s="205" t="s">
        <v>169</v>
      </c>
    </row>
    <row r="45" spans="1:23" s="95" customFormat="1" ht="24.95" customHeight="1" x14ac:dyDescent="0.25">
      <c r="A45" s="52" t="s">
        <v>63</v>
      </c>
      <c r="B45" s="163">
        <v>327</v>
      </c>
      <c r="C45" s="135" t="s">
        <v>64</v>
      </c>
      <c r="D45" s="164" t="str">
        <f t="shared" si="0"/>
        <v/>
      </c>
      <c r="E45" s="164"/>
      <c r="F45" s="164"/>
      <c r="G45" s="164"/>
      <c r="H45" s="164"/>
      <c r="I45" s="164"/>
      <c r="J45" s="164"/>
      <c r="K45" s="164"/>
      <c r="M45" s="98"/>
      <c r="N45" s="205"/>
    </row>
    <row r="46" spans="1:23" s="95" customFormat="1" ht="24.95" customHeight="1" x14ac:dyDescent="0.25">
      <c r="A46" s="52" t="s">
        <v>65</v>
      </c>
      <c r="B46" s="163">
        <v>328</v>
      </c>
      <c r="C46" s="135" t="s">
        <v>66</v>
      </c>
      <c r="D46" s="164" t="str">
        <f t="shared" si="0"/>
        <v/>
      </c>
      <c r="E46" s="164"/>
      <c r="F46" s="164"/>
      <c r="G46" s="164"/>
      <c r="H46" s="164"/>
      <c r="I46" s="164"/>
      <c r="J46" s="164"/>
      <c r="K46" s="164"/>
      <c r="M46" s="98"/>
      <c r="N46" s="205" t="s">
        <v>170</v>
      </c>
    </row>
    <row r="47" spans="1:23" s="95" customFormat="1" ht="24.95" customHeight="1" x14ac:dyDescent="0.25">
      <c r="A47" s="52" t="s">
        <v>67</v>
      </c>
      <c r="B47" s="163">
        <v>329</v>
      </c>
      <c r="C47" s="135" t="s">
        <v>68</v>
      </c>
      <c r="D47" s="164" t="str">
        <f t="shared" si="0"/>
        <v/>
      </c>
      <c r="E47" s="164"/>
      <c r="F47" s="164"/>
      <c r="G47" s="164"/>
      <c r="H47" s="164"/>
      <c r="I47" s="164"/>
      <c r="J47" s="164"/>
      <c r="K47" s="164"/>
      <c r="M47" s="98"/>
      <c r="N47" s="205"/>
    </row>
    <row r="48" spans="1:23" s="95" customFormat="1" ht="24.95" customHeight="1" x14ac:dyDescent="0.25">
      <c r="A48" s="52" t="s">
        <v>69</v>
      </c>
      <c r="B48" s="163">
        <v>330</v>
      </c>
      <c r="C48" s="135" t="s">
        <v>215</v>
      </c>
      <c r="D48" s="164" t="str">
        <f t="shared" si="0"/>
        <v/>
      </c>
      <c r="E48" s="164"/>
      <c r="F48" s="164"/>
      <c r="G48" s="164"/>
      <c r="H48" s="164"/>
      <c r="I48" s="164"/>
      <c r="J48" s="164"/>
      <c r="K48" s="164"/>
      <c r="M48" s="98"/>
      <c r="N48" s="158"/>
    </row>
    <row r="49" spans="1:14" s="95" customFormat="1" ht="24.95" customHeight="1" x14ac:dyDescent="0.25">
      <c r="A49" s="52" t="s">
        <v>70</v>
      </c>
      <c r="B49" s="163">
        <v>333</v>
      </c>
      <c r="C49" s="135" t="s">
        <v>71</v>
      </c>
      <c r="D49" s="164" t="str">
        <f t="shared" ref="D49:D79" si="1">IF(SUM(E49:K49)&gt;0,(SUM(E49:K49)),"")</f>
        <v/>
      </c>
      <c r="E49" s="164"/>
      <c r="F49" s="164"/>
      <c r="G49" s="164"/>
      <c r="H49" s="164"/>
      <c r="I49" s="164"/>
      <c r="J49" s="164"/>
      <c r="K49" s="164"/>
      <c r="M49" s="98"/>
      <c r="N49" s="156" t="s">
        <v>125</v>
      </c>
    </row>
    <row r="50" spans="1:14" s="95" customFormat="1" ht="24.95" customHeight="1" x14ac:dyDescent="0.25">
      <c r="A50" s="52" t="s">
        <v>72</v>
      </c>
      <c r="B50" s="163">
        <v>334</v>
      </c>
      <c r="C50" s="135" t="s">
        <v>212</v>
      </c>
      <c r="D50" s="164" t="str">
        <f t="shared" si="1"/>
        <v/>
      </c>
      <c r="E50" s="164"/>
      <c r="F50" s="164"/>
      <c r="G50" s="164"/>
      <c r="H50" s="164"/>
      <c r="I50" s="164"/>
      <c r="J50" s="164"/>
      <c r="K50" s="164"/>
      <c r="M50" s="98"/>
      <c r="N50" s="158"/>
    </row>
    <row r="51" spans="1:14" s="95" customFormat="1" ht="24.95" customHeight="1" x14ac:dyDescent="0.25">
      <c r="A51" s="52" t="s">
        <v>73</v>
      </c>
      <c r="B51" s="163">
        <v>335</v>
      </c>
      <c r="C51" s="135" t="s">
        <v>201</v>
      </c>
      <c r="D51" s="164" t="str">
        <f t="shared" si="1"/>
        <v/>
      </c>
      <c r="E51" s="164"/>
      <c r="F51" s="164"/>
      <c r="G51" s="164"/>
      <c r="H51" s="164"/>
      <c r="I51" s="164"/>
      <c r="J51" s="164"/>
      <c r="K51" s="164"/>
      <c r="M51" s="156" t="s">
        <v>76</v>
      </c>
      <c r="N51" s="98"/>
    </row>
    <row r="52" spans="1:14" s="95" customFormat="1" ht="24.95" customHeight="1" x14ac:dyDescent="0.25">
      <c r="A52" s="52" t="s">
        <v>74</v>
      </c>
      <c r="B52" s="163">
        <v>336</v>
      </c>
      <c r="C52" s="135" t="s">
        <v>75</v>
      </c>
      <c r="D52" s="164" t="str">
        <f t="shared" si="1"/>
        <v/>
      </c>
      <c r="E52" s="164"/>
      <c r="F52" s="164"/>
      <c r="G52" s="164"/>
      <c r="H52" s="164"/>
      <c r="I52" s="164"/>
      <c r="J52" s="164"/>
      <c r="K52" s="164"/>
      <c r="M52" s="156"/>
      <c r="N52" s="98"/>
    </row>
    <row r="53" spans="1:14" s="95" customFormat="1" ht="24.95" customHeight="1" x14ac:dyDescent="0.25">
      <c r="A53" s="52" t="s">
        <v>77</v>
      </c>
      <c r="B53" s="163">
        <v>337</v>
      </c>
      <c r="C53" s="135" t="s">
        <v>216</v>
      </c>
      <c r="D53" s="164" t="str">
        <f t="shared" si="1"/>
        <v/>
      </c>
      <c r="E53" s="164"/>
      <c r="F53" s="164"/>
      <c r="G53" s="164"/>
      <c r="H53" s="164"/>
      <c r="I53" s="164"/>
      <c r="J53" s="164"/>
      <c r="K53" s="164"/>
      <c r="M53" s="98"/>
      <c r="N53" s="98"/>
    </row>
    <row r="54" spans="1:14" s="95" customFormat="1" ht="24.95" customHeight="1" x14ac:dyDescent="0.25">
      <c r="A54" s="52" t="s">
        <v>79</v>
      </c>
      <c r="B54" s="163">
        <v>339</v>
      </c>
      <c r="C54" s="135" t="s">
        <v>80</v>
      </c>
      <c r="D54" s="164" t="str">
        <f t="shared" si="1"/>
        <v/>
      </c>
      <c r="E54" s="164"/>
      <c r="F54" s="164"/>
      <c r="G54" s="164"/>
      <c r="H54" s="164"/>
      <c r="I54" s="164"/>
      <c r="J54" s="164"/>
      <c r="K54" s="164"/>
      <c r="M54" s="98"/>
      <c r="N54" s="98"/>
    </row>
    <row r="55" spans="1:14" s="95" customFormat="1" ht="24.95" customHeight="1" x14ac:dyDescent="0.25">
      <c r="A55" s="52" t="s">
        <v>81</v>
      </c>
      <c r="B55" s="163">
        <v>340</v>
      </c>
      <c r="C55" s="135" t="s">
        <v>82</v>
      </c>
      <c r="D55" s="164" t="str">
        <f t="shared" si="1"/>
        <v/>
      </c>
      <c r="E55" s="164"/>
      <c r="F55" s="164"/>
      <c r="G55" s="164"/>
      <c r="H55" s="164"/>
      <c r="I55" s="164"/>
      <c r="J55" s="164"/>
      <c r="K55" s="164"/>
      <c r="M55" s="98"/>
      <c r="N55" s="98"/>
    </row>
    <row r="56" spans="1:14" s="95" customFormat="1" ht="24.95" customHeight="1" x14ac:dyDescent="0.25">
      <c r="A56" s="52" t="s">
        <v>202</v>
      </c>
      <c r="B56" s="163">
        <v>373</v>
      </c>
      <c r="C56" s="135" t="s">
        <v>204</v>
      </c>
      <c r="D56" s="164" t="str">
        <f t="shared" si="1"/>
        <v/>
      </c>
      <c r="E56" s="164"/>
      <c r="F56" s="164"/>
      <c r="G56" s="164"/>
      <c r="H56" s="164"/>
      <c r="I56" s="164"/>
      <c r="J56" s="164"/>
      <c r="K56" s="164"/>
      <c r="M56" s="98"/>
      <c r="N56" s="98"/>
    </row>
    <row r="57" spans="1:14" s="95" customFormat="1" ht="24.95" customHeight="1" x14ac:dyDescent="0.25">
      <c r="A57" s="52" t="s">
        <v>83</v>
      </c>
      <c r="B57" s="163">
        <v>342</v>
      </c>
      <c r="C57" s="135" t="s">
        <v>84</v>
      </c>
      <c r="D57" s="164" t="str">
        <f t="shared" si="1"/>
        <v/>
      </c>
      <c r="E57" s="164"/>
      <c r="F57" s="164"/>
      <c r="G57" s="164"/>
      <c r="H57" s="164"/>
      <c r="I57" s="164"/>
      <c r="J57" s="164"/>
      <c r="K57" s="164"/>
      <c r="M57" s="98"/>
      <c r="N57" s="98"/>
    </row>
    <row r="58" spans="1:14" s="95" customFormat="1" ht="24.95" customHeight="1" x14ac:dyDescent="0.25">
      <c r="A58" s="52" t="s">
        <v>85</v>
      </c>
      <c r="B58" s="163">
        <v>343</v>
      </c>
      <c r="C58" s="135" t="s">
        <v>86</v>
      </c>
      <c r="D58" s="164" t="str">
        <f t="shared" si="1"/>
        <v/>
      </c>
      <c r="E58" s="164"/>
      <c r="F58" s="164"/>
      <c r="G58" s="164"/>
      <c r="H58" s="164"/>
      <c r="I58" s="164"/>
      <c r="J58" s="164"/>
      <c r="K58" s="164"/>
      <c r="M58" s="98"/>
      <c r="N58" s="98"/>
    </row>
    <row r="59" spans="1:14" s="95" customFormat="1" ht="24.95" customHeight="1" x14ac:dyDescent="0.25">
      <c r="A59" s="52" t="s">
        <v>87</v>
      </c>
      <c r="B59" s="163">
        <v>344</v>
      </c>
      <c r="C59" s="135" t="s">
        <v>88</v>
      </c>
      <c r="D59" s="164" t="str">
        <f t="shared" si="1"/>
        <v/>
      </c>
      <c r="E59" s="164"/>
      <c r="F59" s="164"/>
      <c r="G59" s="164"/>
      <c r="H59" s="164"/>
      <c r="I59" s="164"/>
      <c r="J59" s="164"/>
      <c r="K59" s="164"/>
      <c r="M59" s="98"/>
      <c r="N59" s="98"/>
    </row>
    <row r="60" spans="1:14" s="94" customFormat="1" ht="24.95" customHeight="1" x14ac:dyDescent="0.25">
      <c r="A60" s="52" t="s">
        <v>89</v>
      </c>
      <c r="B60" s="163">
        <v>346</v>
      </c>
      <c r="C60" s="135" t="s">
        <v>90</v>
      </c>
      <c r="D60" s="164" t="str">
        <f t="shared" si="1"/>
        <v/>
      </c>
      <c r="E60" s="164"/>
      <c r="F60" s="164"/>
      <c r="G60" s="164"/>
      <c r="H60" s="164"/>
      <c r="I60" s="164"/>
      <c r="J60" s="164"/>
      <c r="K60" s="164"/>
      <c r="M60" s="98"/>
      <c r="N60" s="38"/>
    </row>
    <row r="61" spans="1:14" ht="24.95" customHeight="1" x14ac:dyDescent="0.25">
      <c r="A61" s="52" t="s">
        <v>91</v>
      </c>
      <c r="B61" s="163">
        <v>347</v>
      </c>
      <c r="C61" s="135" t="s">
        <v>217</v>
      </c>
      <c r="D61" s="164" t="str">
        <f t="shared" si="1"/>
        <v/>
      </c>
      <c r="E61" s="164"/>
      <c r="F61" s="164"/>
      <c r="G61" s="164"/>
      <c r="H61" s="164"/>
      <c r="I61" s="164"/>
      <c r="J61" s="164"/>
      <c r="K61" s="164"/>
      <c r="L61" s="67"/>
      <c r="M61" s="38"/>
    </row>
    <row r="62" spans="1:14" ht="24.95" customHeight="1" x14ac:dyDescent="0.25">
      <c r="A62" s="52" t="s">
        <v>109</v>
      </c>
      <c r="B62" s="163">
        <v>358</v>
      </c>
      <c r="C62" s="135" t="s">
        <v>206</v>
      </c>
      <c r="D62" s="164" t="str">
        <f t="shared" si="1"/>
        <v/>
      </c>
      <c r="E62" s="164"/>
      <c r="F62" s="164"/>
      <c r="G62" s="164"/>
      <c r="H62" s="164"/>
      <c r="I62" s="164"/>
      <c r="J62" s="164"/>
      <c r="K62" s="164"/>
      <c r="L62" s="67"/>
    </row>
    <row r="63" spans="1:14" ht="24.95" customHeight="1" x14ac:dyDescent="0.25">
      <c r="A63" s="52" t="s">
        <v>92</v>
      </c>
      <c r="B63" s="163">
        <v>348</v>
      </c>
      <c r="C63" s="135" t="s">
        <v>93</v>
      </c>
      <c r="D63" s="164" t="str">
        <f t="shared" si="1"/>
        <v/>
      </c>
      <c r="E63" s="164"/>
      <c r="F63" s="164"/>
      <c r="G63" s="164"/>
      <c r="H63" s="164"/>
      <c r="I63" s="164"/>
      <c r="J63" s="164"/>
      <c r="K63" s="164"/>
      <c r="L63" s="67"/>
    </row>
    <row r="64" spans="1:14" ht="24.95" customHeight="1" x14ac:dyDescent="0.25">
      <c r="A64" s="52" t="s">
        <v>94</v>
      </c>
      <c r="B64" s="163">
        <v>349</v>
      </c>
      <c r="C64" s="135" t="s">
        <v>95</v>
      </c>
      <c r="D64" s="164" t="str">
        <f t="shared" si="1"/>
        <v/>
      </c>
      <c r="E64" s="164"/>
      <c r="F64" s="164"/>
      <c r="G64" s="164"/>
      <c r="H64" s="164"/>
      <c r="I64" s="164"/>
      <c r="J64" s="164"/>
      <c r="K64" s="164"/>
      <c r="L64" s="67"/>
    </row>
    <row r="65" spans="1:12" ht="24.95" customHeight="1" x14ac:dyDescent="0.25">
      <c r="A65" s="52" t="s">
        <v>78</v>
      </c>
      <c r="B65" s="163">
        <v>338</v>
      </c>
      <c r="C65" s="135" t="s">
        <v>207</v>
      </c>
      <c r="D65" s="164" t="str">
        <f t="shared" si="1"/>
        <v/>
      </c>
      <c r="E65" s="164"/>
      <c r="F65" s="164"/>
      <c r="G65" s="164"/>
      <c r="H65" s="164"/>
      <c r="I65" s="164"/>
      <c r="J65" s="164"/>
      <c r="K65" s="164"/>
      <c r="L65" s="67"/>
    </row>
    <row r="66" spans="1:12" ht="24.95" customHeight="1" x14ac:dyDescent="0.25">
      <c r="A66" s="52" t="s">
        <v>96</v>
      </c>
      <c r="B66" s="163">
        <v>351</v>
      </c>
      <c r="C66" s="135" t="s">
        <v>208</v>
      </c>
      <c r="D66" s="164" t="str">
        <f t="shared" si="1"/>
        <v/>
      </c>
      <c r="E66" s="164"/>
      <c r="F66" s="164"/>
      <c r="G66" s="164"/>
      <c r="H66" s="164"/>
      <c r="I66" s="164"/>
      <c r="J66" s="164"/>
      <c r="K66" s="164"/>
      <c r="L66" s="67"/>
    </row>
    <row r="67" spans="1:12" ht="24.95" customHeight="1" x14ac:dyDescent="0.25">
      <c r="A67" s="52" t="s">
        <v>97</v>
      </c>
      <c r="B67" s="163">
        <v>352</v>
      </c>
      <c r="C67" s="135" t="s">
        <v>98</v>
      </c>
      <c r="D67" s="164" t="str">
        <f t="shared" si="1"/>
        <v/>
      </c>
      <c r="E67" s="164"/>
      <c r="F67" s="164"/>
      <c r="G67" s="164"/>
      <c r="H67" s="164"/>
      <c r="I67" s="164"/>
      <c r="J67" s="164"/>
      <c r="K67" s="164"/>
      <c r="L67" s="67"/>
    </row>
    <row r="68" spans="1:12" ht="24.95" customHeight="1" x14ac:dyDescent="0.25">
      <c r="A68" s="52" t="s">
        <v>99</v>
      </c>
      <c r="B68" s="163">
        <v>353</v>
      </c>
      <c r="C68" s="135" t="s">
        <v>218</v>
      </c>
      <c r="D68" s="164" t="str">
        <f t="shared" si="1"/>
        <v/>
      </c>
      <c r="E68" s="164"/>
      <c r="F68" s="164"/>
      <c r="G68" s="164"/>
      <c r="H68" s="164"/>
      <c r="I68" s="164"/>
      <c r="J68" s="164"/>
      <c r="K68" s="164"/>
      <c r="L68" s="67"/>
    </row>
    <row r="69" spans="1:12" ht="24.95" customHeight="1" x14ac:dyDescent="0.25">
      <c r="A69" s="52" t="s">
        <v>101</v>
      </c>
      <c r="B69" s="163">
        <v>354</v>
      </c>
      <c r="C69" s="135" t="s">
        <v>102</v>
      </c>
      <c r="D69" s="164" t="str">
        <f t="shared" si="1"/>
        <v/>
      </c>
      <c r="E69" s="164"/>
      <c r="F69" s="164"/>
      <c r="G69" s="164"/>
      <c r="H69" s="164"/>
      <c r="I69" s="164"/>
      <c r="J69" s="164"/>
      <c r="K69" s="164"/>
      <c r="L69" s="67"/>
    </row>
    <row r="70" spans="1:12" ht="24.95" customHeight="1" x14ac:dyDescent="0.25">
      <c r="A70" s="52" t="s">
        <v>103</v>
      </c>
      <c r="B70" s="163">
        <v>355</v>
      </c>
      <c r="C70" s="135" t="s">
        <v>104</v>
      </c>
      <c r="D70" s="164" t="str">
        <f t="shared" si="1"/>
        <v/>
      </c>
      <c r="E70" s="164"/>
      <c r="F70" s="164"/>
      <c r="G70" s="164"/>
      <c r="H70" s="164"/>
      <c r="I70" s="164"/>
      <c r="J70" s="164"/>
      <c r="K70" s="164"/>
      <c r="L70" s="67"/>
    </row>
    <row r="71" spans="1:12" ht="24.95" customHeight="1" x14ac:dyDescent="0.25">
      <c r="A71" s="52" t="s">
        <v>105</v>
      </c>
      <c r="B71" s="163">
        <v>356</v>
      </c>
      <c r="C71" s="135" t="s">
        <v>106</v>
      </c>
      <c r="D71" s="164" t="str">
        <f t="shared" si="1"/>
        <v/>
      </c>
      <c r="E71" s="164"/>
      <c r="F71" s="164"/>
      <c r="G71" s="164"/>
      <c r="H71" s="164"/>
      <c r="I71" s="164"/>
      <c r="J71" s="164"/>
      <c r="K71" s="164"/>
      <c r="L71" s="67"/>
    </row>
    <row r="72" spans="1:12" ht="24.95" customHeight="1" x14ac:dyDescent="0.25">
      <c r="A72" s="52" t="s">
        <v>219</v>
      </c>
      <c r="B72" s="163">
        <v>374</v>
      </c>
      <c r="C72" s="135" t="s">
        <v>220</v>
      </c>
      <c r="D72" s="164" t="str">
        <f t="shared" si="1"/>
        <v/>
      </c>
      <c r="E72" s="164"/>
      <c r="F72" s="164"/>
      <c r="G72" s="164"/>
      <c r="H72" s="164"/>
      <c r="I72" s="164"/>
      <c r="J72" s="164"/>
      <c r="K72" s="164"/>
      <c r="L72" s="67"/>
    </row>
    <row r="73" spans="1:12" ht="24.95" customHeight="1" x14ac:dyDescent="0.25">
      <c r="A73" s="52" t="s">
        <v>107</v>
      </c>
      <c r="B73" s="163">
        <v>357</v>
      </c>
      <c r="C73" s="135" t="s">
        <v>108</v>
      </c>
      <c r="D73" s="164" t="str">
        <f t="shared" si="1"/>
        <v/>
      </c>
      <c r="E73" s="164"/>
      <c r="F73" s="164"/>
      <c r="G73" s="164"/>
      <c r="H73" s="164"/>
      <c r="I73" s="164"/>
      <c r="J73" s="164"/>
      <c r="K73" s="164"/>
      <c r="L73" s="67"/>
    </row>
    <row r="74" spans="1:12" ht="24.95" customHeight="1" x14ac:dyDescent="0.25">
      <c r="A74" s="52" t="s">
        <v>111</v>
      </c>
      <c r="B74" s="163">
        <v>361</v>
      </c>
      <c r="C74" s="135" t="s">
        <v>209</v>
      </c>
      <c r="D74" s="164" t="str">
        <f t="shared" si="1"/>
        <v/>
      </c>
      <c r="E74" s="164"/>
      <c r="F74" s="164"/>
      <c r="G74" s="164"/>
      <c r="H74" s="164"/>
      <c r="I74" s="164"/>
      <c r="J74" s="164"/>
      <c r="K74" s="164"/>
      <c r="L74" s="67"/>
    </row>
    <row r="75" spans="1:12" ht="24.95" customHeight="1" x14ac:dyDescent="0.25">
      <c r="A75" s="52" t="s">
        <v>112</v>
      </c>
      <c r="B75" s="163">
        <v>362</v>
      </c>
      <c r="C75" s="135" t="s">
        <v>221</v>
      </c>
      <c r="D75" s="164" t="str">
        <f t="shared" si="1"/>
        <v/>
      </c>
      <c r="E75" s="164"/>
      <c r="F75" s="164"/>
      <c r="G75" s="164"/>
      <c r="H75" s="164"/>
      <c r="I75" s="164"/>
      <c r="J75" s="164"/>
      <c r="K75" s="164"/>
      <c r="L75" s="67"/>
    </row>
    <row r="76" spans="1:12" ht="24.95" customHeight="1" x14ac:dyDescent="0.25">
      <c r="A76" s="52" t="s">
        <v>114</v>
      </c>
      <c r="B76" s="163">
        <v>364</v>
      </c>
      <c r="C76" s="135" t="s">
        <v>210</v>
      </c>
      <c r="D76" s="164" t="str">
        <f t="shared" si="1"/>
        <v/>
      </c>
      <c r="E76" s="164"/>
      <c r="F76" s="164"/>
      <c r="G76" s="164"/>
      <c r="H76" s="164"/>
      <c r="I76" s="164"/>
      <c r="J76" s="164"/>
      <c r="K76" s="164"/>
      <c r="L76" s="67"/>
    </row>
    <row r="77" spans="1:12" ht="24.95" customHeight="1" x14ac:dyDescent="0.25">
      <c r="A77" s="52" t="s">
        <v>115</v>
      </c>
      <c r="B77" s="163">
        <v>365</v>
      </c>
      <c r="C77" s="135" t="s">
        <v>116</v>
      </c>
      <c r="D77" s="164" t="str">
        <f t="shared" si="1"/>
        <v/>
      </c>
      <c r="E77" s="164"/>
      <c r="F77" s="164"/>
      <c r="G77" s="164"/>
      <c r="H77" s="164"/>
      <c r="I77" s="164"/>
      <c r="J77" s="164"/>
      <c r="K77" s="164"/>
      <c r="L77" s="67"/>
    </row>
    <row r="78" spans="1:12" ht="24.95" customHeight="1" x14ac:dyDescent="0.25">
      <c r="A78" s="52" t="s">
        <v>117</v>
      </c>
      <c r="B78" s="163">
        <v>366</v>
      </c>
      <c r="C78" s="135" t="s">
        <v>222</v>
      </c>
      <c r="D78" s="164" t="str">
        <f t="shared" si="1"/>
        <v/>
      </c>
      <c r="E78" s="164"/>
      <c r="F78" s="164"/>
      <c r="G78" s="164"/>
      <c r="H78" s="164"/>
      <c r="I78" s="164"/>
      <c r="J78" s="164"/>
      <c r="K78" s="164"/>
      <c r="L78" s="67"/>
    </row>
    <row r="79" spans="1:12" ht="24.95" customHeight="1" x14ac:dyDescent="0.25">
      <c r="A79" s="52" t="s">
        <v>118</v>
      </c>
      <c r="B79" s="163">
        <v>368</v>
      </c>
      <c r="C79" s="135" t="s">
        <v>119</v>
      </c>
      <c r="D79" s="164" t="str">
        <f t="shared" si="1"/>
        <v/>
      </c>
      <c r="E79" s="164"/>
      <c r="F79" s="164"/>
      <c r="G79" s="164"/>
      <c r="H79" s="164"/>
      <c r="I79" s="164"/>
      <c r="J79" s="164"/>
      <c r="K79" s="164"/>
      <c r="L79" s="67"/>
    </row>
    <row r="80" spans="1:12" ht="41.25" customHeight="1" x14ac:dyDescent="0.25">
      <c r="A80" s="237" t="s">
        <v>171</v>
      </c>
      <c r="B80" s="238"/>
      <c r="C80" s="238"/>
      <c r="D80" s="164"/>
      <c r="E80" s="164"/>
      <c r="F80" s="164"/>
      <c r="G80" s="164"/>
      <c r="H80" s="164"/>
      <c r="I80" s="164"/>
      <c r="J80" s="164"/>
      <c r="K80" s="164"/>
      <c r="L80" s="67"/>
    </row>
    <row r="81" spans="1:12" ht="24.95" customHeight="1" x14ac:dyDescent="0.25">
      <c r="A81" s="52"/>
      <c r="B81" s="165"/>
      <c r="C81" s="135"/>
      <c r="D81" s="164" t="str">
        <f t="shared" ref="D81:D94" si="2">IF(SUM(E81:K81)&gt;0,(SUM(E81:K81)),"")</f>
        <v/>
      </c>
      <c r="E81" s="164"/>
      <c r="F81" s="164"/>
      <c r="G81" s="164"/>
      <c r="H81" s="164"/>
      <c r="I81" s="164"/>
      <c r="J81" s="164"/>
      <c r="K81" s="164"/>
      <c r="L81" s="67"/>
    </row>
    <row r="82" spans="1:12" ht="24.95" customHeight="1" x14ac:dyDescent="0.25">
      <c r="A82" s="52"/>
      <c r="B82" s="165"/>
      <c r="C82" s="135"/>
      <c r="D82" s="164" t="str">
        <f t="shared" si="2"/>
        <v/>
      </c>
      <c r="E82" s="164"/>
      <c r="F82" s="164"/>
      <c r="G82" s="164"/>
      <c r="H82" s="164"/>
      <c r="I82" s="164"/>
      <c r="J82" s="164"/>
      <c r="K82" s="164"/>
      <c r="L82" s="67"/>
    </row>
    <row r="83" spans="1:12" ht="24.95" customHeight="1" x14ac:dyDescent="0.25">
      <c r="A83" s="52"/>
      <c r="B83" s="165"/>
      <c r="C83" s="135"/>
      <c r="D83" s="164" t="str">
        <f t="shared" si="2"/>
        <v/>
      </c>
      <c r="E83" s="164"/>
      <c r="F83" s="164"/>
      <c r="G83" s="164"/>
      <c r="H83" s="164"/>
      <c r="I83" s="164"/>
      <c r="J83" s="164"/>
      <c r="K83" s="164"/>
      <c r="L83" s="67"/>
    </row>
    <row r="84" spans="1:12" ht="24.95" customHeight="1" x14ac:dyDescent="0.25">
      <c r="A84" s="52"/>
      <c r="B84" s="165"/>
      <c r="C84" s="135"/>
      <c r="D84" s="164" t="str">
        <f t="shared" si="2"/>
        <v/>
      </c>
      <c r="E84" s="164"/>
      <c r="F84" s="164"/>
      <c r="G84" s="164"/>
      <c r="H84" s="164"/>
      <c r="I84" s="164"/>
      <c r="J84" s="164"/>
      <c r="K84" s="164"/>
      <c r="L84" s="67"/>
    </row>
    <row r="85" spans="1:12" ht="46.5" customHeight="1" x14ac:dyDescent="0.25">
      <c r="A85" s="52"/>
      <c r="B85" s="165"/>
      <c r="C85" s="135"/>
      <c r="D85" s="164" t="str">
        <f t="shared" si="2"/>
        <v/>
      </c>
      <c r="E85" s="164"/>
      <c r="F85" s="164"/>
      <c r="G85" s="164"/>
      <c r="H85" s="164"/>
      <c r="I85" s="164"/>
      <c r="J85" s="164"/>
      <c r="K85" s="164"/>
      <c r="L85" s="67"/>
    </row>
    <row r="86" spans="1:12" ht="24.95" customHeight="1" x14ac:dyDescent="0.25">
      <c r="A86" s="52"/>
      <c r="B86" s="165"/>
      <c r="C86" s="135"/>
      <c r="D86" s="164" t="str">
        <f t="shared" si="2"/>
        <v/>
      </c>
      <c r="E86" s="164"/>
      <c r="F86" s="164"/>
      <c r="G86" s="164"/>
      <c r="H86" s="164"/>
      <c r="I86" s="164"/>
      <c r="J86" s="164"/>
      <c r="K86" s="164"/>
      <c r="L86" s="67"/>
    </row>
    <row r="87" spans="1:12" ht="24.95" customHeight="1" x14ac:dyDescent="0.25">
      <c r="A87" s="52"/>
      <c r="B87" s="165"/>
      <c r="C87" s="135"/>
      <c r="D87" s="164" t="str">
        <f t="shared" si="2"/>
        <v/>
      </c>
      <c r="E87" s="164"/>
      <c r="F87" s="164"/>
      <c r="G87" s="164"/>
      <c r="H87" s="164"/>
      <c r="I87" s="164"/>
      <c r="J87" s="164"/>
      <c r="K87" s="164"/>
      <c r="L87" s="67"/>
    </row>
    <row r="88" spans="1:12" ht="24.95" customHeight="1" x14ac:dyDescent="0.25">
      <c r="A88" s="52"/>
      <c r="B88" s="165"/>
      <c r="C88" s="135"/>
      <c r="D88" s="164" t="str">
        <f t="shared" si="2"/>
        <v/>
      </c>
      <c r="E88" s="164"/>
      <c r="F88" s="164"/>
      <c r="G88" s="164"/>
      <c r="H88" s="164"/>
      <c r="I88" s="164"/>
      <c r="J88" s="164"/>
      <c r="K88" s="164"/>
      <c r="L88" s="67"/>
    </row>
    <row r="89" spans="1:12" ht="24.95" customHeight="1" x14ac:dyDescent="0.25">
      <c r="A89" s="52"/>
      <c r="B89" s="165"/>
      <c r="C89" s="135"/>
      <c r="D89" s="164" t="str">
        <f t="shared" si="2"/>
        <v/>
      </c>
      <c r="E89" s="164"/>
      <c r="F89" s="164"/>
      <c r="G89" s="164"/>
      <c r="H89" s="164"/>
      <c r="I89" s="164"/>
      <c r="J89" s="164"/>
      <c r="K89" s="164"/>
      <c r="L89" s="67"/>
    </row>
    <row r="90" spans="1:12" ht="24.95" customHeight="1" x14ac:dyDescent="0.25">
      <c r="A90" s="52"/>
      <c r="B90" s="165"/>
      <c r="C90" s="135"/>
      <c r="D90" s="164" t="str">
        <f t="shared" si="2"/>
        <v/>
      </c>
      <c r="E90" s="164"/>
      <c r="F90" s="164"/>
      <c r="G90" s="164"/>
      <c r="H90" s="164"/>
      <c r="I90" s="164"/>
      <c r="J90" s="164"/>
      <c r="K90" s="164"/>
      <c r="L90" s="67"/>
    </row>
    <row r="91" spans="1:12" ht="24.95" customHeight="1" x14ac:dyDescent="0.25">
      <c r="A91" s="52"/>
      <c r="B91" s="165"/>
      <c r="C91" s="135"/>
      <c r="D91" s="164" t="str">
        <f t="shared" si="2"/>
        <v/>
      </c>
      <c r="E91" s="164"/>
      <c r="F91" s="164"/>
      <c r="G91" s="164"/>
      <c r="H91" s="164"/>
      <c r="I91" s="164"/>
      <c r="J91" s="164"/>
      <c r="K91" s="164"/>
      <c r="L91" s="67"/>
    </row>
    <row r="92" spans="1:12" ht="24.95" customHeight="1" x14ac:dyDescent="0.25">
      <c r="A92" s="52"/>
      <c r="B92" s="165"/>
      <c r="C92" s="135"/>
      <c r="D92" s="164" t="str">
        <f t="shared" si="2"/>
        <v/>
      </c>
      <c r="E92" s="164"/>
      <c r="F92" s="164"/>
      <c r="G92" s="164"/>
      <c r="H92" s="164"/>
      <c r="I92" s="164"/>
      <c r="J92" s="164"/>
      <c r="K92" s="164"/>
      <c r="L92" s="67"/>
    </row>
    <row r="93" spans="1:12" ht="24.95" customHeight="1" x14ac:dyDescent="0.25">
      <c r="A93" s="52"/>
      <c r="B93" s="165"/>
      <c r="C93" s="135"/>
      <c r="D93" s="164" t="str">
        <f t="shared" si="2"/>
        <v/>
      </c>
      <c r="E93" s="164"/>
      <c r="F93" s="164"/>
      <c r="G93" s="164"/>
      <c r="H93" s="164"/>
      <c r="I93" s="164"/>
      <c r="J93" s="164"/>
      <c r="K93" s="164"/>
      <c r="L93" s="67"/>
    </row>
    <row r="94" spans="1:12" ht="24.95" customHeight="1" thickBot="1" x14ac:dyDescent="0.3">
      <c r="A94" s="53"/>
      <c r="B94" s="166"/>
      <c r="C94" s="136"/>
      <c r="D94" s="167" t="str">
        <f t="shared" si="2"/>
        <v/>
      </c>
      <c r="E94" s="167"/>
      <c r="F94" s="167"/>
      <c r="G94" s="167"/>
      <c r="H94" s="167"/>
      <c r="I94" s="167"/>
      <c r="J94" s="167"/>
      <c r="K94" s="167"/>
      <c r="L94" s="67"/>
    </row>
    <row r="95" spans="1:12" ht="24.95" customHeight="1" thickBot="1" x14ac:dyDescent="0.3">
      <c r="A95" s="251" t="s">
        <v>223</v>
      </c>
      <c r="B95" s="252"/>
      <c r="C95" s="252"/>
      <c r="D95" s="168">
        <f>SUM(D17:D94)</f>
        <v>0</v>
      </c>
      <c r="E95" s="109">
        <f t="shared" ref="E95:K95" si="3">SUM(E17:E94)</f>
        <v>0</v>
      </c>
      <c r="F95" s="109">
        <f t="shared" si="3"/>
        <v>0</v>
      </c>
      <c r="G95" s="109">
        <f t="shared" si="3"/>
        <v>0</v>
      </c>
      <c r="H95" s="109">
        <f t="shared" si="3"/>
        <v>0</v>
      </c>
      <c r="I95" s="109">
        <f t="shared" si="3"/>
        <v>0</v>
      </c>
      <c r="J95" s="109">
        <f t="shared" si="3"/>
        <v>0</v>
      </c>
      <c r="K95" s="109">
        <f t="shared" si="3"/>
        <v>0</v>
      </c>
      <c r="L95" s="67"/>
    </row>
    <row r="96" spans="1:12" ht="24.95" customHeight="1" x14ac:dyDescent="0.25">
      <c r="A96" s="80"/>
      <c r="B96" s="80"/>
      <c r="E96" s="80"/>
      <c r="F96" s="80"/>
      <c r="G96" s="80"/>
      <c r="H96" s="80"/>
      <c r="I96" s="80"/>
      <c r="J96" s="80"/>
      <c r="L96" s="67"/>
    </row>
    <row r="97" spans="1:14" ht="24.95" customHeight="1" x14ac:dyDescent="0.25">
      <c r="A97" s="80"/>
      <c r="B97" s="39"/>
      <c r="C97" s="40"/>
      <c r="E97" s="80"/>
      <c r="F97" s="80"/>
      <c r="G97" s="80"/>
      <c r="H97" s="80"/>
      <c r="I97" s="80"/>
      <c r="J97" s="80"/>
      <c r="L97" s="67"/>
    </row>
    <row r="98" spans="1:14" ht="24.95" customHeight="1" x14ac:dyDescent="0.25">
      <c r="A98" s="80"/>
      <c r="B98" s="98"/>
      <c r="C98" s="98"/>
      <c r="E98" s="80"/>
      <c r="F98" s="80"/>
      <c r="G98" s="80"/>
      <c r="H98" s="80"/>
      <c r="I98" s="80"/>
      <c r="J98" s="80"/>
      <c r="L98" s="67"/>
    </row>
    <row r="99" spans="1:14" ht="24.95" customHeight="1" x14ac:dyDescent="0.25">
      <c r="A99" s="80"/>
      <c r="B99" s="39"/>
      <c r="C99" s="156"/>
      <c r="E99" s="80"/>
      <c r="F99" s="80"/>
      <c r="G99" s="80"/>
      <c r="H99" s="80"/>
      <c r="I99" s="80"/>
      <c r="J99" s="80"/>
      <c r="L99" s="67"/>
    </row>
    <row r="100" spans="1:14" ht="24.95" customHeight="1" x14ac:dyDescent="0.25">
      <c r="A100" s="80"/>
      <c r="B100" s="80"/>
      <c r="C100" s="96"/>
      <c r="D100" s="42"/>
      <c r="E100" s="34"/>
      <c r="F100" s="34"/>
      <c r="G100" s="80"/>
      <c r="H100" s="80"/>
      <c r="I100" s="80"/>
      <c r="J100" s="80"/>
      <c r="L100" s="67"/>
    </row>
    <row r="101" spans="1:14" ht="24.95" customHeight="1" x14ac:dyDescent="0.25">
      <c r="A101" s="80"/>
      <c r="B101" s="80"/>
      <c r="C101" s="97"/>
      <c r="D101" s="34"/>
      <c r="E101" s="34"/>
      <c r="F101" s="34"/>
      <c r="G101" s="80"/>
      <c r="H101" s="80"/>
      <c r="I101" s="80"/>
      <c r="J101" s="80"/>
      <c r="L101" s="67"/>
    </row>
    <row r="102" spans="1:14" s="94" customFormat="1" ht="24.95" customHeight="1" x14ac:dyDescent="0.25">
      <c r="A102" s="80"/>
      <c r="B102" s="80"/>
      <c r="C102" s="97"/>
      <c r="D102" s="34"/>
      <c r="E102" s="34"/>
      <c r="F102" s="34"/>
      <c r="G102" s="80"/>
      <c r="H102" s="80"/>
      <c r="I102" s="80"/>
      <c r="J102" s="80"/>
      <c r="K102" s="89"/>
      <c r="M102" s="80"/>
      <c r="N102" s="38"/>
    </row>
    <row r="103" spans="1:14" ht="24.95" customHeight="1" x14ac:dyDescent="0.25">
      <c r="A103" s="80"/>
      <c r="B103" s="80"/>
      <c r="C103" s="97"/>
      <c r="D103" s="34"/>
      <c r="E103" s="34"/>
      <c r="F103" s="34"/>
      <c r="G103" s="80"/>
      <c r="H103" s="80"/>
      <c r="I103" s="80"/>
      <c r="J103" s="80"/>
      <c r="M103" s="38"/>
    </row>
    <row r="104" spans="1:14" ht="24.95" customHeight="1" x14ac:dyDescent="0.25">
      <c r="C104" s="97"/>
      <c r="D104" s="34"/>
      <c r="E104" s="42"/>
      <c r="F104" s="42"/>
    </row>
    <row r="105" spans="1:14" ht="24.95" customHeight="1" x14ac:dyDescent="0.25">
      <c r="C105" s="97"/>
      <c r="D105" s="34"/>
      <c r="E105" s="42"/>
      <c r="F105" s="42"/>
    </row>
    <row r="106" spans="1:14" ht="24.95" customHeight="1" x14ac:dyDescent="0.25">
      <c r="C106" s="97"/>
      <c r="D106" s="34"/>
      <c r="E106" s="42"/>
      <c r="F106" s="42"/>
    </row>
    <row r="107" spans="1:14" ht="24.95" customHeight="1" x14ac:dyDescent="0.25">
      <c r="C107" s="97"/>
      <c r="D107" s="34"/>
      <c r="E107" s="42"/>
      <c r="F107" s="42"/>
    </row>
    <row r="108" spans="1:14" ht="24.95" customHeight="1" x14ac:dyDescent="0.25">
      <c r="C108" s="97"/>
      <c r="D108" s="34"/>
      <c r="E108" s="42"/>
      <c r="F108" s="42"/>
    </row>
    <row r="109" spans="1:14" ht="24.95" customHeight="1" x14ac:dyDescent="0.25">
      <c r="C109" s="97"/>
      <c r="D109" s="34"/>
      <c r="E109" s="42"/>
      <c r="F109" s="42"/>
    </row>
    <row r="110" spans="1:14" ht="24.95" customHeight="1" x14ac:dyDescent="0.25">
      <c r="C110" s="34"/>
      <c r="D110" s="34"/>
      <c r="E110" s="42"/>
      <c r="F110" s="42"/>
    </row>
    <row r="111" spans="1:14" ht="24.95" customHeight="1" x14ac:dyDescent="0.25">
      <c r="C111" s="34"/>
      <c r="D111" s="34"/>
      <c r="E111" s="42"/>
      <c r="F111" s="42"/>
    </row>
    <row r="113" spans="3:3" ht="24.95" customHeight="1" x14ac:dyDescent="0.25">
      <c r="C113" s="98"/>
    </row>
  </sheetData>
  <sheetProtection sheet="1" selectLockedCells="1"/>
  <mergeCells count="37">
    <mergeCell ref="G7:J7"/>
    <mergeCell ref="M7:N7"/>
    <mergeCell ref="M1:N1"/>
    <mergeCell ref="A2:E4"/>
    <mergeCell ref="G2:J2"/>
    <mergeCell ref="M2:N2"/>
    <mergeCell ref="G3:J3"/>
    <mergeCell ref="M3:N3"/>
    <mergeCell ref="G4:J4"/>
    <mergeCell ref="M4:N4"/>
    <mergeCell ref="A5:E5"/>
    <mergeCell ref="G5:J5"/>
    <mergeCell ref="M5:N5"/>
    <mergeCell ref="G6:J6"/>
    <mergeCell ref="M6:N6"/>
    <mergeCell ref="N23:N24"/>
    <mergeCell ref="A9:A10"/>
    <mergeCell ref="B9:C10"/>
    <mergeCell ref="D9:D10"/>
    <mergeCell ref="M9:N9"/>
    <mergeCell ref="M10:N13"/>
    <mergeCell ref="B11:C11"/>
    <mergeCell ref="B12:C12"/>
    <mergeCell ref="E14:K14"/>
    <mergeCell ref="M14:N16"/>
    <mergeCell ref="E15:J15"/>
    <mergeCell ref="K15:K16"/>
    <mergeCell ref="N20:N22"/>
    <mergeCell ref="N46:N47"/>
    <mergeCell ref="A80:C80"/>
    <mergeCell ref="A95:C95"/>
    <mergeCell ref="N25:N26"/>
    <mergeCell ref="N27:N29"/>
    <mergeCell ref="M30:N38"/>
    <mergeCell ref="N40:N41"/>
    <mergeCell ref="N42:N43"/>
    <mergeCell ref="N44:N45"/>
  </mergeCells>
  <printOptions horizontalCentered="1" verticalCentered="1"/>
  <pageMargins left="0.35" right="0.35" top="0.25" bottom="0.25" header="0.5" footer="0.5"/>
  <pageSetup paperSize="5" scale="62" fitToHeight="0"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92D050"/>
    <pageSetUpPr fitToPage="1"/>
  </sheetPr>
  <dimension ref="A1:Y113"/>
  <sheetViews>
    <sheetView showGridLines="0" topLeftCell="A10" zoomScale="65" zoomScaleNormal="65" zoomScaleSheetLayoutView="100" workbookViewId="0">
      <selection activeCell="B12" sqref="B12:C12"/>
    </sheetView>
  </sheetViews>
  <sheetFormatPr defaultColWidth="9.140625" defaultRowHeight="24.95" customHeight="1" x14ac:dyDescent="0.25"/>
  <cols>
    <col min="1" max="1" width="18.7109375" style="33" customWidth="1"/>
    <col min="2" max="2" width="21.140625" style="33" customWidth="1"/>
    <col min="3" max="3" width="64.28515625" style="80" customWidth="1"/>
    <col min="4" max="4" width="27.85546875" style="80" customWidth="1"/>
    <col min="5" max="11" width="26.7109375" style="89" customWidth="1"/>
    <col min="12" max="12" width="10.85546875" style="68" customWidth="1"/>
    <col min="13" max="13" width="11" style="80" customWidth="1"/>
    <col min="14" max="14" width="128.28515625" style="80" customWidth="1"/>
    <col min="15" max="16384" width="9.140625" style="67"/>
  </cols>
  <sheetData>
    <row r="1" spans="1:25" s="80" customFormat="1" ht="30" customHeight="1" thickBot="1" x14ac:dyDescent="0.3">
      <c r="A1" s="32" t="s">
        <v>0</v>
      </c>
      <c r="B1" s="32"/>
      <c r="C1" s="38"/>
      <c r="E1" s="89"/>
      <c r="G1" s="169" t="s">
        <v>132</v>
      </c>
      <c r="H1" s="170"/>
      <c r="I1" s="170"/>
      <c r="J1" s="170"/>
      <c r="K1" s="171"/>
      <c r="L1" s="89"/>
      <c r="M1" s="200" t="s">
        <v>138</v>
      </c>
      <c r="N1" s="200"/>
    </row>
    <row r="2" spans="1:25" ht="30" customHeight="1" x14ac:dyDescent="0.25">
      <c r="A2" s="201" t="s">
        <v>191</v>
      </c>
      <c r="B2" s="201"/>
      <c r="C2" s="201"/>
      <c r="D2" s="201"/>
      <c r="E2" s="201"/>
      <c r="F2" s="80"/>
      <c r="G2" s="241" t="s">
        <v>133</v>
      </c>
      <c r="H2" s="242"/>
      <c r="I2" s="242"/>
      <c r="J2" s="242"/>
      <c r="K2" s="172">
        <f>D95</f>
        <v>0</v>
      </c>
      <c r="M2" s="205" t="s">
        <v>174</v>
      </c>
      <c r="N2" s="205"/>
    </row>
    <row r="3" spans="1:25" ht="30" customHeight="1" x14ac:dyDescent="0.25">
      <c r="A3" s="201"/>
      <c r="B3" s="201"/>
      <c r="C3" s="201"/>
      <c r="D3" s="201"/>
      <c r="E3" s="201"/>
      <c r="F3" s="80"/>
      <c r="G3" s="243" t="s">
        <v>175</v>
      </c>
      <c r="H3" s="244"/>
      <c r="I3" s="244"/>
      <c r="J3" s="244"/>
      <c r="K3" s="65"/>
      <c r="M3" s="195" t="s">
        <v>121</v>
      </c>
      <c r="N3" s="195"/>
    </row>
    <row r="4" spans="1:25" ht="30" customHeight="1" x14ac:dyDescent="0.25">
      <c r="A4" s="201"/>
      <c r="B4" s="201"/>
      <c r="C4" s="201"/>
      <c r="D4" s="201"/>
      <c r="E4" s="201"/>
      <c r="F4" s="80"/>
      <c r="G4" s="245" t="s">
        <v>176</v>
      </c>
      <c r="H4" s="246"/>
      <c r="I4" s="246"/>
      <c r="J4" s="246"/>
      <c r="K4" s="65"/>
      <c r="L4" s="70"/>
      <c r="M4" s="205" t="s">
        <v>179</v>
      </c>
      <c r="N4" s="205"/>
      <c r="O4" s="66"/>
      <c r="P4" s="66"/>
      <c r="Q4" s="66"/>
      <c r="R4" s="66"/>
      <c r="S4" s="66"/>
      <c r="T4" s="66"/>
      <c r="U4" s="66"/>
      <c r="V4" s="66"/>
      <c r="W4" s="66"/>
      <c r="X4" s="66"/>
      <c r="Y4" s="66"/>
    </row>
    <row r="5" spans="1:25" ht="30" customHeight="1" x14ac:dyDescent="0.25">
      <c r="A5" s="194"/>
      <c r="B5" s="194"/>
      <c r="C5" s="194"/>
      <c r="D5" s="194"/>
      <c r="E5" s="194"/>
      <c r="F5" s="80"/>
      <c r="G5" s="245" t="s">
        <v>178</v>
      </c>
      <c r="H5" s="246"/>
      <c r="I5" s="246"/>
      <c r="J5" s="246"/>
      <c r="K5" s="65"/>
      <c r="L5" s="64"/>
      <c r="M5" s="205" t="s">
        <v>180</v>
      </c>
      <c r="N5" s="205"/>
      <c r="O5" s="66"/>
      <c r="P5" s="66"/>
      <c r="Q5" s="66"/>
      <c r="R5" s="66"/>
      <c r="S5" s="66"/>
      <c r="T5" s="66"/>
      <c r="U5" s="66"/>
      <c r="V5" s="66"/>
      <c r="W5" s="66"/>
      <c r="X5" s="66"/>
      <c r="Y5" s="66"/>
    </row>
    <row r="6" spans="1:25" ht="43.5" customHeight="1" thickBot="1" x14ac:dyDescent="0.3">
      <c r="F6" s="80"/>
      <c r="G6" s="247" t="s">
        <v>134</v>
      </c>
      <c r="H6" s="248"/>
      <c r="I6" s="248"/>
      <c r="J6" s="248"/>
      <c r="K6" s="173">
        <f>SUM(K2:K5)</f>
        <v>0</v>
      </c>
      <c r="L6" s="64"/>
      <c r="M6" s="205" t="s">
        <v>137</v>
      </c>
      <c r="N6" s="205"/>
      <c r="O6" s="73"/>
      <c r="P6" s="73"/>
      <c r="Q6" s="73"/>
      <c r="R6" s="73"/>
      <c r="S6" s="73"/>
      <c r="T6" s="73"/>
      <c r="U6" s="73"/>
      <c r="V6" s="73"/>
      <c r="W6" s="73"/>
      <c r="X6" s="73"/>
      <c r="Y6" s="73"/>
    </row>
    <row r="7" spans="1:25" ht="66" customHeight="1" thickBot="1" x14ac:dyDescent="0.3">
      <c r="A7" s="80"/>
      <c r="B7" s="80"/>
      <c r="D7" s="80" t="s">
        <v>225</v>
      </c>
      <c r="F7" s="80"/>
      <c r="G7" s="247" t="s">
        <v>135</v>
      </c>
      <c r="H7" s="248"/>
      <c r="I7" s="248"/>
      <c r="J7" s="248"/>
      <c r="K7" s="174"/>
      <c r="M7" s="205" t="s">
        <v>181</v>
      </c>
      <c r="N7" s="205"/>
      <c r="O7" s="74"/>
      <c r="P7" s="74"/>
      <c r="Q7" s="74"/>
      <c r="R7" s="74"/>
      <c r="S7" s="74"/>
      <c r="T7" s="74"/>
      <c r="U7" s="74"/>
      <c r="V7" s="74"/>
      <c r="W7" s="74"/>
      <c r="X7" s="74"/>
      <c r="Y7" s="74"/>
    </row>
    <row r="8" spans="1:25" ht="15" customHeight="1" thickBot="1" x14ac:dyDescent="0.3">
      <c r="M8" s="157"/>
      <c r="N8" s="46"/>
      <c r="O8" s="75"/>
      <c r="P8" s="75"/>
      <c r="Q8" s="75"/>
      <c r="R8" s="75"/>
      <c r="S8" s="75"/>
      <c r="T8" s="75"/>
      <c r="U8" s="75"/>
      <c r="V8" s="75"/>
      <c r="W8" s="75"/>
      <c r="X8" s="75"/>
      <c r="Y8" s="75"/>
    </row>
    <row r="9" spans="1:25" s="80" customFormat="1" ht="24.95" customHeight="1" x14ac:dyDescent="0.25">
      <c r="A9" s="249"/>
      <c r="B9" s="215" t="s">
        <v>140</v>
      </c>
      <c r="C9" s="216"/>
      <c r="D9" s="221" t="s">
        <v>5</v>
      </c>
      <c r="E9" s="76" t="s">
        <v>6</v>
      </c>
      <c r="F9" s="77"/>
      <c r="G9" s="77"/>
      <c r="H9" s="77"/>
      <c r="I9" s="77"/>
      <c r="J9" s="77"/>
      <c r="K9" s="78"/>
      <c r="L9" s="79"/>
      <c r="M9" s="200" t="s">
        <v>124</v>
      </c>
      <c r="N9" s="200"/>
      <c r="O9" s="74"/>
      <c r="P9" s="74"/>
      <c r="Q9" s="74"/>
      <c r="R9" s="74"/>
      <c r="S9" s="74"/>
      <c r="T9" s="74"/>
      <c r="U9" s="74"/>
      <c r="V9" s="74"/>
      <c r="W9" s="74"/>
      <c r="X9" s="74"/>
      <c r="Y9" s="74"/>
    </row>
    <row r="10" spans="1:25" s="80" customFormat="1" ht="24.95" customHeight="1" thickBot="1" x14ac:dyDescent="0.3">
      <c r="A10" s="250"/>
      <c r="B10" s="217"/>
      <c r="C10" s="218"/>
      <c r="D10" s="222"/>
      <c r="E10" s="81" t="s">
        <v>224</v>
      </c>
      <c r="F10" s="82"/>
      <c r="G10" s="82"/>
      <c r="H10" s="82"/>
      <c r="I10" s="82"/>
      <c r="J10" s="82"/>
      <c r="K10" s="83"/>
      <c r="L10" s="79"/>
      <c r="M10" s="224" t="s">
        <v>182</v>
      </c>
      <c r="N10" s="225"/>
      <c r="O10" s="84"/>
      <c r="P10" s="84"/>
      <c r="Q10" s="84"/>
      <c r="R10" s="84"/>
      <c r="S10" s="84"/>
      <c r="T10" s="84"/>
      <c r="U10" s="84"/>
      <c r="V10" s="84"/>
      <c r="W10" s="84"/>
      <c r="X10" s="84"/>
      <c r="Y10" s="84"/>
    </row>
    <row r="11" spans="1:25" s="80" customFormat="1" ht="30.75" customHeight="1" thickBot="1" x14ac:dyDescent="0.3">
      <c r="A11" s="111" t="s">
        <v>142</v>
      </c>
      <c r="B11" s="253"/>
      <c r="C11" s="254"/>
      <c r="D11" s="119"/>
      <c r="E11" s="81" t="s">
        <v>158</v>
      </c>
      <c r="F11" s="82"/>
      <c r="G11" s="82"/>
      <c r="H11" s="82"/>
      <c r="I11" s="82"/>
      <c r="J11" s="82"/>
      <c r="K11" s="83"/>
      <c r="L11" s="85"/>
      <c r="M11" s="225"/>
      <c r="N11" s="225"/>
      <c r="O11" s="84"/>
      <c r="P11" s="84"/>
      <c r="Q11" s="84"/>
      <c r="R11" s="84"/>
      <c r="S11" s="84"/>
      <c r="T11" s="84"/>
      <c r="U11" s="84"/>
      <c r="V11" s="84"/>
      <c r="W11" s="84"/>
      <c r="X11" s="84"/>
      <c r="Y11" s="84"/>
    </row>
    <row r="12" spans="1:25" s="80" customFormat="1" ht="35.1" customHeight="1" thickBot="1" x14ac:dyDescent="0.3">
      <c r="A12" s="111" t="s">
        <v>159</v>
      </c>
      <c r="B12" s="240" t="str">
        <f>Central!B12</f>
        <v>MICTED- Mountain Institute CTED</v>
      </c>
      <c r="C12" s="240"/>
      <c r="D12" s="184" t="str">
        <f>Central!D12</f>
        <v>130802</v>
      </c>
      <c r="E12" s="86" t="s">
        <v>136</v>
      </c>
      <c r="F12" s="87"/>
      <c r="G12" s="87"/>
      <c r="H12" s="87"/>
      <c r="I12" s="87"/>
      <c r="J12" s="87"/>
      <c r="K12" s="88"/>
      <c r="L12" s="89"/>
      <c r="M12" s="225"/>
      <c r="N12" s="225"/>
      <c r="O12" s="84"/>
      <c r="P12" s="84"/>
      <c r="Q12" s="84"/>
      <c r="R12" s="84"/>
      <c r="S12" s="84"/>
      <c r="T12" s="84"/>
      <c r="U12" s="84"/>
      <c r="V12" s="84"/>
      <c r="W12" s="84"/>
      <c r="X12" s="84"/>
      <c r="Y12" s="84"/>
    </row>
    <row r="13" spans="1:25" s="80" customFormat="1" ht="16.5" customHeight="1" thickBot="1" x14ac:dyDescent="0.3">
      <c r="A13" s="48"/>
      <c r="B13" s="48"/>
      <c r="C13" s="48"/>
      <c r="D13" s="90"/>
      <c r="F13" s="91"/>
      <c r="G13" s="92"/>
      <c r="H13" s="92"/>
      <c r="I13" s="85"/>
      <c r="J13" s="92"/>
      <c r="K13" s="92"/>
      <c r="L13" s="92"/>
      <c r="M13" s="225"/>
      <c r="N13" s="225"/>
    </row>
    <row r="14" spans="1:25" ht="35.1" customHeight="1" thickBot="1" x14ac:dyDescent="0.3">
      <c r="A14" s="159"/>
      <c r="B14" s="113"/>
      <c r="C14" s="159"/>
      <c r="D14" s="114"/>
      <c r="E14" s="227" t="s">
        <v>8</v>
      </c>
      <c r="F14" s="228"/>
      <c r="G14" s="228"/>
      <c r="H14" s="228"/>
      <c r="I14" s="228"/>
      <c r="J14" s="228"/>
      <c r="K14" s="229"/>
      <c r="M14" s="225" t="s">
        <v>183</v>
      </c>
      <c r="N14" s="225"/>
      <c r="O14" s="93"/>
      <c r="P14" s="93"/>
      <c r="Q14" s="93"/>
      <c r="R14" s="93"/>
      <c r="S14" s="93"/>
      <c r="T14" s="93"/>
      <c r="U14" s="93"/>
      <c r="V14" s="93"/>
      <c r="W14" s="93"/>
      <c r="X14" s="93"/>
      <c r="Y14" s="93"/>
    </row>
    <row r="15" spans="1:25" ht="29.25" customHeight="1" thickBot="1" x14ac:dyDescent="0.3">
      <c r="A15" s="160"/>
      <c r="B15" s="116"/>
      <c r="C15" s="160"/>
      <c r="D15" s="117"/>
      <c r="E15" s="227" t="s">
        <v>9</v>
      </c>
      <c r="F15" s="230"/>
      <c r="G15" s="230"/>
      <c r="H15" s="230"/>
      <c r="I15" s="230"/>
      <c r="J15" s="231"/>
      <c r="K15" s="232" t="s">
        <v>10</v>
      </c>
      <c r="M15" s="225"/>
      <c r="N15" s="225"/>
    </row>
    <row r="16" spans="1:25" s="94" customFormat="1" ht="116.25" customHeight="1" thickBot="1" x14ac:dyDescent="0.3">
      <c r="A16" s="118" t="s">
        <v>141</v>
      </c>
      <c r="B16" s="106" t="s">
        <v>126</v>
      </c>
      <c r="C16" s="108" t="s">
        <v>11</v>
      </c>
      <c r="D16" s="107" t="s">
        <v>12</v>
      </c>
      <c r="E16" s="35" t="s">
        <v>13</v>
      </c>
      <c r="F16" s="36" t="s">
        <v>14</v>
      </c>
      <c r="G16" s="36" t="s">
        <v>127</v>
      </c>
      <c r="H16" s="36" t="s">
        <v>128</v>
      </c>
      <c r="I16" s="36" t="s">
        <v>130</v>
      </c>
      <c r="J16" s="37" t="s">
        <v>129</v>
      </c>
      <c r="K16" s="233"/>
      <c r="M16" s="225"/>
      <c r="N16" s="225"/>
    </row>
    <row r="17" spans="1:14" s="95" customFormat="1" ht="24.95" customHeight="1" x14ac:dyDescent="0.25">
      <c r="A17" s="51" t="s">
        <v>15</v>
      </c>
      <c r="B17" s="161">
        <v>301</v>
      </c>
      <c r="C17" s="134" t="s">
        <v>211</v>
      </c>
      <c r="D17" s="162" t="str">
        <f t="shared" ref="D17:D48" si="0">IF(SUM(E17:K17)&gt;0,(SUM(E17:K17)),"")</f>
        <v/>
      </c>
      <c r="E17" s="162"/>
      <c r="F17" s="162"/>
      <c r="G17" s="162"/>
      <c r="H17" s="162"/>
      <c r="I17" s="162"/>
      <c r="J17" s="162"/>
      <c r="K17" s="162"/>
      <c r="M17" s="98"/>
      <c r="N17" s="156" t="s">
        <v>160</v>
      </c>
    </row>
    <row r="18" spans="1:14" s="95" customFormat="1" ht="24.95" customHeight="1" x14ac:dyDescent="0.25">
      <c r="A18" s="52" t="s">
        <v>16</v>
      </c>
      <c r="B18" s="163">
        <v>302</v>
      </c>
      <c r="C18" s="135" t="s">
        <v>17</v>
      </c>
      <c r="D18" s="164" t="str">
        <f t="shared" si="0"/>
        <v/>
      </c>
      <c r="E18" s="164"/>
      <c r="F18" s="164"/>
      <c r="G18" s="164"/>
      <c r="H18" s="164"/>
      <c r="I18" s="164"/>
      <c r="J18" s="164"/>
      <c r="K18" s="164"/>
      <c r="M18" s="158"/>
      <c r="N18" s="156" t="s">
        <v>161</v>
      </c>
    </row>
    <row r="19" spans="1:14" s="95" customFormat="1" ht="24.95" customHeight="1" x14ac:dyDescent="0.25">
      <c r="A19" s="52" t="s">
        <v>197</v>
      </c>
      <c r="B19" s="163">
        <v>376</v>
      </c>
      <c r="C19" s="135" t="s">
        <v>198</v>
      </c>
      <c r="D19" s="164" t="str">
        <f t="shared" si="0"/>
        <v/>
      </c>
      <c r="E19" s="164"/>
      <c r="F19" s="164"/>
      <c r="G19" s="164"/>
      <c r="H19" s="164"/>
      <c r="I19" s="164"/>
      <c r="J19" s="164"/>
      <c r="K19" s="164"/>
      <c r="M19" s="158"/>
      <c r="N19" s="156"/>
    </row>
    <row r="20" spans="1:14" s="95" customFormat="1" ht="24.95" customHeight="1" x14ac:dyDescent="0.25">
      <c r="A20" s="52" t="s">
        <v>18</v>
      </c>
      <c r="B20" s="163">
        <v>303</v>
      </c>
      <c r="C20" s="135" t="s">
        <v>19</v>
      </c>
      <c r="D20" s="164" t="str">
        <f t="shared" si="0"/>
        <v/>
      </c>
      <c r="E20" s="164"/>
      <c r="F20" s="164"/>
      <c r="G20" s="164"/>
      <c r="H20" s="164"/>
      <c r="I20" s="164"/>
      <c r="J20" s="164"/>
      <c r="K20" s="164"/>
      <c r="M20" s="98"/>
      <c r="N20" s="205" t="s">
        <v>162</v>
      </c>
    </row>
    <row r="21" spans="1:14" s="95" customFormat="1" ht="24.95" customHeight="1" x14ac:dyDescent="0.25">
      <c r="A21" s="52" t="s">
        <v>20</v>
      </c>
      <c r="B21" s="163">
        <v>304</v>
      </c>
      <c r="C21" s="135" t="s">
        <v>21</v>
      </c>
      <c r="D21" s="164" t="str">
        <f t="shared" si="0"/>
        <v/>
      </c>
      <c r="E21" s="164"/>
      <c r="F21" s="164"/>
      <c r="G21" s="164"/>
      <c r="H21" s="164"/>
      <c r="I21" s="164"/>
      <c r="J21" s="164"/>
      <c r="K21" s="164"/>
      <c r="M21" s="98"/>
      <c r="N21" s="205"/>
    </row>
    <row r="22" spans="1:14" s="95" customFormat="1" ht="24.95" customHeight="1" x14ac:dyDescent="0.25">
      <c r="A22" s="52" t="s">
        <v>22</v>
      </c>
      <c r="B22" s="163">
        <v>305</v>
      </c>
      <c r="C22" s="135" t="s">
        <v>23</v>
      </c>
      <c r="D22" s="164" t="str">
        <f t="shared" si="0"/>
        <v/>
      </c>
      <c r="E22" s="164"/>
      <c r="F22" s="164"/>
      <c r="G22" s="164"/>
      <c r="H22" s="164"/>
      <c r="I22" s="164"/>
      <c r="J22" s="164"/>
      <c r="K22" s="164"/>
      <c r="M22" s="98"/>
      <c r="N22" s="205"/>
    </row>
    <row r="23" spans="1:14" s="95" customFormat="1" ht="24.95" customHeight="1" x14ac:dyDescent="0.25">
      <c r="A23" s="52" t="s">
        <v>24</v>
      </c>
      <c r="B23" s="163">
        <v>306</v>
      </c>
      <c r="C23" s="135" t="s">
        <v>25</v>
      </c>
      <c r="D23" s="164" t="str">
        <f t="shared" si="0"/>
        <v/>
      </c>
      <c r="E23" s="164"/>
      <c r="F23" s="164"/>
      <c r="G23" s="164"/>
      <c r="H23" s="164"/>
      <c r="I23" s="164"/>
      <c r="J23" s="164"/>
      <c r="K23" s="164"/>
      <c r="M23" s="98"/>
      <c r="N23" s="205" t="s">
        <v>163</v>
      </c>
    </row>
    <row r="24" spans="1:14" s="95" customFormat="1" ht="24.95" customHeight="1" x14ac:dyDescent="0.25">
      <c r="A24" s="52" t="s">
        <v>26</v>
      </c>
      <c r="B24" s="163">
        <v>307</v>
      </c>
      <c r="C24" s="135" t="s">
        <v>27</v>
      </c>
      <c r="D24" s="164" t="str">
        <f t="shared" si="0"/>
        <v/>
      </c>
      <c r="E24" s="164"/>
      <c r="F24" s="164"/>
      <c r="G24" s="164"/>
      <c r="H24" s="164"/>
      <c r="I24" s="164"/>
      <c r="J24" s="164"/>
      <c r="K24" s="164"/>
      <c r="M24" s="98"/>
      <c r="N24" s="205"/>
    </row>
    <row r="25" spans="1:14" s="95" customFormat="1" ht="24.95" customHeight="1" x14ac:dyDescent="0.25">
      <c r="A25" s="52" t="s">
        <v>28</v>
      </c>
      <c r="B25" s="163">
        <v>309</v>
      </c>
      <c r="C25" s="135" t="s">
        <v>214</v>
      </c>
      <c r="D25" s="164" t="str">
        <f t="shared" si="0"/>
        <v/>
      </c>
      <c r="E25" s="164"/>
      <c r="F25" s="164"/>
      <c r="G25" s="164"/>
      <c r="H25" s="164"/>
      <c r="I25" s="164"/>
      <c r="J25" s="164"/>
      <c r="K25" s="164"/>
      <c r="M25" s="98"/>
      <c r="N25" s="205" t="s">
        <v>164</v>
      </c>
    </row>
    <row r="26" spans="1:14" s="95" customFormat="1" ht="24.95" customHeight="1" x14ac:dyDescent="0.25">
      <c r="A26" s="52" t="s">
        <v>30</v>
      </c>
      <c r="B26" s="163">
        <v>310</v>
      </c>
      <c r="C26" s="135" t="s">
        <v>31</v>
      </c>
      <c r="D26" s="164" t="str">
        <f t="shared" si="0"/>
        <v/>
      </c>
      <c r="E26" s="164"/>
      <c r="F26" s="164"/>
      <c r="G26" s="164"/>
      <c r="H26" s="164"/>
      <c r="I26" s="164"/>
      <c r="J26" s="164"/>
      <c r="K26" s="164"/>
      <c r="M26" s="98"/>
      <c r="N26" s="205"/>
    </row>
    <row r="27" spans="1:14" s="95" customFormat="1" ht="24.95" customHeight="1" x14ac:dyDescent="0.25">
      <c r="A27" s="52" t="s">
        <v>32</v>
      </c>
      <c r="B27" s="163">
        <v>311</v>
      </c>
      <c r="C27" s="135" t="s">
        <v>33</v>
      </c>
      <c r="D27" s="164" t="str">
        <f t="shared" si="0"/>
        <v/>
      </c>
      <c r="E27" s="164"/>
      <c r="F27" s="164"/>
      <c r="G27" s="164"/>
      <c r="H27" s="164"/>
      <c r="I27" s="164"/>
      <c r="J27" s="164"/>
      <c r="K27" s="164"/>
      <c r="M27" s="98"/>
      <c r="N27" s="205" t="s">
        <v>165</v>
      </c>
    </row>
    <row r="28" spans="1:14" s="95" customFormat="1" ht="24.95" customHeight="1" x14ac:dyDescent="0.25">
      <c r="A28" s="52" t="s">
        <v>34</v>
      </c>
      <c r="B28" s="163">
        <v>312</v>
      </c>
      <c r="C28" s="135" t="s">
        <v>35</v>
      </c>
      <c r="D28" s="164" t="str">
        <f t="shared" si="0"/>
        <v/>
      </c>
      <c r="E28" s="164"/>
      <c r="F28" s="164"/>
      <c r="G28" s="164"/>
      <c r="H28" s="164"/>
      <c r="I28" s="164"/>
      <c r="J28" s="164"/>
      <c r="K28" s="164"/>
      <c r="M28" s="98"/>
      <c r="N28" s="205"/>
    </row>
    <row r="29" spans="1:14" s="95" customFormat="1" ht="24.95" customHeight="1" x14ac:dyDescent="0.25">
      <c r="A29" s="52" t="s">
        <v>36</v>
      </c>
      <c r="B29" s="163">
        <v>313</v>
      </c>
      <c r="C29" s="135" t="s">
        <v>199</v>
      </c>
      <c r="D29" s="164" t="str">
        <f t="shared" si="0"/>
        <v/>
      </c>
      <c r="E29" s="164"/>
      <c r="F29" s="164"/>
      <c r="G29" s="164"/>
      <c r="H29" s="164"/>
      <c r="I29" s="164"/>
      <c r="J29" s="164"/>
      <c r="K29" s="164"/>
      <c r="M29" s="98"/>
      <c r="N29" s="205"/>
    </row>
    <row r="30" spans="1:14" s="95" customFormat="1" ht="24.95" customHeight="1" x14ac:dyDescent="0.25">
      <c r="A30" s="52" t="s">
        <v>37</v>
      </c>
      <c r="B30" s="163">
        <v>314</v>
      </c>
      <c r="C30" s="135" t="s">
        <v>200</v>
      </c>
      <c r="D30" s="164" t="str">
        <f t="shared" si="0"/>
        <v/>
      </c>
      <c r="E30" s="164"/>
      <c r="F30" s="164"/>
      <c r="G30" s="164"/>
      <c r="H30" s="164"/>
      <c r="I30" s="164"/>
      <c r="J30" s="164"/>
      <c r="K30" s="164"/>
      <c r="M30" s="205" t="s">
        <v>177</v>
      </c>
      <c r="N30" s="205"/>
    </row>
    <row r="31" spans="1:14" s="95" customFormat="1" ht="24.95" customHeight="1" x14ac:dyDescent="0.25">
      <c r="A31" s="52" t="s">
        <v>38</v>
      </c>
      <c r="B31" s="163">
        <v>315</v>
      </c>
      <c r="C31" s="135" t="s">
        <v>39</v>
      </c>
      <c r="D31" s="164" t="str">
        <f t="shared" si="0"/>
        <v/>
      </c>
      <c r="E31" s="164"/>
      <c r="F31" s="164"/>
      <c r="G31" s="164"/>
      <c r="H31" s="164"/>
      <c r="I31" s="164"/>
      <c r="J31" s="164"/>
      <c r="K31" s="164"/>
      <c r="M31" s="205"/>
      <c r="N31" s="205"/>
    </row>
    <row r="32" spans="1:14" s="95" customFormat="1" ht="24.95" customHeight="1" x14ac:dyDescent="0.25">
      <c r="A32" s="52" t="s">
        <v>40</v>
      </c>
      <c r="B32" s="163">
        <v>316</v>
      </c>
      <c r="C32" s="135" t="s">
        <v>41</v>
      </c>
      <c r="D32" s="164" t="str">
        <f t="shared" si="0"/>
        <v/>
      </c>
      <c r="E32" s="164"/>
      <c r="F32" s="164"/>
      <c r="G32" s="164"/>
      <c r="H32" s="164"/>
      <c r="I32" s="164"/>
      <c r="J32" s="164"/>
      <c r="K32" s="164"/>
      <c r="M32" s="205"/>
      <c r="N32" s="205"/>
    </row>
    <row r="33" spans="1:23" s="95" customFormat="1" ht="24.95" customHeight="1" x14ac:dyDescent="0.25">
      <c r="A33" s="52" t="s">
        <v>42</v>
      </c>
      <c r="B33" s="163">
        <v>317</v>
      </c>
      <c r="C33" s="135" t="s">
        <v>43</v>
      </c>
      <c r="D33" s="164" t="str">
        <f t="shared" si="0"/>
        <v/>
      </c>
      <c r="E33" s="164"/>
      <c r="F33" s="164"/>
      <c r="G33" s="164"/>
      <c r="H33" s="164"/>
      <c r="I33" s="164"/>
      <c r="J33" s="164"/>
      <c r="K33" s="164"/>
      <c r="M33" s="205"/>
      <c r="N33" s="205"/>
    </row>
    <row r="34" spans="1:23" s="95" customFormat="1" ht="24.95" customHeight="1" x14ac:dyDescent="0.25">
      <c r="A34" s="52" t="s">
        <v>44</v>
      </c>
      <c r="B34" s="163">
        <v>318</v>
      </c>
      <c r="C34" s="135" t="s">
        <v>45</v>
      </c>
      <c r="D34" s="164" t="str">
        <f t="shared" si="0"/>
        <v/>
      </c>
      <c r="E34" s="164"/>
      <c r="F34" s="164"/>
      <c r="G34" s="164"/>
      <c r="H34" s="164"/>
      <c r="I34" s="164"/>
      <c r="J34" s="164"/>
      <c r="K34" s="164"/>
      <c r="M34" s="205"/>
      <c r="N34" s="205"/>
    </row>
    <row r="35" spans="1:23" s="95" customFormat="1" ht="24.95" customHeight="1" x14ac:dyDescent="0.25">
      <c r="A35" s="52" t="s">
        <v>46</v>
      </c>
      <c r="B35" s="163">
        <v>319</v>
      </c>
      <c r="C35" s="135" t="s">
        <v>213</v>
      </c>
      <c r="D35" s="164" t="str">
        <f t="shared" si="0"/>
        <v/>
      </c>
      <c r="E35" s="164"/>
      <c r="F35" s="164"/>
      <c r="G35" s="164"/>
      <c r="H35" s="164"/>
      <c r="I35" s="164"/>
      <c r="J35" s="164"/>
      <c r="K35" s="164"/>
      <c r="M35" s="205"/>
      <c r="N35" s="205"/>
    </row>
    <row r="36" spans="1:23" s="95" customFormat="1" ht="24.95" customHeight="1" x14ac:dyDescent="0.25">
      <c r="A36" s="52" t="s">
        <v>47</v>
      </c>
      <c r="B36" s="163">
        <v>320</v>
      </c>
      <c r="C36" s="135" t="s">
        <v>48</v>
      </c>
      <c r="D36" s="164" t="str">
        <f t="shared" si="0"/>
        <v/>
      </c>
      <c r="E36" s="164"/>
      <c r="F36" s="164"/>
      <c r="G36" s="164"/>
      <c r="H36" s="164"/>
      <c r="I36" s="164"/>
      <c r="J36" s="164"/>
      <c r="K36" s="164"/>
      <c r="M36" s="205"/>
      <c r="N36" s="205"/>
      <c r="O36" s="93"/>
      <c r="P36" s="93"/>
      <c r="Q36" s="93"/>
      <c r="R36" s="93"/>
      <c r="S36" s="93"/>
      <c r="T36" s="93"/>
      <c r="U36" s="93"/>
      <c r="V36" s="93"/>
      <c r="W36" s="93"/>
    </row>
    <row r="37" spans="1:23" s="95" customFormat="1" ht="24.95" customHeight="1" x14ac:dyDescent="0.25">
      <c r="A37" s="52" t="s">
        <v>49</v>
      </c>
      <c r="B37" s="163">
        <v>321</v>
      </c>
      <c r="C37" s="135" t="s">
        <v>50</v>
      </c>
      <c r="D37" s="164" t="str">
        <f t="shared" si="0"/>
        <v/>
      </c>
      <c r="E37" s="164"/>
      <c r="F37" s="164"/>
      <c r="G37" s="164"/>
      <c r="H37" s="164"/>
      <c r="I37" s="164"/>
      <c r="J37" s="164"/>
      <c r="K37" s="164"/>
      <c r="M37" s="205"/>
      <c r="N37" s="205"/>
    </row>
    <row r="38" spans="1:23" s="95" customFormat="1" ht="24.95" customHeight="1" x14ac:dyDescent="0.25">
      <c r="A38" s="52" t="s">
        <v>51</v>
      </c>
      <c r="B38" s="163">
        <v>322</v>
      </c>
      <c r="C38" s="135" t="s">
        <v>52</v>
      </c>
      <c r="D38" s="164" t="str">
        <f t="shared" si="0"/>
        <v/>
      </c>
      <c r="E38" s="164"/>
      <c r="F38" s="164"/>
      <c r="G38" s="164"/>
      <c r="H38" s="164"/>
      <c r="I38" s="164"/>
      <c r="J38" s="164"/>
      <c r="K38" s="164"/>
      <c r="M38" s="205"/>
      <c r="N38" s="205"/>
    </row>
    <row r="39" spans="1:23" s="95" customFormat="1" ht="24.95" customHeight="1" x14ac:dyDescent="0.25">
      <c r="A39" s="52" t="s">
        <v>53</v>
      </c>
      <c r="B39" s="163">
        <v>345</v>
      </c>
      <c r="C39" s="135" t="s">
        <v>54</v>
      </c>
      <c r="D39" s="164" t="str">
        <f t="shared" si="0"/>
        <v/>
      </c>
      <c r="E39" s="164"/>
      <c r="F39" s="164"/>
      <c r="G39" s="164"/>
      <c r="H39" s="164"/>
      <c r="I39" s="164"/>
      <c r="J39" s="164"/>
      <c r="K39" s="164"/>
      <c r="M39" s="99"/>
      <c r="N39" s="99"/>
    </row>
    <row r="40" spans="1:23" s="95" customFormat="1" ht="24.95" customHeight="1" x14ac:dyDescent="0.25">
      <c r="A40" s="52" t="s">
        <v>55</v>
      </c>
      <c r="B40" s="163">
        <v>323</v>
      </c>
      <c r="C40" s="135" t="s">
        <v>56</v>
      </c>
      <c r="D40" s="164" t="str">
        <f t="shared" si="0"/>
        <v/>
      </c>
      <c r="E40" s="164"/>
      <c r="F40" s="164"/>
      <c r="G40" s="164"/>
      <c r="H40" s="164"/>
      <c r="I40" s="164"/>
      <c r="J40" s="164"/>
      <c r="K40" s="164"/>
      <c r="M40" s="98"/>
      <c r="N40" s="205" t="s">
        <v>167</v>
      </c>
    </row>
    <row r="41" spans="1:23" s="95" customFormat="1" ht="24.95" customHeight="1" x14ac:dyDescent="0.25">
      <c r="A41" s="52" t="s">
        <v>57</v>
      </c>
      <c r="B41" s="163">
        <v>324</v>
      </c>
      <c r="C41" s="135" t="s">
        <v>58</v>
      </c>
      <c r="D41" s="164" t="str">
        <f t="shared" si="0"/>
        <v/>
      </c>
      <c r="E41" s="164"/>
      <c r="F41" s="164"/>
      <c r="G41" s="164"/>
      <c r="H41" s="164"/>
      <c r="I41" s="164"/>
      <c r="J41" s="164"/>
      <c r="K41" s="164"/>
      <c r="M41" s="98"/>
      <c r="N41" s="205"/>
    </row>
    <row r="42" spans="1:23" s="95" customFormat="1" ht="24.95" customHeight="1" x14ac:dyDescent="0.25">
      <c r="A42" s="52" t="s">
        <v>59</v>
      </c>
      <c r="B42" s="163">
        <v>325</v>
      </c>
      <c r="C42" s="135" t="s">
        <v>60</v>
      </c>
      <c r="D42" s="164" t="str">
        <f t="shared" si="0"/>
        <v/>
      </c>
      <c r="E42" s="164"/>
      <c r="F42" s="164"/>
      <c r="G42" s="164"/>
      <c r="H42" s="164"/>
      <c r="I42" s="164"/>
      <c r="J42" s="164"/>
      <c r="K42" s="164"/>
      <c r="M42" s="98"/>
      <c r="N42" s="205" t="s">
        <v>168</v>
      </c>
    </row>
    <row r="43" spans="1:23" s="95" customFormat="1" ht="24.95" customHeight="1" x14ac:dyDescent="0.25">
      <c r="A43" s="52" t="s">
        <v>61</v>
      </c>
      <c r="B43" s="163">
        <v>326</v>
      </c>
      <c r="C43" s="135" t="s">
        <v>62</v>
      </c>
      <c r="D43" s="164" t="str">
        <f t="shared" si="0"/>
        <v/>
      </c>
      <c r="E43" s="164"/>
      <c r="F43" s="164"/>
      <c r="G43" s="164"/>
      <c r="H43" s="164"/>
      <c r="I43" s="164"/>
      <c r="J43" s="164"/>
      <c r="K43" s="164"/>
      <c r="M43" s="98"/>
      <c r="N43" s="205"/>
    </row>
    <row r="44" spans="1:23" s="95" customFormat="1" ht="33" customHeight="1" x14ac:dyDescent="0.25">
      <c r="A44" s="52" t="s">
        <v>110</v>
      </c>
      <c r="B44" s="163">
        <v>359</v>
      </c>
      <c r="C44" s="135" t="s">
        <v>231</v>
      </c>
      <c r="D44" s="164" t="str">
        <f t="shared" si="0"/>
        <v/>
      </c>
      <c r="E44" s="164"/>
      <c r="F44" s="164"/>
      <c r="G44" s="164"/>
      <c r="H44" s="164"/>
      <c r="I44" s="164"/>
      <c r="J44" s="164"/>
      <c r="K44" s="164"/>
      <c r="M44" s="98"/>
      <c r="N44" s="205" t="s">
        <v>169</v>
      </c>
    </row>
    <row r="45" spans="1:23" s="95" customFormat="1" ht="24.95" customHeight="1" x14ac:dyDescent="0.25">
      <c r="A45" s="52" t="s">
        <v>63</v>
      </c>
      <c r="B45" s="163">
        <v>327</v>
      </c>
      <c r="C45" s="135" t="s">
        <v>64</v>
      </c>
      <c r="D45" s="164" t="str">
        <f t="shared" si="0"/>
        <v/>
      </c>
      <c r="E45" s="164"/>
      <c r="F45" s="164"/>
      <c r="G45" s="164"/>
      <c r="H45" s="164"/>
      <c r="I45" s="164"/>
      <c r="J45" s="164"/>
      <c r="K45" s="164"/>
      <c r="M45" s="98"/>
      <c r="N45" s="205"/>
    </row>
    <row r="46" spans="1:23" s="95" customFormat="1" ht="24.95" customHeight="1" x14ac:dyDescent="0.25">
      <c r="A46" s="52" t="s">
        <v>65</v>
      </c>
      <c r="B46" s="163">
        <v>328</v>
      </c>
      <c r="C46" s="135" t="s">
        <v>66</v>
      </c>
      <c r="D46" s="164" t="str">
        <f t="shared" si="0"/>
        <v/>
      </c>
      <c r="E46" s="164"/>
      <c r="F46" s="164"/>
      <c r="G46" s="164"/>
      <c r="H46" s="164"/>
      <c r="I46" s="164"/>
      <c r="J46" s="164"/>
      <c r="K46" s="164"/>
      <c r="M46" s="98"/>
      <c r="N46" s="205" t="s">
        <v>170</v>
      </c>
    </row>
    <row r="47" spans="1:23" s="95" customFormat="1" ht="24.95" customHeight="1" x14ac:dyDescent="0.25">
      <c r="A47" s="52" t="s">
        <v>67</v>
      </c>
      <c r="B47" s="163">
        <v>329</v>
      </c>
      <c r="C47" s="135" t="s">
        <v>68</v>
      </c>
      <c r="D47" s="164" t="str">
        <f t="shared" si="0"/>
        <v/>
      </c>
      <c r="E47" s="164"/>
      <c r="F47" s="164"/>
      <c r="G47" s="164"/>
      <c r="H47" s="164"/>
      <c r="I47" s="164"/>
      <c r="J47" s="164"/>
      <c r="K47" s="164"/>
      <c r="M47" s="98"/>
      <c r="N47" s="205"/>
    </row>
    <row r="48" spans="1:23" s="95" customFormat="1" ht="24.95" customHeight="1" x14ac:dyDescent="0.25">
      <c r="A48" s="52" t="s">
        <v>69</v>
      </c>
      <c r="B48" s="163">
        <v>330</v>
      </c>
      <c r="C48" s="135" t="s">
        <v>215</v>
      </c>
      <c r="D48" s="164" t="str">
        <f t="shared" si="0"/>
        <v/>
      </c>
      <c r="E48" s="164"/>
      <c r="F48" s="164"/>
      <c r="G48" s="164"/>
      <c r="H48" s="164"/>
      <c r="I48" s="164"/>
      <c r="J48" s="164"/>
      <c r="K48" s="164"/>
      <c r="M48" s="98"/>
      <c r="N48" s="158"/>
    </row>
    <row r="49" spans="1:14" s="95" customFormat="1" ht="24.95" customHeight="1" x14ac:dyDescent="0.25">
      <c r="A49" s="52" t="s">
        <v>70</v>
      </c>
      <c r="B49" s="163">
        <v>333</v>
      </c>
      <c r="C49" s="135" t="s">
        <v>71</v>
      </c>
      <c r="D49" s="164" t="str">
        <f t="shared" ref="D49:D79" si="1">IF(SUM(E49:K49)&gt;0,(SUM(E49:K49)),"")</f>
        <v/>
      </c>
      <c r="E49" s="164"/>
      <c r="F49" s="164"/>
      <c r="G49" s="164"/>
      <c r="H49" s="164"/>
      <c r="I49" s="164"/>
      <c r="J49" s="164"/>
      <c r="K49" s="164"/>
      <c r="M49" s="98"/>
      <c r="N49" s="156" t="s">
        <v>125</v>
      </c>
    </row>
    <row r="50" spans="1:14" s="95" customFormat="1" ht="24.95" customHeight="1" x14ac:dyDescent="0.25">
      <c r="A50" s="52" t="s">
        <v>72</v>
      </c>
      <c r="B50" s="163">
        <v>334</v>
      </c>
      <c r="C50" s="135" t="s">
        <v>212</v>
      </c>
      <c r="D50" s="164" t="str">
        <f t="shared" si="1"/>
        <v/>
      </c>
      <c r="E50" s="164"/>
      <c r="F50" s="164"/>
      <c r="G50" s="164"/>
      <c r="H50" s="164"/>
      <c r="I50" s="164"/>
      <c r="J50" s="164"/>
      <c r="K50" s="164"/>
      <c r="M50" s="98"/>
      <c r="N50" s="158"/>
    </row>
    <row r="51" spans="1:14" s="95" customFormat="1" ht="24.95" customHeight="1" x14ac:dyDescent="0.25">
      <c r="A51" s="52" t="s">
        <v>73</v>
      </c>
      <c r="B51" s="163">
        <v>335</v>
      </c>
      <c r="C51" s="135" t="s">
        <v>201</v>
      </c>
      <c r="D51" s="164" t="str">
        <f t="shared" si="1"/>
        <v/>
      </c>
      <c r="E51" s="164"/>
      <c r="F51" s="164"/>
      <c r="G51" s="164"/>
      <c r="H51" s="164"/>
      <c r="I51" s="164"/>
      <c r="J51" s="164"/>
      <c r="K51" s="164"/>
      <c r="M51" s="156" t="s">
        <v>76</v>
      </c>
      <c r="N51" s="98"/>
    </row>
    <row r="52" spans="1:14" s="95" customFormat="1" ht="24.95" customHeight="1" x14ac:dyDescent="0.25">
      <c r="A52" s="52" t="s">
        <v>74</v>
      </c>
      <c r="B52" s="163">
        <v>336</v>
      </c>
      <c r="C52" s="135" t="s">
        <v>75</v>
      </c>
      <c r="D52" s="164" t="str">
        <f t="shared" si="1"/>
        <v/>
      </c>
      <c r="E52" s="164"/>
      <c r="F52" s="164"/>
      <c r="G52" s="164"/>
      <c r="H52" s="164"/>
      <c r="I52" s="164"/>
      <c r="J52" s="164"/>
      <c r="K52" s="164"/>
      <c r="M52" s="156"/>
      <c r="N52" s="98"/>
    </row>
    <row r="53" spans="1:14" s="95" customFormat="1" ht="24.95" customHeight="1" x14ac:dyDescent="0.25">
      <c r="A53" s="52" t="s">
        <v>77</v>
      </c>
      <c r="B53" s="163">
        <v>337</v>
      </c>
      <c r="C53" s="135" t="s">
        <v>216</v>
      </c>
      <c r="D53" s="164" t="str">
        <f t="shared" si="1"/>
        <v/>
      </c>
      <c r="E53" s="164"/>
      <c r="F53" s="164"/>
      <c r="G53" s="164"/>
      <c r="H53" s="164"/>
      <c r="I53" s="164"/>
      <c r="J53" s="164"/>
      <c r="K53" s="164"/>
      <c r="M53" s="98"/>
      <c r="N53" s="98"/>
    </row>
    <row r="54" spans="1:14" s="95" customFormat="1" ht="24.95" customHeight="1" x14ac:dyDescent="0.25">
      <c r="A54" s="52" t="s">
        <v>79</v>
      </c>
      <c r="B54" s="163">
        <v>339</v>
      </c>
      <c r="C54" s="135" t="s">
        <v>80</v>
      </c>
      <c r="D54" s="164" t="str">
        <f t="shared" si="1"/>
        <v/>
      </c>
      <c r="E54" s="164"/>
      <c r="F54" s="164"/>
      <c r="G54" s="164"/>
      <c r="H54" s="164"/>
      <c r="I54" s="164"/>
      <c r="J54" s="164"/>
      <c r="K54" s="164"/>
      <c r="M54" s="98"/>
      <c r="N54" s="98"/>
    </row>
    <row r="55" spans="1:14" s="95" customFormat="1" ht="24.95" customHeight="1" x14ac:dyDescent="0.25">
      <c r="A55" s="52" t="s">
        <v>81</v>
      </c>
      <c r="B55" s="163">
        <v>340</v>
      </c>
      <c r="C55" s="135" t="s">
        <v>82</v>
      </c>
      <c r="D55" s="164" t="str">
        <f t="shared" si="1"/>
        <v/>
      </c>
      <c r="E55" s="164"/>
      <c r="F55" s="164"/>
      <c r="G55" s="164"/>
      <c r="H55" s="164"/>
      <c r="I55" s="164"/>
      <c r="J55" s="164"/>
      <c r="K55" s="164"/>
      <c r="M55" s="98"/>
      <c r="N55" s="98"/>
    </row>
    <row r="56" spans="1:14" s="95" customFormat="1" ht="24.95" customHeight="1" x14ac:dyDescent="0.25">
      <c r="A56" s="52" t="s">
        <v>202</v>
      </c>
      <c r="B56" s="163">
        <v>373</v>
      </c>
      <c r="C56" s="135" t="s">
        <v>204</v>
      </c>
      <c r="D56" s="164" t="str">
        <f t="shared" si="1"/>
        <v/>
      </c>
      <c r="E56" s="164"/>
      <c r="F56" s="164"/>
      <c r="G56" s="164"/>
      <c r="H56" s="164"/>
      <c r="I56" s="164"/>
      <c r="J56" s="164"/>
      <c r="K56" s="164"/>
      <c r="M56" s="98"/>
      <c r="N56" s="98"/>
    </row>
    <row r="57" spans="1:14" s="95" customFormat="1" ht="24.95" customHeight="1" x14ac:dyDescent="0.25">
      <c r="A57" s="52" t="s">
        <v>83</v>
      </c>
      <c r="B57" s="163">
        <v>342</v>
      </c>
      <c r="C57" s="135" t="s">
        <v>84</v>
      </c>
      <c r="D57" s="164" t="str">
        <f t="shared" si="1"/>
        <v/>
      </c>
      <c r="E57" s="164"/>
      <c r="F57" s="164"/>
      <c r="G57" s="164"/>
      <c r="H57" s="164"/>
      <c r="I57" s="164"/>
      <c r="J57" s="164"/>
      <c r="K57" s="164"/>
      <c r="M57" s="98"/>
      <c r="N57" s="98"/>
    </row>
    <row r="58" spans="1:14" s="95" customFormat="1" ht="24.95" customHeight="1" x14ac:dyDescent="0.25">
      <c r="A58" s="52" t="s">
        <v>85</v>
      </c>
      <c r="B58" s="163">
        <v>343</v>
      </c>
      <c r="C58" s="135" t="s">
        <v>86</v>
      </c>
      <c r="D58" s="164" t="str">
        <f t="shared" si="1"/>
        <v/>
      </c>
      <c r="E58" s="164"/>
      <c r="F58" s="164"/>
      <c r="G58" s="164"/>
      <c r="H58" s="164"/>
      <c r="I58" s="164"/>
      <c r="J58" s="164"/>
      <c r="K58" s="164"/>
      <c r="M58" s="98"/>
      <c r="N58" s="98"/>
    </row>
    <row r="59" spans="1:14" s="95" customFormat="1" ht="24.95" customHeight="1" x14ac:dyDescent="0.25">
      <c r="A59" s="52" t="s">
        <v>87</v>
      </c>
      <c r="B59" s="163">
        <v>344</v>
      </c>
      <c r="C59" s="135" t="s">
        <v>88</v>
      </c>
      <c r="D59" s="164" t="str">
        <f t="shared" si="1"/>
        <v/>
      </c>
      <c r="E59" s="164"/>
      <c r="F59" s="164"/>
      <c r="G59" s="164"/>
      <c r="H59" s="164"/>
      <c r="I59" s="164"/>
      <c r="J59" s="164"/>
      <c r="K59" s="164"/>
      <c r="M59" s="98"/>
      <c r="N59" s="98"/>
    </row>
    <row r="60" spans="1:14" s="94" customFormat="1" ht="24.95" customHeight="1" x14ac:dyDescent="0.25">
      <c r="A60" s="52" t="s">
        <v>89</v>
      </c>
      <c r="B60" s="163">
        <v>346</v>
      </c>
      <c r="C60" s="135" t="s">
        <v>90</v>
      </c>
      <c r="D60" s="164" t="str">
        <f t="shared" si="1"/>
        <v/>
      </c>
      <c r="E60" s="164"/>
      <c r="F60" s="164"/>
      <c r="G60" s="164"/>
      <c r="H60" s="164"/>
      <c r="I60" s="164"/>
      <c r="J60" s="164"/>
      <c r="K60" s="164"/>
      <c r="M60" s="98"/>
      <c r="N60" s="38"/>
    </row>
    <row r="61" spans="1:14" ht="24.95" customHeight="1" x14ac:dyDescent="0.25">
      <c r="A61" s="52" t="s">
        <v>91</v>
      </c>
      <c r="B61" s="163">
        <v>347</v>
      </c>
      <c r="C61" s="135" t="s">
        <v>217</v>
      </c>
      <c r="D61" s="164" t="str">
        <f t="shared" si="1"/>
        <v/>
      </c>
      <c r="E61" s="164"/>
      <c r="F61" s="164"/>
      <c r="G61" s="164"/>
      <c r="H61" s="164"/>
      <c r="I61" s="164"/>
      <c r="J61" s="164"/>
      <c r="K61" s="164"/>
      <c r="L61" s="67"/>
      <c r="M61" s="38"/>
    </row>
    <row r="62" spans="1:14" ht="24.95" customHeight="1" x14ac:dyDescent="0.25">
      <c r="A62" s="52" t="s">
        <v>109</v>
      </c>
      <c r="B62" s="163">
        <v>358</v>
      </c>
      <c r="C62" s="135" t="s">
        <v>206</v>
      </c>
      <c r="D62" s="164" t="str">
        <f t="shared" si="1"/>
        <v/>
      </c>
      <c r="E62" s="164"/>
      <c r="F62" s="164"/>
      <c r="G62" s="164"/>
      <c r="H62" s="164"/>
      <c r="I62" s="164"/>
      <c r="J62" s="164"/>
      <c r="K62" s="164"/>
      <c r="L62" s="67"/>
    </row>
    <row r="63" spans="1:14" ht="24.95" customHeight="1" x14ac:dyDescent="0.25">
      <c r="A63" s="52" t="s">
        <v>92</v>
      </c>
      <c r="B63" s="163">
        <v>348</v>
      </c>
      <c r="C63" s="135" t="s">
        <v>93</v>
      </c>
      <c r="D63" s="164" t="str">
        <f t="shared" si="1"/>
        <v/>
      </c>
      <c r="E63" s="164"/>
      <c r="F63" s="164"/>
      <c r="G63" s="164"/>
      <c r="H63" s="164"/>
      <c r="I63" s="164"/>
      <c r="J63" s="164"/>
      <c r="K63" s="164"/>
      <c r="L63" s="67"/>
    </row>
    <row r="64" spans="1:14" ht="24.95" customHeight="1" x14ac:dyDescent="0.25">
      <c r="A64" s="52" t="s">
        <v>94</v>
      </c>
      <c r="B64" s="163">
        <v>349</v>
      </c>
      <c r="C64" s="135" t="s">
        <v>95</v>
      </c>
      <c r="D64" s="164" t="str">
        <f t="shared" si="1"/>
        <v/>
      </c>
      <c r="E64" s="164"/>
      <c r="F64" s="164"/>
      <c r="G64" s="164"/>
      <c r="H64" s="164"/>
      <c r="I64" s="164"/>
      <c r="J64" s="164"/>
      <c r="K64" s="164"/>
      <c r="L64" s="67"/>
    </row>
    <row r="65" spans="1:12" ht="24.95" customHeight="1" x14ac:dyDescent="0.25">
      <c r="A65" s="52" t="s">
        <v>78</v>
      </c>
      <c r="B65" s="163">
        <v>338</v>
      </c>
      <c r="C65" s="135" t="s">
        <v>207</v>
      </c>
      <c r="D65" s="164" t="str">
        <f t="shared" si="1"/>
        <v/>
      </c>
      <c r="E65" s="164"/>
      <c r="F65" s="164"/>
      <c r="G65" s="164"/>
      <c r="H65" s="164"/>
      <c r="I65" s="164"/>
      <c r="J65" s="164"/>
      <c r="K65" s="164"/>
      <c r="L65" s="67"/>
    </row>
    <row r="66" spans="1:12" ht="24.95" customHeight="1" x14ac:dyDescent="0.25">
      <c r="A66" s="52" t="s">
        <v>96</v>
      </c>
      <c r="B66" s="163">
        <v>351</v>
      </c>
      <c r="C66" s="135" t="s">
        <v>208</v>
      </c>
      <c r="D66" s="164" t="str">
        <f t="shared" si="1"/>
        <v/>
      </c>
      <c r="E66" s="164"/>
      <c r="F66" s="164"/>
      <c r="G66" s="164"/>
      <c r="H66" s="164"/>
      <c r="I66" s="164"/>
      <c r="J66" s="164"/>
      <c r="K66" s="164"/>
      <c r="L66" s="67"/>
    </row>
    <row r="67" spans="1:12" ht="24.95" customHeight="1" x14ac:dyDescent="0.25">
      <c r="A67" s="52" t="s">
        <v>97</v>
      </c>
      <c r="B67" s="163">
        <v>352</v>
      </c>
      <c r="C67" s="135" t="s">
        <v>98</v>
      </c>
      <c r="D67" s="164" t="str">
        <f t="shared" si="1"/>
        <v/>
      </c>
      <c r="E67" s="164"/>
      <c r="F67" s="164"/>
      <c r="G67" s="164"/>
      <c r="H67" s="164"/>
      <c r="I67" s="164"/>
      <c r="J67" s="164"/>
      <c r="K67" s="164"/>
      <c r="L67" s="67"/>
    </row>
    <row r="68" spans="1:12" ht="24.95" customHeight="1" x14ac:dyDescent="0.25">
      <c r="A68" s="52" t="s">
        <v>99</v>
      </c>
      <c r="B68" s="163">
        <v>353</v>
      </c>
      <c r="C68" s="135" t="s">
        <v>218</v>
      </c>
      <c r="D68" s="164" t="str">
        <f t="shared" si="1"/>
        <v/>
      </c>
      <c r="E68" s="164"/>
      <c r="F68" s="164"/>
      <c r="G68" s="164"/>
      <c r="H68" s="164"/>
      <c r="I68" s="164"/>
      <c r="J68" s="164"/>
      <c r="K68" s="164"/>
      <c r="L68" s="67"/>
    </row>
    <row r="69" spans="1:12" ht="24.95" customHeight="1" x14ac:dyDescent="0.25">
      <c r="A69" s="52" t="s">
        <v>101</v>
      </c>
      <c r="B69" s="163">
        <v>354</v>
      </c>
      <c r="C69" s="135" t="s">
        <v>102</v>
      </c>
      <c r="D69" s="164" t="str">
        <f t="shared" si="1"/>
        <v/>
      </c>
      <c r="E69" s="164"/>
      <c r="F69" s="164"/>
      <c r="G69" s="164"/>
      <c r="H69" s="164"/>
      <c r="I69" s="164"/>
      <c r="J69" s="164"/>
      <c r="K69" s="164"/>
      <c r="L69" s="67"/>
    </row>
    <row r="70" spans="1:12" ht="24.95" customHeight="1" x14ac:dyDescent="0.25">
      <c r="A70" s="52" t="s">
        <v>103</v>
      </c>
      <c r="B70" s="163">
        <v>355</v>
      </c>
      <c r="C70" s="135" t="s">
        <v>104</v>
      </c>
      <c r="D70" s="164" t="str">
        <f t="shared" si="1"/>
        <v/>
      </c>
      <c r="E70" s="164"/>
      <c r="F70" s="164"/>
      <c r="G70" s="164"/>
      <c r="H70" s="164"/>
      <c r="I70" s="164"/>
      <c r="J70" s="164"/>
      <c r="K70" s="164"/>
      <c r="L70" s="67"/>
    </row>
    <row r="71" spans="1:12" ht="24.95" customHeight="1" x14ac:dyDescent="0.25">
      <c r="A71" s="52" t="s">
        <v>105</v>
      </c>
      <c r="B71" s="163">
        <v>356</v>
      </c>
      <c r="C71" s="135" t="s">
        <v>106</v>
      </c>
      <c r="D71" s="164" t="str">
        <f t="shared" si="1"/>
        <v/>
      </c>
      <c r="E71" s="164"/>
      <c r="F71" s="164"/>
      <c r="G71" s="164"/>
      <c r="H71" s="164"/>
      <c r="I71" s="164"/>
      <c r="J71" s="164"/>
      <c r="K71" s="164"/>
      <c r="L71" s="67"/>
    </row>
    <row r="72" spans="1:12" ht="24.95" customHeight="1" x14ac:dyDescent="0.25">
      <c r="A72" s="52" t="s">
        <v>219</v>
      </c>
      <c r="B72" s="163">
        <v>374</v>
      </c>
      <c r="C72" s="135" t="s">
        <v>220</v>
      </c>
      <c r="D72" s="164" t="str">
        <f t="shared" si="1"/>
        <v/>
      </c>
      <c r="E72" s="164"/>
      <c r="F72" s="164"/>
      <c r="G72" s="164"/>
      <c r="H72" s="164"/>
      <c r="I72" s="164"/>
      <c r="J72" s="164"/>
      <c r="K72" s="164"/>
      <c r="L72" s="67"/>
    </row>
    <row r="73" spans="1:12" ht="24.95" customHeight="1" x14ac:dyDescent="0.25">
      <c r="A73" s="52" t="s">
        <v>107</v>
      </c>
      <c r="B73" s="163">
        <v>357</v>
      </c>
      <c r="C73" s="135" t="s">
        <v>108</v>
      </c>
      <c r="D73" s="164" t="str">
        <f t="shared" si="1"/>
        <v/>
      </c>
      <c r="E73" s="164"/>
      <c r="F73" s="164"/>
      <c r="G73" s="164"/>
      <c r="H73" s="164"/>
      <c r="I73" s="164"/>
      <c r="J73" s="164"/>
      <c r="K73" s="164"/>
      <c r="L73" s="67"/>
    </row>
    <row r="74" spans="1:12" ht="24.95" customHeight="1" x14ac:dyDescent="0.25">
      <c r="A74" s="52" t="s">
        <v>111</v>
      </c>
      <c r="B74" s="163">
        <v>361</v>
      </c>
      <c r="C74" s="135" t="s">
        <v>209</v>
      </c>
      <c r="D74" s="164" t="str">
        <f t="shared" si="1"/>
        <v/>
      </c>
      <c r="E74" s="164"/>
      <c r="F74" s="164"/>
      <c r="G74" s="164"/>
      <c r="H74" s="164"/>
      <c r="I74" s="164"/>
      <c r="J74" s="164"/>
      <c r="K74" s="164"/>
      <c r="L74" s="67"/>
    </row>
    <row r="75" spans="1:12" ht="24.95" customHeight="1" x14ac:dyDescent="0.25">
      <c r="A75" s="52" t="s">
        <v>112</v>
      </c>
      <c r="B75" s="163">
        <v>362</v>
      </c>
      <c r="C75" s="135" t="s">
        <v>221</v>
      </c>
      <c r="D75" s="164" t="str">
        <f t="shared" si="1"/>
        <v/>
      </c>
      <c r="E75" s="164"/>
      <c r="F75" s="164"/>
      <c r="G75" s="164"/>
      <c r="H75" s="164"/>
      <c r="I75" s="164"/>
      <c r="J75" s="164"/>
      <c r="K75" s="164"/>
      <c r="L75" s="67"/>
    </row>
    <row r="76" spans="1:12" ht="24.95" customHeight="1" x14ac:dyDescent="0.25">
      <c r="A76" s="52" t="s">
        <v>114</v>
      </c>
      <c r="B76" s="163">
        <v>364</v>
      </c>
      <c r="C76" s="135" t="s">
        <v>210</v>
      </c>
      <c r="D76" s="164" t="str">
        <f t="shared" si="1"/>
        <v/>
      </c>
      <c r="E76" s="164"/>
      <c r="F76" s="164"/>
      <c r="G76" s="164"/>
      <c r="H76" s="164"/>
      <c r="I76" s="164"/>
      <c r="J76" s="164"/>
      <c r="K76" s="164"/>
      <c r="L76" s="67"/>
    </row>
    <row r="77" spans="1:12" ht="24.95" customHeight="1" x14ac:dyDescent="0.25">
      <c r="A77" s="52" t="s">
        <v>115</v>
      </c>
      <c r="B77" s="163">
        <v>365</v>
      </c>
      <c r="C77" s="135" t="s">
        <v>116</v>
      </c>
      <c r="D77" s="164" t="str">
        <f t="shared" si="1"/>
        <v/>
      </c>
      <c r="E77" s="164"/>
      <c r="F77" s="164"/>
      <c r="G77" s="164"/>
      <c r="H77" s="164"/>
      <c r="I77" s="164"/>
      <c r="J77" s="164"/>
      <c r="K77" s="164"/>
      <c r="L77" s="67"/>
    </row>
    <row r="78" spans="1:12" ht="24.95" customHeight="1" x14ac:dyDescent="0.25">
      <c r="A78" s="52" t="s">
        <v>117</v>
      </c>
      <c r="B78" s="163">
        <v>366</v>
      </c>
      <c r="C78" s="135" t="s">
        <v>222</v>
      </c>
      <c r="D78" s="164" t="str">
        <f t="shared" si="1"/>
        <v/>
      </c>
      <c r="E78" s="164"/>
      <c r="F78" s="164"/>
      <c r="G78" s="164"/>
      <c r="H78" s="164"/>
      <c r="I78" s="164"/>
      <c r="J78" s="164"/>
      <c r="K78" s="164"/>
      <c r="L78" s="67"/>
    </row>
    <row r="79" spans="1:12" ht="24.95" customHeight="1" x14ac:dyDescent="0.25">
      <c r="A79" s="52" t="s">
        <v>118</v>
      </c>
      <c r="B79" s="163">
        <v>368</v>
      </c>
      <c r="C79" s="135" t="s">
        <v>119</v>
      </c>
      <c r="D79" s="164" t="str">
        <f t="shared" si="1"/>
        <v/>
      </c>
      <c r="E79" s="164"/>
      <c r="F79" s="164"/>
      <c r="G79" s="164"/>
      <c r="H79" s="164"/>
      <c r="I79" s="164"/>
      <c r="J79" s="164"/>
      <c r="K79" s="164"/>
      <c r="L79" s="67"/>
    </row>
    <row r="80" spans="1:12" ht="41.25" customHeight="1" x14ac:dyDescent="0.25">
      <c r="A80" s="237" t="s">
        <v>171</v>
      </c>
      <c r="B80" s="238"/>
      <c r="C80" s="238"/>
      <c r="D80" s="164"/>
      <c r="E80" s="164"/>
      <c r="F80" s="164"/>
      <c r="G80" s="164"/>
      <c r="H80" s="164"/>
      <c r="I80" s="164"/>
      <c r="J80" s="164"/>
      <c r="K80" s="164"/>
      <c r="L80" s="67"/>
    </row>
    <row r="81" spans="1:12" ht="24.95" customHeight="1" x14ac:dyDescent="0.25">
      <c r="A81" s="52"/>
      <c r="B81" s="165"/>
      <c r="C81" s="135"/>
      <c r="D81" s="164" t="str">
        <f t="shared" ref="D81:D94" si="2">IF(SUM(E81:K81)&gt;0,(SUM(E81:K81)),"")</f>
        <v/>
      </c>
      <c r="E81" s="164"/>
      <c r="F81" s="164"/>
      <c r="G81" s="164"/>
      <c r="H81" s="164"/>
      <c r="I81" s="164"/>
      <c r="J81" s="164"/>
      <c r="K81" s="164"/>
      <c r="L81" s="67"/>
    </row>
    <row r="82" spans="1:12" ht="24.95" customHeight="1" x14ac:dyDescent="0.25">
      <c r="A82" s="52"/>
      <c r="B82" s="165"/>
      <c r="C82" s="135"/>
      <c r="D82" s="164" t="str">
        <f t="shared" si="2"/>
        <v/>
      </c>
      <c r="E82" s="164"/>
      <c r="F82" s="164"/>
      <c r="G82" s="164"/>
      <c r="H82" s="164"/>
      <c r="I82" s="164"/>
      <c r="J82" s="164"/>
      <c r="K82" s="164"/>
      <c r="L82" s="67"/>
    </row>
    <row r="83" spans="1:12" ht="24.95" customHeight="1" x14ac:dyDescent="0.25">
      <c r="A83" s="52"/>
      <c r="B83" s="165"/>
      <c r="C83" s="135"/>
      <c r="D83" s="164" t="str">
        <f t="shared" si="2"/>
        <v/>
      </c>
      <c r="E83" s="164"/>
      <c r="F83" s="164"/>
      <c r="G83" s="164"/>
      <c r="H83" s="164"/>
      <c r="I83" s="164"/>
      <c r="J83" s="164"/>
      <c r="K83" s="164"/>
      <c r="L83" s="67"/>
    </row>
    <row r="84" spans="1:12" ht="24.95" customHeight="1" x14ac:dyDescent="0.25">
      <c r="A84" s="52"/>
      <c r="B84" s="165"/>
      <c r="C84" s="135"/>
      <c r="D84" s="164" t="str">
        <f t="shared" si="2"/>
        <v/>
      </c>
      <c r="E84" s="164"/>
      <c r="F84" s="164"/>
      <c r="G84" s="164"/>
      <c r="H84" s="164"/>
      <c r="I84" s="164"/>
      <c r="J84" s="164"/>
      <c r="K84" s="164"/>
      <c r="L84" s="67"/>
    </row>
    <row r="85" spans="1:12" ht="46.5" customHeight="1" x14ac:dyDescent="0.25">
      <c r="A85" s="52"/>
      <c r="B85" s="165"/>
      <c r="C85" s="135"/>
      <c r="D85" s="164" t="str">
        <f t="shared" si="2"/>
        <v/>
      </c>
      <c r="E85" s="164"/>
      <c r="F85" s="164"/>
      <c r="G85" s="164"/>
      <c r="H85" s="164"/>
      <c r="I85" s="164"/>
      <c r="J85" s="164"/>
      <c r="K85" s="164"/>
      <c r="L85" s="67"/>
    </row>
    <row r="86" spans="1:12" ht="24.95" customHeight="1" x14ac:dyDescent="0.25">
      <c r="A86" s="52"/>
      <c r="B86" s="165"/>
      <c r="C86" s="135"/>
      <c r="D86" s="164" t="str">
        <f t="shared" si="2"/>
        <v/>
      </c>
      <c r="E86" s="164"/>
      <c r="F86" s="164"/>
      <c r="G86" s="164"/>
      <c r="H86" s="164"/>
      <c r="I86" s="164"/>
      <c r="J86" s="164"/>
      <c r="K86" s="164"/>
      <c r="L86" s="67"/>
    </row>
    <row r="87" spans="1:12" ht="24.95" customHeight="1" x14ac:dyDescent="0.25">
      <c r="A87" s="52"/>
      <c r="B87" s="165"/>
      <c r="C87" s="135"/>
      <c r="D87" s="164" t="str">
        <f t="shared" si="2"/>
        <v/>
      </c>
      <c r="E87" s="164"/>
      <c r="F87" s="164"/>
      <c r="G87" s="164"/>
      <c r="H87" s="164"/>
      <c r="I87" s="164"/>
      <c r="J87" s="164"/>
      <c r="K87" s="164"/>
      <c r="L87" s="67"/>
    </row>
    <row r="88" spans="1:12" ht="24.95" customHeight="1" x14ac:dyDescent="0.25">
      <c r="A88" s="52"/>
      <c r="B88" s="165"/>
      <c r="C88" s="135"/>
      <c r="D88" s="164" t="str">
        <f t="shared" si="2"/>
        <v/>
      </c>
      <c r="E88" s="164"/>
      <c r="F88" s="164"/>
      <c r="G88" s="164"/>
      <c r="H88" s="164"/>
      <c r="I88" s="164"/>
      <c r="J88" s="164"/>
      <c r="K88" s="164"/>
      <c r="L88" s="67"/>
    </row>
    <row r="89" spans="1:12" ht="24.95" customHeight="1" x14ac:dyDescent="0.25">
      <c r="A89" s="52"/>
      <c r="B89" s="165"/>
      <c r="C89" s="135"/>
      <c r="D89" s="164" t="str">
        <f t="shared" si="2"/>
        <v/>
      </c>
      <c r="E89" s="164"/>
      <c r="F89" s="164"/>
      <c r="G89" s="164"/>
      <c r="H89" s="164"/>
      <c r="I89" s="164"/>
      <c r="J89" s="164"/>
      <c r="K89" s="164"/>
      <c r="L89" s="67"/>
    </row>
    <row r="90" spans="1:12" ht="24.95" customHeight="1" x14ac:dyDescent="0.25">
      <c r="A90" s="52"/>
      <c r="B90" s="165"/>
      <c r="C90" s="135"/>
      <c r="D90" s="164" t="str">
        <f t="shared" si="2"/>
        <v/>
      </c>
      <c r="E90" s="164"/>
      <c r="F90" s="164"/>
      <c r="G90" s="164"/>
      <c r="H90" s="164"/>
      <c r="I90" s="164"/>
      <c r="J90" s="164"/>
      <c r="K90" s="164"/>
      <c r="L90" s="67"/>
    </row>
    <row r="91" spans="1:12" ht="24.95" customHeight="1" x14ac:dyDescent="0.25">
      <c r="A91" s="52"/>
      <c r="B91" s="165"/>
      <c r="C91" s="135"/>
      <c r="D91" s="164" t="str">
        <f t="shared" si="2"/>
        <v/>
      </c>
      <c r="E91" s="164"/>
      <c r="F91" s="164"/>
      <c r="G91" s="164"/>
      <c r="H91" s="164"/>
      <c r="I91" s="164"/>
      <c r="J91" s="164"/>
      <c r="K91" s="164"/>
      <c r="L91" s="67"/>
    </row>
    <row r="92" spans="1:12" ht="24.95" customHeight="1" x14ac:dyDescent="0.25">
      <c r="A92" s="52"/>
      <c r="B92" s="165"/>
      <c r="C92" s="135"/>
      <c r="D92" s="164" t="str">
        <f t="shared" si="2"/>
        <v/>
      </c>
      <c r="E92" s="164"/>
      <c r="F92" s="164"/>
      <c r="G92" s="164"/>
      <c r="H92" s="164"/>
      <c r="I92" s="164"/>
      <c r="J92" s="164"/>
      <c r="K92" s="164"/>
      <c r="L92" s="67"/>
    </row>
    <row r="93" spans="1:12" ht="24.95" customHeight="1" x14ac:dyDescent="0.25">
      <c r="A93" s="52"/>
      <c r="B93" s="165"/>
      <c r="C93" s="135"/>
      <c r="D93" s="164" t="str">
        <f t="shared" si="2"/>
        <v/>
      </c>
      <c r="E93" s="164"/>
      <c r="F93" s="164"/>
      <c r="G93" s="164"/>
      <c r="H93" s="164"/>
      <c r="I93" s="164"/>
      <c r="J93" s="164"/>
      <c r="K93" s="164"/>
      <c r="L93" s="67"/>
    </row>
    <row r="94" spans="1:12" ht="24.95" customHeight="1" thickBot="1" x14ac:dyDescent="0.3">
      <c r="A94" s="53"/>
      <c r="B94" s="166"/>
      <c r="C94" s="136"/>
      <c r="D94" s="167" t="str">
        <f t="shared" si="2"/>
        <v/>
      </c>
      <c r="E94" s="167"/>
      <c r="F94" s="167"/>
      <c r="G94" s="167"/>
      <c r="H94" s="167"/>
      <c r="I94" s="167"/>
      <c r="J94" s="167"/>
      <c r="K94" s="167"/>
      <c r="L94" s="67"/>
    </row>
    <row r="95" spans="1:12" ht="24.95" customHeight="1" thickBot="1" x14ac:dyDescent="0.3">
      <c r="A95" s="251" t="s">
        <v>223</v>
      </c>
      <c r="B95" s="252"/>
      <c r="C95" s="252"/>
      <c r="D95" s="168">
        <f>SUM(D17:D94)</f>
        <v>0</v>
      </c>
      <c r="E95" s="109">
        <f t="shared" ref="E95:K95" si="3">SUM(E17:E94)</f>
        <v>0</v>
      </c>
      <c r="F95" s="109">
        <f t="shared" si="3"/>
        <v>0</v>
      </c>
      <c r="G95" s="109">
        <f t="shared" si="3"/>
        <v>0</v>
      </c>
      <c r="H95" s="109">
        <f t="shared" si="3"/>
        <v>0</v>
      </c>
      <c r="I95" s="109">
        <f t="shared" si="3"/>
        <v>0</v>
      </c>
      <c r="J95" s="109">
        <f t="shared" si="3"/>
        <v>0</v>
      </c>
      <c r="K95" s="109">
        <f t="shared" si="3"/>
        <v>0</v>
      </c>
      <c r="L95" s="67"/>
    </row>
    <row r="96" spans="1:12" ht="24.95" customHeight="1" x14ac:dyDescent="0.25">
      <c r="A96" s="80"/>
      <c r="B96" s="80"/>
      <c r="E96" s="80"/>
      <c r="F96" s="80"/>
      <c r="G96" s="80"/>
      <c r="H96" s="80"/>
      <c r="I96" s="80"/>
      <c r="J96" s="80"/>
      <c r="L96" s="67"/>
    </row>
    <row r="97" spans="1:14" ht="24.95" customHeight="1" x14ac:dyDescent="0.25">
      <c r="A97" s="80"/>
      <c r="B97" s="39"/>
      <c r="C97" s="40"/>
      <c r="E97" s="80"/>
      <c r="F97" s="80"/>
      <c r="G97" s="80"/>
      <c r="H97" s="80"/>
      <c r="I97" s="80"/>
      <c r="J97" s="80"/>
      <c r="L97" s="67"/>
    </row>
    <row r="98" spans="1:14" ht="24.95" customHeight="1" x14ac:dyDescent="0.25">
      <c r="A98" s="80"/>
      <c r="B98" s="98"/>
      <c r="C98" s="98"/>
      <c r="E98" s="80"/>
      <c r="F98" s="80"/>
      <c r="G98" s="80"/>
      <c r="H98" s="80"/>
      <c r="I98" s="80"/>
      <c r="J98" s="80"/>
      <c r="L98" s="67"/>
    </row>
    <row r="99" spans="1:14" ht="24.95" customHeight="1" x14ac:dyDescent="0.25">
      <c r="A99" s="80"/>
      <c r="B99" s="39"/>
      <c r="C99" s="156"/>
      <c r="E99" s="80"/>
      <c r="F99" s="80"/>
      <c r="G99" s="80"/>
      <c r="H99" s="80"/>
      <c r="I99" s="80"/>
      <c r="J99" s="80"/>
      <c r="L99" s="67"/>
    </row>
    <row r="100" spans="1:14" ht="24.95" customHeight="1" x14ac:dyDescent="0.25">
      <c r="A100" s="80"/>
      <c r="B100" s="80"/>
      <c r="C100" s="96"/>
      <c r="D100" s="42"/>
      <c r="E100" s="34"/>
      <c r="F100" s="34"/>
      <c r="G100" s="80"/>
      <c r="H100" s="80"/>
      <c r="I100" s="80"/>
      <c r="J100" s="80"/>
      <c r="L100" s="67"/>
    </row>
    <row r="101" spans="1:14" ht="24.95" customHeight="1" x14ac:dyDescent="0.25">
      <c r="A101" s="80"/>
      <c r="B101" s="80"/>
      <c r="C101" s="97"/>
      <c r="D101" s="34"/>
      <c r="E101" s="34"/>
      <c r="F101" s="34"/>
      <c r="G101" s="80"/>
      <c r="H101" s="80"/>
      <c r="I101" s="80"/>
      <c r="J101" s="80"/>
      <c r="L101" s="67"/>
    </row>
    <row r="102" spans="1:14" s="94" customFormat="1" ht="24.95" customHeight="1" x14ac:dyDescent="0.25">
      <c r="A102" s="80"/>
      <c r="B102" s="80"/>
      <c r="C102" s="97"/>
      <c r="D102" s="34"/>
      <c r="E102" s="34"/>
      <c r="F102" s="34"/>
      <c r="G102" s="80"/>
      <c r="H102" s="80"/>
      <c r="I102" s="80"/>
      <c r="J102" s="80"/>
      <c r="K102" s="89"/>
      <c r="M102" s="80"/>
      <c r="N102" s="38"/>
    </row>
    <row r="103" spans="1:14" ht="24.95" customHeight="1" x14ac:dyDescent="0.25">
      <c r="A103" s="80"/>
      <c r="B103" s="80"/>
      <c r="C103" s="97"/>
      <c r="D103" s="34"/>
      <c r="E103" s="34"/>
      <c r="F103" s="34"/>
      <c r="G103" s="80"/>
      <c r="H103" s="80"/>
      <c r="I103" s="80"/>
      <c r="J103" s="80"/>
      <c r="M103" s="38"/>
    </row>
    <row r="104" spans="1:14" ht="24.95" customHeight="1" x14ac:dyDescent="0.25">
      <c r="C104" s="97"/>
      <c r="D104" s="34"/>
      <c r="E104" s="42"/>
      <c r="F104" s="42"/>
    </row>
    <row r="105" spans="1:14" ht="24.95" customHeight="1" x14ac:dyDescent="0.25">
      <c r="C105" s="97"/>
      <c r="D105" s="34"/>
      <c r="E105" s="42"/>
      <c r="F105" s="42"/>
    </row>
    <row r="106" spans="1:14" ht="24.95" customHeight="1" x14ac:dyDescent="0.25">
      <c r="C106" s="97"/>
      <c r="D106" s="34"/>
      <c r="E106" s="42"/>
      <c r="F106" s="42"/>
    </row>
    <row r="107" spans="1:14" ht="24.95" customHeight="1" x14ac:dyDescent="0.25">
      <c r="C107" s="97"/>
      <c r="D107" s="34"/>
      <c r="E107" s="42"/>
      <c r="F107" s="42"/>
    </row>
    <row r="108" spans="1:14" ht="24.95" customHeight="1" x14ac:dyDescent="0.25">
      <c r="C108" s="97"/>
      <c r="D108" s="34"/>
      <c r="E108" s="42"/>
      <c r="F108" s="42"/>
    </row>
    <row r="109" spans="1:14" ht="24.95" customHeight="1" x14ac:dyDescent="0.25">
      <c r="C109" s="97"/>
      <c r="D109" s="34"/>
      <c r="E109" s="42"/>
      <c r="F109" s="42"/>
    </row>
    <row r="110" spans="1:14" ht="24.95" customHeight="1" x14ac:dyDescent="0.25">
      <c r="C110" s="34"/>
      <c r="D110" s="34"/>
      <c r="E110" s="42"/>
      <c r="F110" s="42"/>
    </row>
    <row r="111" spans="1:14" ht="24.95" customHeight="1" x14ac:dyDescent="0.25">
      <c r="C111" s="34"/>
      <c r="D111" s="34"/>
      <c r="E111" s="42"/>
      <c r="F111" s="42"/>
    </row>
    <row r="113" spans="3:3" ht="24.95" customHeight="1" x14ac:dyDescent="0.25">
      <c r="C113" s="98"/>
    </row>
  </sheetData>
  <sheetProtection sheet="1" selectLockedCells="1"/>
  <mergeCells count="37">
    <mergeCell ref="G7:J7"/>
    <mergeCell ref="M7:N7"/>
    <mergeCell ref="M1:N1"/>
    <mergeCell ref="A2:E4"/>
    <mergeCell ref="G2:J2"/>
    <mergeCell ref="M2:N2"/>
    <mergeCell ref="G3:J3"/>
    <mergeCell ref="M3:N3"/>
    <mergeCell ref="G4:J4"/>
    <mergeCell ref="M4:N4"/>
    <mergeCell ref="A5:E5"/>
    <mergeCell ref="G5:J5"/>
    <mergeCell ref="M5:N5"/>
    <mergeCell ref="G6:J6"/>
    <mergeCell ref="M6:N6"/>
    <mergeCell ref="N23:N24"/>
    <mergeCell ref="A9:A10"/>
    <mergeCell ref="B9:C10"/>
    <mergeCell ref="D9:D10"/>
    <mergeCell ref="M9:N9"/>
    <mergeCell ref="M10:N13"/>
    <mergeCell ref="B11:C11"/>
    <mergeCell ref="B12:C12"/>
    <mergeCell ref="E14:K14"/>
    <mergeCell ref="M14:N16"/>
    <mergeCell ref="E15:J15"/>
    <mergeCell ref="K15:K16"/>
    <mergeCell ref="N20:N22"/>
    <mergeCell ref="N46:N47"/>
    <mergeCell ref="A80:C80"/>
    <mergeCell ref="A95:C95"/>
    <mergeCell ref="N25:N26"/>
    <mergeCell ref="N27:N29"/>
    <mergeCell ref="M30:N38"/>
    <mergeCell ref="N40:N41"/>
    <mergeCell ref="N42:N43"/>
    <mergeCell ref="N44:N45"/>
  </mergeCells>
  <printOptions horizontalCentered="1" verticalCentered="1"/>
  <pageMargins left="0.35" right="0.35" top="0.25" bottom="0.25" header="0.5" footer="0.5"/>
  <pageSetup paperSize="5" scale="62" fitToHeight="0" orientation="landscape"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92D050"/>
    <pageSetUpPr fitToPage="1"/>
  </sheetPr>
  <dimension ref="A1:Y113"/>
  <sheetViews>
    <sheetView showGridLines="0" topLeftCell="A10" zoomScale="65" zoomScaleNormal="65" zoomScaleSheetLayoutView="100" workbookViewId="0">
      <selection activeCell="B12" sqref="B12:C12"/>
    </sheetView>
  </sheetViews>
  <sheetFormatPr defaultColWidth="9.140625" defaultRowHeight="24.95" customHeight="1" x14ac:dyDescent="0.25"/>
  <cols>
    <col min="1" max="1" width="18.7109375" style="33" customWidth="1"/>
    <col min="2" max="2" width="21.140625" style="33" customWidth="1"/>
    <col min="3" max="3" width="64.28515625" style="80" customWidth="1"/>
    <col min="4" max="4" width="27.85546875" style="80" customWidth="1"/>
    <col min="5" max="11" width="26.7109375" style="89" customWidth="1"/>
    <col min="12" max="12" width="10.85546875" style="68" customWidth="1"/>
    <col min="13" max="13" width="11" style="80" customWidth="1"/>
    <col min="14" max="14" width="128.28515625" style="80" customWidth="1"/>
    <col min="15" max="16384" width="9.140625" style="67"/>
  </cols>
  <sheetData>
    <row r="1" spans="1:25" s="80" customFormat="1" ht="30" customHeight="1" thickBot="1" x14ac:dyDescent="0.3">
      <c r="A1" s="32" t="s">
        <v>0</v>
      </c>
      <c r="B1" s="32"/>
      <c r="C1" s="38"/>
      <c r="E1" s="89"/>
      <c r="G1" s="169" t="s">
        <v>132</v>
      </c>
      <c r="H1" s="170"/>
      <c r="I1" s="170"/>
      <c r="J1" s="170"/>
      <c r="K1" s="171"/>
      <c r="L1" s="89"/>
      <c r="M1" s="200" t="s">
        <v>138</v>
      </c>
      <c r="N1" s="200"/>
    </row>
    <row r="2" spans="1:25" ht="30" customHeight="1" x14ac:dyDescent="0.25">
      <c r="A2" s="201" t="s">
        <v>191</v>
      </c>
      <c r="B2" s="201"/>
      <c r="C2" s="201"/>
      <c r="D2" s="201"/>
      <c r="E2" s="201"/>
      <c r="F2" s="80"/>
      <c r="G2" s="241" t="s">
        <v>133</v>
      </c>
      <c r="H2" s="242"/>
      <c r="I2" s="242"/>
      <c r="J2" s="242"/>
      <c r="K2" s="172">
        <f>D95</f>
        <v>0</v>
      </c>
      <c r="M2" s="205" t="s">
        <v>174</v>
      </c>
      <c r="N2" s="205"/>
    </row>
    <row r="3" spans="1:25" ht="30" customHeight="1" x14ac:dyDescent="0.25">
      <c r="A3" s="201"/>
      <c r="B3" s="201"/>
      <c r="C3" s="201"/>
      <c r="D3" s="201"/>
      <c r="E3" s="201"/>
      <c r="F3" s="80"/>
      <c r="G3" s="243" t="s">
        <v>175</v>
      </c>
      <c r="H3" s="244"/>
      <c r="I3" s="244"/>
      <c r="J3" s="244"/>
      <c r="K3" s="65"/>
      <c r="M3" s="195" t="s">
        <v>121</v>
      </c>
      <c r="N3" s="195"/>
    </row>
    <row r="4" spans="1:25" ht="30" customHeight="1" x14ac:dyDescent="0.25">
      <c r="A4" s="201"/>
      <c r="B4" s="201"/>
      <c r="C4" s="201"/>
      <c r="D4" s="201"/>
      <c r="E4" s="201"/>
      <c r="F4" s="80"/>
      <c r="G4" s="245" t="s">
        <v>176</v>
      </c>
      <c r="H4" s="246"/>
      <c r="I4" s="246"/>
      <c r="J4" s="246"/>
      <c r="K4" s="65"/>
      <c r="L4" s="70"/>
      <c r="M4" s="205" t="s">
        <v>179</v>
      </c>
      <c r="N4" s="205"/>
      <c r="O4" s="66"/>
      <c r="P4" s="66"/>
      <c r="Q4" s="66"/>
      <c r="R4" s="66"/>
      <c r="S4" s="66"/>
      <c r="T4" s="66"/>
      <c r="U4" s="66"/>
      <c r="V4" s="66"/>
      <c r="W4" s="66"/>
      <c r="X4" s="66"/>
      <c r="Y4" s="66"/>
    </row>
    <row r="5" spans="1:25" ht="30" customHeight="1" x14ac:dyDescent="0.25">
      <c r="A5" s="194"/>
      <c r="B5" s="194"/>
      <c r="C5" s="194"/>
      <c r="D5" s="194"/>
      <c r="E5" s="194"/>
      <c r="F5" s="80"/>
      <c r="G5" s="245" t="s">
        <v>178</v>
      </c>
      <c r="H5" s="246"/>
      <c r="I5" s="246"/>
      <c r="J5" s="246"/>
      <c r="K5" s="65"/>
      <c r="L5" s="64"/>
      <c r="M5" s="205" t="s">
        <v>180</v>
      </c>
      <c r="N5" s="205"/>
      <c r="O5" s="66"/>
      <c r="P5" s="66"/>
      <c r="Q5" s="66"/>
      <c r="R5" s="66"/>
      <c r="S5" s="66"/>
      <c r="T5" s="66"/>
      <c r="U5" s="66"/>
      <c r="V5" s="66"/>
      <c r="W5" s="66"/>
      <c r="X5" s="66"/>
      <c r="Y5" s="66"/>
    </row>
    <row r="6" spans="1:25" ht="43.5" customHeight="1" thickBot="1" x14ac:dyDescent="0.3">
      <c r="F6" s="80"/>
      <c r="G6" s="247" t="s">
        <v>134</v>
      </c>
      <c r="H6" s="248"/>
      <c r="I6" s="248"/>
      <c r="J6" s="248"/>
      <c r="K6" s="173">
        <f>SUM(K2:K5)</f>
        <v>0</v>
      </c>
      <c r="L6" s="64"/>
      <c r="M6" s="205" t="s">
        <v>137</v>
      </c>
      <c r="N6" s="205"/>
      <c r="O6" s="73"/>
      <c r="P6" s="73"/>
      <c r="Q6" s="73"/>
      <c r="R6" s="73"/>
      <c r="S6" s="73"/>
      <c r="T6" s="73"/>
      <c r="U6" s="73"/>
      <c r="V6" s="73"/>
      <c r="W6" s="73"/>
      <c r="X6" s="73"/>
      <c r="Y6" s="73"/>
    </row>
    <row r="7" spans="1:25" ht="66" customHeight="1" thickBot="1" x14ac:dyDescent="0.3">
      <c r="A7" s="80"/>
      <c r="B7" s="80"/>
      <c r="D7" s="80" t="s">
        <v>225</v>
      </c>
      <c r="F7" s="80"/>
      <c r="G7" s="247" t="s">
        <v>135</v>
      </c>
      <c r="H7" s="248"/>
      <c r="I7" s="248"/>
      <c r="J7" s="248"/>
      <c r="K7" s="174"/>
      <c r="M7" s="205" t="s">
        <v>181</v>
      </c>
      <c r="N7" s="205"/>
      <c r="O7" s="74"/>
      <c r="P7" s="74"/>
      <c r="Q7" s="74"/>
      <c r="R7" s="74"/>
      <c r="S7" s="74"/>
      <c r="T7" s="74"/>
      <c r="U7" s="74"/>
      <c r="V7" s="74"/>
      <c r="W7" s="74"/>
      <c r="X7" s="74"/>
      <c r="Y7" s="74"/>
    </row>
    <row r="8" spans="1:25" ht="15" customHeight="1" thickBot="1" x14ac:dyDescent="0.3">
      <c r="M8" s="157"/>
      <c r="N8" s="46"/>
      <c r="O8" s="75"/>
      <c r="P8" s="75"/>
      <c r="Q8" s="75"/>
      <c r="R8" s="75"/>
      <c r="S8" s="75"/>
      <c r="T8" s="75"/>
      <c r="U8" s="75"/>
      <c r="V8" s="75"/>
      <c r="W8" s="75"/>
      <c r="X8" s="75"/>
      <c r="Y8" s="75"/>
    </row>
    <row r="9" spans="1:25" s="80" customFormat="1" ht="24.95" customHeight="1" x14ac:dyDescent="0.25">
      <c r="A9" s="249"/>
      <c r="B9" s="215" t="s">
        <v>140</v>
      </c>
      <c r="C9" s="216"/>
      <c r="D9" s="221" t="s">
        <v>5</v>
      </c>
      <c r="E9" s="76" t="s">
        <v>6</v>
      </c>
      <c r="F9" s="77"/>
      <c r="G9" s="77"/>
      <c r="H9" s="77"/>
      <c r="I9" s="77"/>
      <c r="J9" s="77"/>
      <c r="K9" s="78"/>
      <c r="L9" s="79"/>
      <c r="M9" s="200" t="s">
        <v>124</v>
      </c>
      <c r="N9" s="200"/>
      <c r="O9" s="74"/>
      <c r="P9" s="74"/>
      <c r="Q9" s="74"/>
      <c r="R9" s="74"/>
      <c r="S9" s="74"/>
      <c r="T9" s="74"/>
      <c r="U9" s="74"/>
      <c r="V9" s="74"/>
      <c r="W9" s="74"/>
      <c r="X9" s="74"/>
      <c r="Y9" s="74"/>
    </row>
    <row r="10" spans="1:25" s="80" customFormat="1" ht="24.95" customHeight="1" thickBot="1" x14ac:dyDescent="0.3">
      <c r="A10" s="250"/>
      <c r="B10" s="217"/>
      <c r="C10" s="218"/>
      <c r="D10" s="222"/>
      <c r="E10" s="81" t="s">
        <v>224</v>
      </c>
      <c r="F10" s="82"/>
      <c r="G10" s="82"/>
      <c r="H10" s="82"/>
      <c r="I10" s="82"/>
      <c r="J10" s="82"/>
      <c r="K10" s="83"/>
      <c r="L10" s="79"/>
      <c r="M10" s="224" t="s">
        <v>182</v>
      </c>
      <c r="N10" s="225"/>
      <c r="O10" s="84"/>
      <c r="P10" s="84"/>
      <c r="Q10" s="84"/>
      <c r="R10" s="84"/>
      <c r="S10" s="84"/>
      <c r="T10" s="84"/>
      <c r="U10" s="84"/>
      <c r="V10" s="84"/>
      <c r="W10" s="84"/>
      <c r="X10" s="84"/>
      <c r="Y10" s="84"/>
    </row>
    <row r="11" spans="1:25" s="80" customFormat="1" ht="30.75" customHeight="1" thickBot="1" x14ac:dyDescent="0.3">
      <c r="A11" s="111" t="s">
        <v>142</v>
      </c>
      <c r="B11" s="253"/>
      <c r="C11" s="254"/>
      <c r="D11" s="119"/>
      <c r="E11" s="81" t="s">
        <v>158</v>
      </c>
      <c r="F11" s="82"/>
      <c r="G11" s="82"/>
      <c r="H11" s="82"/>
      <c r="I11" s="82"/>
      <c r="J11" s="82"/>
      <c r="K11" s="83"/>
      <c r="L11" s="85"/>
      <c r="M11" s="225"/>
      <c r="N11" s="225"/>
      <c r="O11" s="84"/>
      <c r="P11" s="84"/>
      <c r="Q11" s="84"/>
      <c r="R11" s="84"/>
      <c r="S11" s="84"/>
      <c r="T11" s="84"/>
      <c r="U11" s="84"/>
      <c r="V11" s="84"/>
      <c r="W11" s="84"/>
      <c r="X11" s="84"/>
      <c r="Y11" s="84"/>
    </row>
    <row r="12" spans="1:25" s="80" customFormat="1" ht="35.1" customHeight="1" thickBot="1" x14ac:dyDescent="0.3">
      <c r="A12" s="111" t="s">
        <v>159</v>
      </c>
      <c r="B12" s="240" t="str">
        <f>Central!B12</f>
        <v>MICTED- Mountain Institute CTED</v>
      </c>
      <c r="C12" s="240"/>
      <c r="D12" s="184" t="str">
        <f>Central!D12</f>
        <v>130802</v>
      </c>
      <c r="E12" s="86" t="s">
        <v>136</v>
      </c>
      <c r="F12" s="87"/>
      <c r="G12" s="87"/>
      <c r="H12" s="87"/>
      <c r="I12" s="87"/>
      <c r="J12" s="87"/>
      <c r="K12" s="88"/>
      <c r="L12" s="89"/>
      <c r="M12" s="225"/>
      <c r="N12" s="225"/>
      <c r="O12" s="84"/>
      <c r="P12" s="84"/>
      <c r="Q12" s="84"/>
      <c r="R12" s="84"/>
      <c r="S12" s="84"/>
      <c r="T12" s="84"/>
      <c r="U12" s="84"/>
      <c r="V12" s="84"/>
      <c r="W12" s="84"/>
      <c r="X12" s="84"/>
      <c r="Y12" s="84"/>
    </row>
    <row r="13" spans="1:25" s="80" customFormat="1" ht="16.5" customHeight="1" thickBot="1" x14ac:dyDescent="0.3">
      <c r="A13" s="48"/>
      <c r="B13" s="48"/>
      <c r="C13" s="48"/>
      <c r="D13" s="90"/>
      <c r="F13" s="91"/>
      <c r="G13" s="92"/>
      <c r="H13" s="92"/>
      <c r="I13" s="85"/>
      <c r="J13" s="92"/>
      <c r="K13" s="92"/>
      <c r="L13" s="92"/>
      <c r="M13" s="225"/>
      <c r="N13" s="225"/>
    </row>
    <row r="14" spans="1:25" ht="35.1" customHeight="1" thickBot="1" x14ac:dyDescent="0.3">
      <c r="A14" s="159"/>
      <c r="B14" s="113"/>
      <c r="C14" s="159"/>
      <c r="D14" s="114"/>
      <c r="E14" s="227" t="s">
        <v>8</v>
      </c>
      <c r="F14" s="228"/>
      <c r="G14" s="228"/>
      <c r="H14" s="228"/>
      <c r="I14" s="228"/>
      <c r="J14" s="228"/>
      <c r="K14" s="229"/>
      <c r="M14" s="225" t="s">
        <v>183</v>
      </c>
      <c r="N14" s="225"/>
      <c r="O14" s="93"/>
      <c r="P14" s="93"/>
      <c r="Q14" s="93"/>
      <c r="R14" s="93"/>
      <c r="S14" s="93"/>
      <c r="T14" s="93"/>
      <c r="U14" s="93"/>
      <c r="V14" s="93"/>
      <c r="W14" s="93"/>
      <c r="X14" s="93"/>
      <c r="Y14" s="93"/>
    </row>
    <row r="15" spans="1:25" ht="29.25" customHeight="1" thickBot="1" x14ac:dyDescent="0.3">
      <c r="A15" s="160"/>
      <c r="B15" s="116"/>
      <c r="C15" s="160"/>
      <c r="D15" s="117"/>
      <c r="E15" s="227" t="s">
        <v>9</v>
      </c>
      <c r="F15" s="230"/>
      <c r="G15" s="230"/>
      <c r="H15" s="230"/>
      <c r="I15" s="230"/>
      <c r="J15" s="231"/>
      <c r="K15" s="232" t="s">
        <v>10</v>
      </c>
      <c r="M15" s="225"/>
      <c r="N15" s="225"/>
    </row>
    <row r="16" spans="1:25" s="94" customFormat="1" ht="116.25" customHeight="1" thickBot="1" x14ac:dyDescent="0.3">
      <c r="A16" s="118" t="s">
        <v>141</v>
      </c>
      <c r="B16" s="106" t="s">
        <v>126</v>
      </c>
      <c r="C16" s="108" t="s">
        <v>11</v>
      </c>
      <c r="D16" s="107" t="s">
        <v>12</v>
      </c>
      <c r="E16" s="35" t="s">
        <v>13</v>
      </c>
      <c r="F16" s="36" t="s">
        <v>14</v>
      </c>
      <c r="G16" s="36" t="s">
        <v>127</v>
      </c>
      <c r="H16" s="36" t="s">
        <v>128</v>
      </c>
      <c r="I16" s="36" t="s">
        <v>130</v>
      </c>
      <c r="J16" s="37" t="s">
        <v>129</v>
      </c>
      <c r="K16" s="233"/>
      <c r="M16" s="225"/>
      <c r="N16" s="225"/>
    </row>
    <row r="17" spans="1:14" s="95" customFormat="1" ht="24.95" customHeight="1" x14ac:dyDescent="0.25">
      <c r="A17" s="51" t="s">
        <v>15</v>
      </c>
      <c r="B17" s="161">
        <v>301</v>
      </c>
      <c r="C17" s="134" t="s">
        <v>211</v>
      </c>
      <c r="D17" s="162" t="str">
        <f t="shared" ref="D17:D48" si="0">IF(SUM(E17:K17)&gt;0,(SUM(E17:K17)),"")</f>
        <v/>
      </c>
      <c r="E17" s="162"/>
      <c r="F17" s="162"/>
      <c r="G17" s="162"/>
      <c r="H17" s="162"/>
      <c r="I17" s="162"/>
      <c r="J17" s="162"/>
      <c r="K17" s="162"/>
      <c r="M17" s="98"/>
      <c r="N17" s="156" t="s">
        <v>160</v>
      </c>
    </row>
    <row r="18" spans="1:14" s="95" customFormat="1" ht="24.95" customHeight="1" x14ac:dyDescent="0.25">
      <c r="A18" s="52" t="s">
        <v>16</v>
      </c>
      <c r="B18" s="163">
        <v>302</v>
      </c>
      <c r="C18" s="135" t="s">
        <v>17</v>
      </c>
      <c r="D18" s="164" t="str">
        <f t="shared" si="0"/>
        <v/>
      </c>
      <c r="E18" s="164"/>
      <c r="F18" s="164"/>
      <c r="G18" s="164"/>
      <c r="H18" s="164"/>
      <c r="I18" s="164"/>
      <c r="J18" s="164"/>
      <c r="K18" s="164"/>
      <c r="M18" s="158"/>
      <c r="N18" s="156" t="s">
        <v>161</v>
      </c>
    </row>
    <row r="19" spans="1:14" s="95" customFormat="1" ht="24.95" customHeight="1" x14ac:dyDescent="0.25">
      <c r="A19" s="52" t="s">
        <v>197</v>
      </c>
      <c r="B19" s="163">
        <v>376</v>
      </c>
      <c r="C19" s="135" t="s">
        <v>198</v>
      </c>
      <c r="D19" s="164" t="str">
        <f t="shared" si="0"/>
        <v/>
      </c>
      <c r="E19" s="164"/>
      <c r="F19" s="164"/>
      <c r="G19" s="164"/>
      <c r="H19" s="164"/>
      <c r="I19" s="164"/>
      <c r="J19" s="164"/>
      <c r="K19" s="164"/>
      <c r="M19" s="158"/>
      <c r="N19" s="156"/>
    </row>
    <row r="20" spans="1:14" s="95" customFormat="1" ht="24.95" customHeight="1" x14ac:dyDescent="0.25">
      <c r="A20" s="52" t="s">
        <v>18</v>
      </c>
      <c r="B20" s="163">
        <v>303</v>
      </c>
      <c r="C20" s="135" t="s">
        <v>19</v>
      </c>
      <c r="D20" s="164" t="str">
        <f t="shared" si="0"/>
        <v/>
      </c>
      <c r="E20" s="164"/>
      <c r="F20" s="164"/>
      <c r="G20" s="164"/>
      <c r="H20" s="164"/>
      <c r="I20" s="164"/>
      <c r="J20" s="164"/>
      <c r="K20" s="164"/>
      <c r="M20" s="98"/>
      <c r="N20" s="205" t="s">
        <v>162</v>
      </c>
    </row>
    <row r="21" spans="1:14" s="95" customFormat="1" ht="24.95" customHeight="1" x14ac:dyDescent="0.25">
      <c r="A21" s="52" t="s">
        <v>20</v>
      </c>
      <c r="B21" s="163">
        <v>304</v>
      </c>
      <c r="C21" s="135" t="s">
        <v>21</v>
      </c>
      <c r="D21" s="164" t="str">
        <f t="shared" si="0"/>
        <v/>
      </c>
      <c r="E21" s="164"/>
      <c r="F21" s="164"/>
      <c r="G21" s="164"/>
      <c r="H21" s="164"/>
      <c r="I21" s="164"/>
      <c r="J21" s="164"/>
      <c r="K21" s="164"/>
      <c r="M21" s="98"/>
      <c r="N21" s="205"/>
    </row>
    <row r="22" spans="1:14" s="95" customFormat="1" ht="24.95" customHeight="1" x14ac:dyDescent="0.25">
      <c r="A22" s="52" t="s">
        <v>22</v>
      </c>
      <c r="B22" s="163">
        <v>305</v>
      </c>
      <c r="C22" s="135" t="s">
        <v>23</v>
      </c>
      <c r="D22" s="164" t="str">
        <f t="shared" si="0"/>
        <v/>
      </c>
      <c r="E22" s="164"/>
      <c r="F22" s="164"/>
      <c r="G22" s="164"/>
      <c r="H22" s="164"/>
      <c r="I22" s="164"/>
      <c r="J22" s="164"/>
      <c r="K22" s="164"/>
      <c r="M22" s="98"/>
      <c r="N22" s="205"/>
    </row>
    <row r="23" spans="1:14" s="95" customFormat="1" ht="24.95" customHeight="1" x14ac:dyDescent="0.25">
      <c r="A23" s="52" t="s">
        <v>24</v>
      </c>
      <c r="B23" s="163">
        <v>306</v>
      </c>
      <c r="C23" s="135" t="s">
        <v>25</v>
      </c>
      <c r="D23" s="164" t="str">
        <f t="shared" si="0"/>
        <v/>
      </c>
      <c r="E23" s="164"/>
      <c r="F23" s="164"/>
      <c r="G23" s="164"/>
      <c r="H23" s="164"/>
      <c r="I23" s="164"/>
      <c r="J23" s="164"/>
      <c r="K23" s="164"/>
      <c r="M23" s="98"/>
      <c r="N23" s="205" t="s">
        <v>163</v>
      </c>
    </row>
    <row r="24" spans="1:14" s="95" customFormat="1" ht="24.95" customHeight="1" x14ac:dyDescent="0.25">
      <c r="A24" s="52" t="s">
        <v>26</v>
      </c>
      <c r="B24" s="163">
        <v>307</v>
      </c>
      <c r="C24" s="135" t="s">
        <v>27</v>
      </c>
      <c r="D24" s="164" t="str">
        <f t="shared" si="0"/>
        <v/>
      </c>
      <c r="E24" s="164"/>
      <c r="F24" s="164"/>
      <c r="G24" s="164"/>
      <c r="H24" s="164"/>
      <c r="I24" s="164"/>
      <c r="J24" s="164"/>
      <c r="K24" s="164"/>
      <c r="M24" s="98"/>
      <c r="N24" s="205"/>
    </row>
    <row r="25" spans="1:14" s="95" customFormat="1" ht="24.95" customHeight="1" x14ac:dyDescent="0.25">
      <c r="A25" s="52" t="s">
        <v>28</v>
      </c>
      <c r="B25" s="163">
        <v>309</v>
      </c>
      <c r="C25" s="135" t="s">
        <v>214</v>
      </c>
      <c r="D25" s="164" t="str">
        <f t="shared" si="0"/>
        <v/>
      </c>
      <c r="E25" s="164"/>
      <c r="F25" s="164"/>
      <c r="G25" s="164"/>
      <c r="H25" s="164"/>
      <c r="I25" s="164"/>
      <c r="J25" s="164"/>
      <c r="K25" s="164"/>
      <c r="M25" s="98"/>
      <c r="N25" s="205" t="s">
        <v>164</v>
      </c>
    </row>
    <row r="26" spans="1:14" s="95" customFormat="1" ht="24.95" customHeight="1" x14ac:dyDescent="0.25">
      <c r="A26" s="52" t="s">
        <v>30</v>
      </c>
      <c r="B26" s="163">
        <v>310</v>
      </c>
      <c r="C26" s="135" t="s">
        <v>31</v>
      </c>
      <c r="D26" s="164" t="str">
        <f t="shared" si="0"/>
        <v/>
      </c>
      <c r="E26" s="164"/>
      <c r="F26" s="164"/>
      <c r="G26" s="164"/>
      <c r="H26" s="164"/>
      <c r="I26" s="164"/>
      <c r="J26" s="164"/>
      <c r="K26" s="164"/>
      <c r="M26" s="98"/>
      <c r="N26" s="205"/>
    </row>
    <row r="27" spans="1:14" s="95" customFormat="1" ht="24.95" customHeight="1" x14ac:dyDescent="0.25">
      <c r="A27" s="52" t="s">
        <v>32</v>
      </c>
      <c r="B27" s="163">
        <v>311</v>
      </c>
      <c r="C27" s="135" t="s">
        <v>33</v>
      </c>
      <c r="D27" s="164" t="str">
        <f t="shared" si="0"/>
        <v/>
      </c>
      <c r="E27" s="164"/>
      <c r="F27" s="164"/>
      <c r="G27" s="164"/>
      <c r="H27" s="164"/>
      <c r="I27" s="164"/>
      <c r="J27" s="164"/>
      <c r="K27" s="164"/>
      <c r="M27" s="98"/>
      <c r="N27" s="205" t="s">
        <v>165</v>
      </c>
    </row>
    <row r="28" spans="1:14" s="95" customFormat="1" ht="24.95" customHeight="1" x14ac:dyDescent="0.25">
      <c r="A28" s="52" t="s">
        <v>34</v>
      </c>
      <c r="B28" s="163">
        <v>312</v>
      </c>
      <c r="C28" s="135" t="s">
        <v>35</v>
      </c>
      <c r="D28" s="164" t="str">
        <f t="shared" si="0"/>
        <v/>
      </c>
      <c r="E28" s="164"/>
      <c r="F28" s="164"/>
      <c r="G28" s="164"/>
      <c r="H28" s="164"/>
      <c r="I28" s="164"/>
      <c r="J28" s="164"/>
      <c r="K28" s="164"/>
      <c r="M28" s="98"/>
      <c r="N28" s="205"/>
    </row>
    <row r="29" spans="1:14" s="95" customFormat="1" ht="24.95" customHeight="1" x14ac:dyDescent="0.25">
      <c r="A29" s="52" t="s">
        <v>36</v>
      </c>
      <c r="B29" s="163">
        <v>313</v>
      </c>
      <c r="C29" s="135" t="s">
        <v>199</v>
      </c>
      <c r="D29" s="164" t="str">
        <f t="shared" si="0"/>
        <v/>
      </c>
      <c r="E29" s="164"/>
      <c r="F29" s="164"/>
      <c r="G29" s="164"/>
      <c r="H29" s="164"/>
      <c r="I29" s="164"/>
      <c r="J29" s="164"/>
      <c r="K29" s="164"/>
      <c r="M29" s="98"/>
      <c r="N29" s="205"/>
    </row>
    <row r="30" spans="1:14" s="95" customFormat="1" ht="24.95" customHeight="1" x14ac:dyDescent="0.25">
      <c r="A30" s="52" t="s">
        <v>37</v>
      </c>
      <c r="B30" s="163">
        <v>314</v>
      </c>
      <c r="C30" s="135" t="s">
        <v>200</v>
      </c>
      <c r="D30" s="164" t="str">
        <f t="shared" si="0"/>
        <v/>
      </c>
      <c r="E30" s="164"/>
      <c r="F30" s="164"/>
      <c r="G30" s="164"/>
      <c r="H30" s="164"/>
      <c r="I30" s="164"/>
      <c r="J30" s="164"/>
      <c r="K30" s="164"/>
      <c r="M30" s="205" t="s">
        <v>177</v>
      </c>
      <c r="N30" s="205"/>
    </row>
    <row r="31" spans="1:14" s="95" customFormat="1" ht="24.95" customHeight="1" x14ac:dyDescent="0.25">
      <c r="A31" s="52" t="s">
        <v>38</v>
      </c>
      <c r="B31" s="163">
        <v>315</v>
      </c>
      <c r="C31" s="135" t="s">
        <v>39</v>
      </c>
      <c r="D31" s="164" t="str">
        <f t="shared" si="0"/>
        <v/>
      </c>
      <c r="E31" s="164"/>
      <c r="F31" s="164"/>
      <c r="G31" s="164"/>
      <c r="H31" s="164"/>
      <c r="I31" s="164"/>
      <c r="J31" s="164"/>
      <c r="K31" s="164"/>
      <c r="M31" s="205"/>
      <c r="N31" s="205"/>
    </row>
    <row r="32" spans="1:14" s="95" customFormat="1" ht="24.95" customHeight="1" x14ac:dyDescent="0.25">
      <c r="A32" s="52" t="s">
        <v>40</v>
      </c>
      <c r="B32" s="163">
        <v>316</v>
      </c>
      <c r="C32" s="135" t="s">
        <v>41</v>
      </c>
      <c r="D32" s="164" t="str">
        <f t="shared" si="0"/>
        <v/>
      </c>
      <c r="E32" s="164"/>
      <c r="F32" s="164"/>
      <c r="G32" s="164"/>
      <c r="H32" s="164"/>
      <c r="I32" s="164"/>
      <c r="J32" s="164"/>
      <c r="K32" s="164"/>
      <c r="M32" s="205"/>
      <c r="N32" s="205"/>
    </row>
    <row r="33" spans="1:23" s="95" customFormat="1" ht="24.95" customHeight="1" x14ac:dyDescent="0.25">
      <c r="A33" s="52" t="s">
        <v>42</v>
      </c>
      <c r="B33" s="163">
        <v>317</v>
      </c>
      <c r="C33" s="135" t="s">
        <v>43</v>
      </c>
      <c r="D33" s="164" t="str">
        <f t="shared" si="0"/>
        <v/>
      </c>
      <c r="E33" s="164"/>
      <c r="F33" s="164"/>
      <c r="G33" s="164"/>
      <c r="H33" s="164"/>
      <c r="I33" s="164"/>
      <c r="J33" s="164"/>
      <c r="K33" s="164"/>
      <c r="M33" s="205"/>
      <c r="N33" s="205"/>
    </row>
    <row r="34" spans="1:23" s="95" customFormat="1" ht="24.95" customHeight="1" x14ac:dyDescent="0.25">
      <c r="A34" s="52" t="s">
        <v>44</v>
      </c>
      <c r="B34" s="163">
        <v>318</v>
      </c>
      <c r="C34" s="135" t="s">
        <v>45</v>
      </c>
      <c r="D34" s="164" t="str">
        <f t="shared" si="0"/>
        <v/>
      </c>
      <c r="E34" s="164"/>
      <c r="F34" s="164"/>
      <c r="G34" s="164"/>
      <c r="H34" s="164"/>
      <c r="I34" s="164"/>
      <c r="J34" s="164"/>
      <c r="K34" s="164"/>
      <c r="M34" s="205"/>
      <c r="N34" s="205"/>
    </row>
    <row r="35" spans="1:23" s="95" customFormat="1" ht="24.95" customHeight="1" x14ac:dyDescent="0.25">
      <c r="A35" s="52" t="s">
        <v>46</v>
      </c>
      <c r="B35" s="163">
        <v>319</v>
      </c>
      <c r="C35" s="135" t="s">
        <v>213</v>
      </c>
      <c r="D35" s="164" t="str">
        <f t="shared" si="0"/>
        <v/>
      </c>
      <c r="E35" s="164"/>
      <c r="F35" s="164"/>
      <c r="G35" s="164"/>
      <c r="H35" s="164"/>
      <c r="I35" s="164"/>
      <c r="J35" s="164"/>
      <c r="K35" s="164"/>
      <c r="M35" s="205"/>
      <c r="N35" s="205"/>
    </row>
    <row r="36" spans="1:23" s="95" customFormat="1" ht="24.95" customHeight="1" x14ac:dyDescent="0.25">
      <c r="A36" s="52" t="s">
        <v>47</v>
      </c>
      <c r="B36" s="163">
        <v>320</v>
      </c>
      <c r="C36" s="135" t="s">
        <v>48</v>
      </c>
      <c r="D36" s="164" t="str">
        <f t="shared" si="0"/>
        <v/>
      </c>
      <c r="E36" s="164"/>
      <c r="F36" s="164"/>
      <c r="G36" s="164"/>
      <c r="H36" s="164"/>
      <c r="I36" s="164"/>
      <c r="J36" s="164"/>
      <c r="K36" s="164"/>
      <c r="M36" s="205"/>
      <c r="N36" s="205"/>
      <c r="O36" s="93"/>
      <c r="P36" s="93"/>
      <c r="Q36" s="93"/>
      <c r="R36" s="93"/>
      <c r="S36" s="93"/>
      <c r="T36" s="93"/>
      <c r="U36" s="93"/>
      <c r="V36" s="93"/>
      <c r="W36" s="93"/>
    </row>
    <row r="37" spans="1:23" s="95" customFormat="1" ht="24.95" customHeight="1" x14ac:dyDescent="0.25">
      <c r="A37" s="52" t="s">
        <v>49</v>
      </c>
      <c r="B37" s="163">
        <v>321</v>
      </c>
      <c r="C37" s="135" t="s">
        <v>50</v>
      </c>
      <c r="D37" s="164" t="str">
        <f t="shared" si="0"/>
        <v/>
      </c>
      <c r="E37" s="164"/>
      <c r="F37" s="164"/>
      <c r="G37" s="164"/>
      <c r="H37" s="164"/>
      <c r="I37" s="164"/>
      <c r="J37" s="164"/>
      <c r="K37" s="164"/>
      <c r="M37" s="205"/>
      <c r="N37" s="205"/>
    </row>
    <row r="38" spans="1:23" s="95" customFormat="1" ht="24.95" customHeight="1" x14ac:dyDescent="0.25">
      <c r="A38" s="52" t="s">
        <v>51</v>
      </c>
      <c r="B38" s="163">
        <v>322</v>
      </c>
      <c r="C38" s="135" t="s">
        <v>52</v>
      </c>
      <c r="D38" s="164" t="str">
        <f t="shared" si="0"/>
        <v/>
      </c>
      <c r="E38" s="164"/>
      <c r="F38" s="164"/>
      <c r="G38" s="164"/>
      <c r="H38" s="164"/>
      <c r="I38" s="164"/>
      <c r="J38" s="164"/>
      <c r="K38" s="164"/>
      <c r="M38" s="205"/>
      <c r="N38" s="205"/>
    </row>
    <row r="39" spans="1:23" s="95" customFormat="1" ht="24.95" customHeight="1" x14ac:dyDescent="0.25">
      <c r="A39" s="52" t="s">
        <v>53</v>
      </c>
      <c r="B39" s="163">
        <v>345</v>
      </c>
      <c r="C39" s="135" t="s">
        <v>54</v>
      </c>
      <c r="D39" s="164" t="str">
        <f t="shared" si="0"/>
        <v/>
      </c>
      <c r="E39" s="164"/>
      <c r="F39" s="164"/>
      <c r="G39" s="164"/>
      <c r="H39" s="164"/>
      <c r="I39" s="164"/>
      <c r="J39" s="164"/>
      <c r="K39" s="164"/>
      <c r="M39" s="99"/>
      <c r="N39" s="99"/>
    </row>
    <row r="40" spans="1:23" s="95" customFormat="1" ht="24.95" customHeight="1" x14ac:dyDescent="0.25">
      <c r="A40" s="52" t="s">
        <v>55</v>
      </c>
      <c r="B40" s="163">
        <v>323</v>
      </c>
      <c r="C40" s="135" t="s">
        <v>56</v>
      </c>
      <c r="D40" s="164" t="str">
        <f t="shared" si="0"/>
        <v/>
      </c>
      <c r="E40" s="164"/>
      <c r="F40" s="164"/>
      <c r="G40" s="164"/>
      <c r="H40" s="164"/>
      <c r="I40" s="164"/>
      <c r="J40" s="164"/>
      <c r="K40" s="164"/>
      <c r="M40" s="98"/>
      <c r="N40" s="205" t="s">
        <v>167</v>
      </c>
    </row>
    <row r="41" spans="1:23" s="95" customFormat="1" ht="24.95" customHeight="1" x14ac:dyDescent="0.25">
      <c r="A41" s="52" t="s">
        <v>57</v>
      </c>
      <c r="B41" s="163">
        <v>324</v>
      </c>
      <c r="C41" s="135" t="s">
        <v>58</v>
      </c>
      <c r="D41" s="164" t="str">
        <f t="shared" si="0"/>
        <v/>
      </c>
      <c r="E41" s="164"/>
      <c r="F41" s="164"/>
      <c r="G41" s="164"/>
      <c r="H41" s="164"/>
      <c r="I41" s="164"/>
      <c r="J41" s="164"/>
      <c r="K41" s="164"/>
      <c r="M41" s="98"/>
      <c r="N41" s="205"/>
    </row>
    <row r="42" spans="1:23" s="95" customFormat="1" ht="24.95" customHeight="1" x14ac:dyDescent="0.25">
      <c r="A42" s="52" t="s">
        <v>59</v>
      </c>
      <c r="B42" s="163">
        <v>325</v>
      </c>
      <c r="C42" s="135" t="s">
        <v>60</v>
      </c>
      <c r="D42" s="164" t="str">
        <f t="shared" si="0"/>
        <v/>
      </c>
      <c r="E42" s="164"/>
      <c r="F42" s="164"/>
      <c r="G42" s="164"/>
      <c r="H42" s="164"/>
      <c r="I42" s="164"/>
      <c r="J42" s="164"/>
      <c r="K42" s="164"/>
      <c r="M42" s="98"/>
      <c r="N42" s="205" t="s">
        <v>168</v>
      </c>
    </row>
    <row r="43" spans="1:23" s="95" customFormat="1" ht="24.95" customHeight="1" x14ac:dyDescent="0.25">
      <c r="A43" s="52" t="s">
        <v>61</v>
      </c>
      <c r="B43" s="163">
        <v>326</v>
      </c>
      <c r="C43" s="135" t="s">
        <v>62</v>
      </c>
      <c r="D43" s="164" t="str">
        <f t="shared" si="0"/>
        <v/>
      </c>
      <c r="E43" s="164"/>
      <c r="F43" s="164"/>
      <c r="G43" s="164"/>
      <c r="H43" s="164"/>
      <c r="I43" s="164"/>
      <c r="J43" s="164"/>
      <c r="K43" s="164"/>
      <c r="M43" s="98"/>
      <c r="N43" s="205"/>
    </row>
    <row r="44" spans="1:23" s="95" customFormat="1" ht="33" customHeight="1" x14ac:dyDescent="0.25">
      <c r="A44" s="52" t="s">
        <v>110</v>
      </c>
      <c r="B44" s="163">
        <v>359</v>
      </c>
      <c r="C44" s="135" t="s">
        <v>231</v>
      </c>
      <c r="D44" s="164" t="str">
        <f t="shared" si="0"/>
        <v/>
      </c>
      <c r="E44" s="164"/>
      <c r="F44" s="164"/>
      <c r="G44" s="164"/>
      <c r="H44" s="164"/>
      <c r="I44" s="164"/>
      <c r="J44" s="164"/>
      <c r="K44" s="164"/>
      <c r="M44" s="98"/>
      <c r="N44" s="205" t="s">
        <v>169</v>
      </c>
    </row>
    <row r="45" spans="1:23" s="95" customFormat="1" ht="24.95" customHeight="1" x14ac:dyDescent="0.25">
      <c r="A45" s="52" t="s">
        <v>63</v>
      </c>
      <c r="B45" s="163">
        <v>327</v>
      </c>
      <c r="C45" s="135" t="s">
        <v>64</v>
      </c>
      <c r="D45" s="164" t="str">
        <f t="shared" si="0"/>
        <v/>
      </c>
      <c r="E45" s="164"/>
      <c r="F45" s="164"/>
      <c r="G45" s="164"/>
      <c r="H45" s="164"/>
      <c r="I45" s="164"/>
      <c r="J45" s="164"/>
      <c r="K45" s="164"/>
      <c r="M45" s="98"/>
      <c r="N45" s="205"/>
    </row>
    <row r="46" spans="1:23" s="95" customFormat="1" ht="24.95" customHeight="1" x14ac:dyDescent="0.25">
      <c r="A46" s="52" t="s">
        <v>65</v>
      </c>
      <c r="B46" s="163">
        <v>328</v>
      </c>
      <c r="C46" s="135" t="s">
        <v>66</v>
      </c>
      <c r="D46" s="164" t="str">
        <f t="shared" si="0"/>
        <v/>
      </c>
      <c r="E46" s="164"/>
      <c r="F46" s="164"/>
      <c r="G46" s="164"/>
      <c r="H46" s="164"/>
      <c r="I46" s="164"/>
      <c r="J46" s="164"/>
      <c r="K46" s="164"/>
      <c r="M46" s="98"/>
      <c r="N46" s="205" t="s">
        <v>170</v>
      </c>
    </row>
    <row r="47" spans="1:23" s="95" customFormat="1" ht="24.95" customHeight="1" x14ac:dyDescent="0.25">
      <c r="A47" s="52" t="s">
        <v>67</v>
      </c>
      <c r="B47" s="163">
        <v>329</v>
      </c>
      <c r="C47" s="135" t="s">
        <v>68</v>
      </c>
      <c r="D47" s="164" t="str">
        <f t="shared" si="0"/>
        <v/>
      </c>
      <c r="E47" s="164"/>
      <c r="F47" s="164"/>
      <c r="G47" s="164"/>
      <c r="H47" s="164"/>
      <c r="I47" s="164"/>
      <c r="J47" s="164"/>
      <c r="K47" s="164"/>
      <c r="M47" s="98"/>
      <c r="N47" s="205"/>
    </row>
    <row r="48" spans="1:23" s="95" customFormat="1" ht="24.95" customHeight="1" x14ac:dyDescent="0.25">
      <c r="A48" s="52" t="s">
        <v>69</v>
      </c>
      <c r="B48" s="163">
        <v>330</v>
      </c>
      <c r="C48" s="135" t="s">
        <v>215</v>
      </c>
      <c r="D48" s="164" t="str">
        <f t="shared" si="0"/>
        <v/>
      </c>
      <c r="E48" s="164"/>
      <c r="F48" s="164"/>
      <c r="G48" s="164"/>
      <c r="H48" s="164"/>
      <c r="I48" s="164"/>
      <c r="J48" s="164"/>
      <c r="K48" s="164"/>
      <c r="M48" s="98"/>
      <c r="N48" s="158"/>
    </row>
    <row r="49" spans="1:14" s="95" customFormat="1" ht="24.95" customHeight="1" x14ac:dyDescent="0.25">
      <c r="A49" s="52" t="s">
        <v>70</v>
      </c>
      <c r="B49" s="163">
        <v>333</v>
      </c>
      <c r="C49" s="135" t="s">
        <v>71</v>
      </c>
      <c r="D49" s="164" t="str">
        <f t="shared" ref="D49:D79" si="1">IF(SUM(E49:K49)&gt;0,(SUM(E49:K49)),"")</f>
        <v/>
      </c>
      <c r="E49" s="164"/>
      <c r="F49" s="164"/>
      <c r="G49" s="164"/>
      <c r="H49" s="164"/>
      <c r="I49" s="164"/>
      <c r="J49" s="164"/>
      <c r="K49" s="164"/>
      <c r="M49" s="98"/>
      <c r="N49" s="156" t="s">
        <v>125</v>
      </c>
    </row>
    <row r="50" spans="1:14" s="95" customFormat="1" ht="24.95" customHeight="1" x14ac:dyDescent="0.25">
      <c r="A50" s="52" t="s">
        <v>72</v>
      </c>
      <c r="B50" s="163">
        <v>334</v>
      </c>
      <c r="C50" s="135" t="s">
        <v>212</v>
      </c>
      <c r="D50" s="164" t="str">
        <f t="shared" si="1"/>
        <v/>
      </c>
      <c r="E50" s="164"/>
      <c r="F50" s="164"/>
      <c r="G50" s="164"/>
      <c r="H50" s="164"/>
      <c r="I50" s="164"/>
      <c r="J50" s="164"/>
      <c r="K50" s="164"/>
      <c r="M50" s="98"/>
      <c r="N50" s="158"/>
    </row>
    <row r="51" spans="1:14" s="95" customFormat="1" ht="24.95" customHeight="1" x14ac:dyDescent="0.25">
      <c r="A51" s="52" t="s">
        <v>73</v>
      </c>
      <c r="B51" s="163">
        <v>335</v>
      </c>
      <c r="C51" s="135" t="s">
        <v>201</v>
      </c>
      <c r="D51" s="164" t="str">
        <f t="shared" si="1"/>
        <v/>
      </c>
      <c r="E51" s="164"/>
      <c r="F51" s="164"/>
      <c r="G51" s="164"/>
      <c r="H51" s="164"/>
      <c r="I51" s="164"/>
      <c r="J51" s="164"/>
      <c r="K51" s="164"/>
      <c r="M51" s="156" t="s">
        <v>76</v>
      </c>
      <c r="N51" s="98"/>
    </row>
    <row r="52" spans="1:14" s="95" customFormat="1" ht="24.95" customHeight="1" x14ac:dyDescent="0.25">
      <c r="A52" s="52" t="s">
        <v>74</v>
      </c>
      <c r="B52" s="163">
        <v>336</v>
      </c>
      <c r="C52" s="135" t="s">
        <v>75</v>
      </c>
      <c r="D52" s="164" t="str">
        <f t="shared" si="1"/>
        <v/>
      </c>
      <c r="E52" s="164"/>
      <c r="F52" s="164"/>
      <c r="G52" s="164"/>
      <c r="H52" s="164"/>
      <c r="I52" s="164"/>
      <c r="J52" s="164"/>
      <c r="K52" s="164"/>
      <c r="M52" s="156"/>
      <c r="N52" s="98"/>
    </row>
    <row r="53" spans="1:14" s="95" customFormat="1" ht="24.95" customHeight="1" x14ac:dyDescent="0.25">
      <c r="A53" s="52" t="s">
        <v>77</v>
      </c>
      <c r="B53" s="163">
        <v>337</v>
      </c>
      <c r="C53" s="135" t="s">
        <v>216</v>
      </c>
      <c r="D53" s="164" t="str">
        <f t="shared" si="1"/>
        <v/>
      </c>
      <c r="E53" s="164"/>
      <c r="F53" s="164"/>
      <c r="G53" s="164"/>
      <c r="H53" s="164"/>
      <c r="I53" s="164"/>
      <c r="J53" s="164"/>
      <c r="K53" s="164"/>
      <c r="M53" s="98"/>
      <c r="N53" s="98"/>
    </row>
    <row r="54" spans="1:14" s="95" customFormat="1" ht="24.95" customHeight="1" x14ac:dyDescent="0.25">
      <c r="A54" s="52" t="s">
        <v>79</v>
      </c>
      <c r="B54" s="163">
        <v>339</v>
      </c>
      <c r="C54" s="135" t="s">
        <v>80</v>
      </c>
      <c r="D54" s="164" t="str">
        <f t="shared" si="1"/>
        <v/>
      </c>
      <c r="E54" s="164"/>
      <c r="F54" s="164"/>
      <c r="G54" s="164"/>
      <c r="H54" s="164"/>
      <c r="I54" s="164"/>
      <c r="J54" s="164"/>
      <c r="K54" s="164"/>
      <c r="M54" s="98"/>
      <c r="N54" s="98"/>
    </row>
    <row r="55" spans="1:14" s="95" customFormat="1" ht="24.95" customHeight="1" x14ac:dyDescent="0.25">
      <c r="A55" s="52" t="s">
        <v>81</v>
      </c>
      <c r="B55" s="163">
        <v>340</v>
      </c>
      <c r="C55" s="135" t="s">
        <v>82</v>
      </c>
      <c r="D55" s="164" t="str">
        <f t="shared" si="1"/>
        <v/>
      </c>
      <c r="E55" s="164"/>
      <c r="F55" s="164"/>
      <c r="G55" s="164"/>
      <c r="H55" s="164"/>
      <c r="I55" s="164"/>
      <c r="J55" s="164"/>
      <c r="K55" s="164"/>
      <c r="M55" s="98"/>
      <c r="N55" s="98"/>
    </row>
    <row r="56" spans="1:14" s="95" customFormat="1" ht="24.95" customHeight="1" x14ac:dyDescent="0.25">
      <c r="A56" s="52" t="s">
        <v>202</v>
      </c>
      <c r="B56" s="163">
        <v>373</v>
      </c>
      <c r="C56" s="135" t="s">
        <v>204</v>
      </c>
      <c r="D56" s="164" t="str">
        <f t="shared" si="1"/>
        <v/>
      </c>
      <c r="E56" s="164"/>
      <c r="F56" s="164"/>
      <c r="G56" s="164"/>
      <c r="H56" s="164"/>
      <c r="I56" s="164"/>
      <c r="J56" s="164"/>
      <c r="K56" s="164"/>
      <c r="M56" s="98"/>
      <c r="N56" s="98"/>
    </row>
    <row r="57" spans="1:14" s="95" customFormat="1" ht="24.95" customHeight="1" x14ac:dyDescent="0.25">
      <c r="A57" s="52" t="s">
        <v>83</v>
      </c>
      <c r="B57" s="163">
        <v>342</v>
      </c>
      <c r="C57" s="135" t="s">
        <v>84</v>
      </c>
      <c r="D57" s="164" t="str">
        <f t="shared" si="1"/>
        <v/>
      </c>
      <c r="E57" s="164"/>
      <c r="F57" s="164"/>
      <c r="G57" s="164"/>
      <c r="H57" s="164"/>
      <c r="I57" s="164"/>
      <c r="J57" s="164"/>
      <c r="K57" s="164"/>
      <c r="M57" s="98"/>
      <c r="N57" s="98"/>
    </row>
    <row r="58" spans="1:14" s="95" customFormat="1" ht="24.95" customHeight="1" x14ac:dyDescent="0.25">
      <c r="A58" s="52" t="s">
        <v>85</v>
      </c>
      <c r="B58" s="163">
        <v>343</v>
      </c>
      <c r="C58" s="135" t="s">
        <v>86</v>
      </c>
      <c r="D58" s="164" t="str">
        <f t="shared" si="1"/>
        <v/>
      </c>
      <c r="E58" s="164"/>
      <c r="F58" s="164"/>
      <c r="G58" s="164"/>
      <c r="H58" s="164"/>
      <c r="I58" s="164"/>
      <c r="J58" s="164"/>
      <c r="K58" s="164"/>
      <c r="M58" s="98"/>
      <c r="N58" s="98"/>
    </row>
    <row r="59" spans="1:14" s="95" customFormat="1" ht="24.95" customHeight="1" x14ac:dyDescent="0.25">
      <c r="A59" s="52" t="s">
        <v>87</v>
      </c>
      <c r="B59" s="163">
        <v>344</v>
      </c>
      <c r="C59" s="135" t="s">
        <v>88</v>
      </c>
      <c r="D59" s="164" t="str">
        <f t="shared" si="1"/>
        <v/>
      </c>
      <c r="E59" s="164"/>
      <c r="F59" s="164"/>
      <c r="G59" s="164"/>
      <c r="H59" s="164"/>
      <c r="I59" s="164"/>
      <c r="J59" s="164"/>
      <c r="K59" s="164"/>
      <c r="M59" s="98"/>
      <c r="N59" s="98"/>
    </row>
    <row r="60" spans="1:14" s="94" customFormat="1" ht="24.95" customHeight="1" x14ac:dyDescent="0.25">
      <c r="A60" s="52" t="s">
        <v>89</v>
      </c>
      <c r="B60" s="163">
        <v>346</v>
      </c>
      <c r="C60" s="135" t="s">
        <v>90</v>
      </c>
      <c r="D60" s="164" t="str">
        <f t="shared" si="1"/>
        <v/>
      </c>
      <c r="E60" s="164"/>
      <c r="F60" s="164"/>
      <c r="G60" s="164"/>
      <c r="H60" s="164"/>
      <c r="I60" s="164"/>
      <c r="J60" s="164"/>
      <c r="K60" s="164"/>
      <c r="M60" s="98"/>
      <c r="N60" s="38"/>
    </row>
    <row r="61" spans="1:14" ht="24.95" customHeight="1" x14ac:dyDescent="0.25">
      <c r="A61" s="52" t="s">
        <v>91</v>
      </c>
      <c r="B61" s="163">
        <v>347</v>
      </c>
      <c r="C61" s="135" t="s">
        <v>217</v>
      </c>
      <c r="D61" s="164" t="str">
        <f t="shared" si="1"/>
        <v/>
      </c>
      <c r="E61" s="164"/>
      <c r="F61" s="164"/>
      <c r="G61" s="164"/>
      <c r="H61" s="164"/>
      <c r="I61" s="164"/>
      <c r="J61" s="164"/>
      <c r="K61" s="164"/>
      <c r="L61" s="67"/>
      <c r="M61" s="38"/>
    </row>
    <row r="62" spans="1:14" ht="24.95" customHeight="1" x14ac:dyDescent="0.25">
      <c r="A62" s="52" t="s">
        <v>109</v>
      </c>
      <c r="B62" s="163">
        <v>358</v>
      </c>
      <c r="C62" s="135" t="s">
        <v>206</v>
      </c>
      <c r="D62" s="164" t="str">
        <f t="shared" si="1"/>
        <v/>
      </c>
      <c r="E62" s="164"/>
      <c r="F62" s="164"/>
      <c r="G62" s="164"/>
      <c r="H62" s="164"/>
      <c r="I62" s="164"/>
      <c r="J62" s="164"/>
      <c r="K62" s="164"/>
      <c r="L62" s="67"/>
    </row>
    <row r="63" spans="1:14" ht="24.95" customHeight="1" x14ac:dyDescent="0.25">
      <c r="A63" s="52" t="s">
        <v>92</v>
      </c>
      <c r="B63" s="163">
        <v>348</v>
      </c>
      <c r="C63" s="135" t="s">
        <v>93</v>
      </c>
      <c r="D63" s="164" t="str">
        <f t="shared" si="1"/>
        <v/>
      </c>
      <c r="E63" s="164"/>
      <c r="F63" s="164"/>
      <c r="G63" s="164"/>
      <c r="H63" s="164"/>
      <c r="I63" s="164"/>
      <c r="J63" s="164"/>
      <c r="K63" s="164"/>
      <c r="L63" s="67"/>
    </row>
    <row r="64" spans="1:14" ht="24.95" customHeight="1" x14ac:dyDescent="0.25">
      <c r="A64" s="52" t="s">
        <v>94</v>
      </c>
      <c r="B64" s="163">
        <v>349</v>
      </c>
      <c r="C64" s="135" t="s">
        <v>95</v>
      </c>
      <c r="D64" s="164" t="str">
        <f t="shared" si="1"/>
        <v/>
      </c>
      <c r="E64" s="164"/>
      <c r="F64" s="164"/>
      <c r="G64" s="164"/>
      <c r="H64" s="164"/>
      <c r="I64" s="164"/>
      <c r="J64" s="164"/>
      <c r="K64" s="164"/>
      <c r="L64" s="67"/>
    </row>
    <row r="65" spans="1:12" ht="24.95" customHeight="1" x14ac:dyDescent="0.25">
      <c r="A65" s="52" t="s">
        <v>78</v>
      </c>
      <c r="B65" s="163">
        <v>338</v>
      </c>
      <c r="C65" s="135" t="s">
        <v>207</v>
      </c>
      <c r="D65" s="164" t="str">
        <f t="shared" si="1"/>
        <v/>
      </c>
      <c r="E65" s="164"/>
      <c r="F65" s="164"/>
      <c r="G65" s="164"/>
      <c r="H65" s="164"/>
      <c r="I65" s="164"/>
      <c r="J65" s="164"/>
      <c r="K65" s="164"/>
      <c r="L65" s="67"/>
    </row>
    <row r="66" spans="1:12" ht="24.95" customHeight="1" x14ac:dyDescent="0.25">
      <c r="A66" s="52" t="s">
        <v>96</v>
      </c>
      <c r="B66" s="163">
        <v>351</v>
      </c>
      <c r="C66" s="135" t="s">
        <v>208</v>
      </c>
      <c r="D66" s="164" t="str">
        <f t="shared" si="1"/>
        <v/>
      </c>
      <c r="E66" s="164"/>
      <c r="F66" s="164"/>
      <c r="G66" s="164"/>
      <c r="H66" s="164"/>
      <c r="I66" s="164"/>
      <c r="J66" s="164"/>
      <c r="K66" s="164"/>
      <c r="L66" s="67"/>
    </row>
    <row r="67" spans="1:12" ht="24.95" customHeight="1" x14ac:dyDescent="0.25">
      <c r="A67" s="52" t="s">
        <v>97</v>
      </c>
      <c r="B67" s="163">
        <v>352</v>
      </c>
      <c r="C67" s="135" t="s">
        <v>98</v>
      </c>
      <c r="D67" s="164" t="str">
        <f t="shared" si="1"/>
        <v/>
      </c>
      <c r="E67" s="164"/>
      <c r="F67" s="164"/>
      <c r="G67" s="164"/>
      <c r="H67" s="164"/>
      <c r="I67" s="164"/>
      <c r="J67" s="164"/>
      <c r="K67" s="164"/>
      <c r="L67" s="67"/>
    </row>
    <row r="68" spans="1:12" ht="24.95" customHeight="1" x14ac:dyDescent="0.25">
      <c r="A68" s="52" t="s">
        <v>99</v>
      </c>
      <c r="B68" s="163">
        <v>353</v>
      </c>
      <c r="C68" s="135" t="s">
        <v>218</v>
      </c>
      <c r="D68" s="164" t="str">
        <f t="shared" si="1"/>
        <v/>
      </c>
      <c r="E68" s="164"/>
      <c r="F68" s="164"/>
      <c r="G68" s="164"/>
      <c r="H68" s="164"/>
      <c r="I68" s="164"/>
      <c r="J68" s="164"/>
      <c r="K68" s="164"/>
      <c r="L68" s="67"/>
    </row>
    <row r="69" spans="1:12" ht="24.95" customHeight="1" x14ac:dyDescent="0.25">
      <c r="A69" s="52" t="s">
        <v>101</v>
      </c>
      <c r="B69" s="163">
        <v>354</v>
      </c>
      <c r="C69" s="135" t="s">
        <v>102</v>
      </c>
      <c r="D69" s="164" t="str">
        <f t="shared" si="1"/>
        <v/>
      </c>
      <c r="E69" s="164"/>
      <c r="F69" s="164"/>
      <c r="G69" s="164"/>
      <c r="H69" s="164"/>
      <c r="I69" s="164"/>
      <c r="J69" s="164"/>
      <c r="K69" s="164"/>
      <c r="L69" s="67"/>
    </row>
    <row r="70" spans="1:12" ht="24.95" customHeight="1" x14ac:dyDescent="0.25">
      <c r="A70" s="52" t="s">
        <v>103</v>
      </c>
      <c r="B70" s="163">
        <v>355</v>
      </c>
      <c r="C70" s="135" t="s">
        <v>104</v>
      </c>
      <c r="D70" s="164" t="str">
        <f t="shared" si="1"/>
        <v/>
      </c>
      <c r="E70" s="164"/>
      <c r="F70" s="164"/>
      <c r="G70" s="164"/>
      <c r="H70" s="164"/>
      <c r="I70" s="164"/>
      <c r="J70" s="164"/>
      <c r="K70" s="164"/>
      <c r="L70" s="67"/>
    </row>
    <row r="71" spans="1:12" ht="24.95" customHeight="1" x14ac:dyDescent="0.25">
      <c r="A71" s="52" t="s">
        <v>105</v>
      </c>
      <c r="B71" s="163">
        <v>356</v>
      </c>
      <c r="C71" s="135" t="s">
        <v>106</v>
      </c>
      <c r="D71" s="164" t="str">
        <f t="shared" si="1"/>
        <v/>
      </c>
      <c r="E71" s="164"/>
      <c r="F71" s="164"/>
      <c r="G71" s="164"/>
      <c r="H71" s="164"/>
      <c r="I71" s="164"/>
      <c r="J71" s="164"/>
      <c r="K71" s="164"/>
      <c r="L71" s="67"/>
    </row>
    <row r="72" spans="1:12" ht="24.95" customHeight="1" x14ac:dyDescent="0.25">
      <c r="A72" s="52" t="s">
        <v>219</v>
      </c>
      <c r="B72" s="163">
        <v>374</v>
      </c>
      <c r="C72" s="135" t="s">
        <v>220</v>
      </c>
      <c r="D72" s="164" t="str">
        <f t="shared" si="1"/>
        <v/>
      </c>
      <c r="E72" s="164"/>
      <c r="F72" s="164"/>
      <c r="G72" s="164"/>
      <c r="H72" s="164"/>
      <c r="I72" s="164"/>
      <c r="J72" s="164"/>
      <c r="K72" s="164"/>
      <c r="L72" s="67"/>
    </row>
    <row r="73" spans="1:12" ht="24.95" customHeight="1" x14ac:dyDescent="0.25">
      <c r="A73" s="52" t="s">
        <v>107</v>
      </c>
      <c r="B73" s="163">
        <v>357</v>
      </c>
      <c r="C73" s="135" t="s">
        <v>108</v>
      </c>
      <c r="D73" s="164" t="str">
        <f t="shared" si="1"/>
        <v/>
      </c>
      <c r="E73" s="164"/>
      <c r="F73" s="164"/>
      <c r="G73" s="164"/>
      <c r="H73" s="164"/>
      <c r="I73" s="164"/>
      <c r="J73" s="164"/>
      <c r="K73" s="164"/>
      <c r="L73" s="67"/>
    </row>
    <row r="74" spans="1:12" ht="24.95" customHeight="1" x14ac:dyDescent="0.25">
      <c r="A74" s="52" t="s">
        <v>111</v>
      </c>
      <c r="B74" s="163">
        <v>361</v>
      </c>
      <c r="C74" s="135" t="s">
        <v>209</v>
      </c>
      <c r="D74" s="164" t="str">
        <f t="shared" si="1"/>
        <v/>
      </c>
      <c r="E74" s="164"/>
      <c r="F74" s="164"/>
      <c r="G74" s="164"/>
      <c r="H74" s="164"/>
      <c r="I74" s="164"/>
      <c r="J74" s="164"/>
      <c r="K74" s="164"/>
      <c r="L74" s="67"/>
    </row>
    <row r="75" spans="1:12" ht="24.95" customHeight="1" x14ac:dyDescent="0.25">
      <c r="A75" s="52" t="s">
        <v>112</v>
      </c>
      <c r="B75" s="163">
        <v>362</v>
      </c>
      <c r="C75" s="135" t="s">
        <v>221</v>
      </c>
      <c r="D75" s="164" t="str">
        <f t="shared" si="1"/>
        <v/>
      </c>
      <c r="E75" s="164"/>
      <c r="F75" s="164"/>
      <c r="G75" s="164"/>
      <c r="H75" s="164"/>
      <c r="I75" s="164"/>
      <c r="J75" s="164"/>
      <c r="K75" s="164"/>
      <c r="L75" s="67"/>
    </row>
    <row r="76" spans="1:12" ht="24.95" customHeight="1" x14ac:dyDescent="0.25">
      <c r="A76" s="52" t="s">
        <v>114</v>
      </c>
      <c r="B76" s="163">
        <v>364</v>
      </c>
      <c r="C76" s="135" t="s">
        <v>210</v>
      </c>
      <c r="D76" s="164" t="str">
        <f t="shared" si="1"/>
        <v/>
      </c>
      <c r="E76" s="164"/>
      <c r="F76" s="164"/>
      <c r="G76" s="164"/>
      <c r="H76" s="164"/>
      <c r="I76" s="164"/>
      <c r="J76" s="164"/>
      <c r="K76" s="164"/>
      <c r="L76" s="67"/>
    </row>
    <row r="77" spans="1:12" ht="24.95" customHeight="1" x14ac:dyDescent="0.25">
      <c r="A77" s="52" t="s">
        <v>115</v>
      </c>
      <c r="B77" s="163">
        <v>365</v>
      </c>
      <c r="C77" s="135" t="s">
        <v>116</v>
      </c>
      <c r="D77" s="164" t="str">
        <f t="shared" si="1"/>
        <v/>
      </c>
      <c r="E77" s="164"/>
      <c r="F77" s="164"/>
      <c r="G77" s="164"/>
      <c r="H77" s="164"/>
      <c r="I77" s="164"/>
      <c r="J77" s="164"/>
      <c r="K77" s="164"/>
      <c r="L77" s="67"/>
    </row>
    <row r="78" spans="1:12" ht="24.95" customHeight="1" x14ac:dyDescent="0.25">
      <c r="A78" s="52" t="s">
        <v>117</v>
      </c>
      <c r="B78" s="163">
        <v>366</v>
      </c>
      <c r="C78" s="135" t="s">
        <v>222</v>
      </c>
      <c r="D78" s="164" t="str">
        <f t="shared" si="1"/>
        <v/>
      </c>
      <c r="E78" s="164"/>
      <c r="F78" s="164"/>
      <c r="G78" s="164"/>
      <c r="H78" s="164"/>
      <c r="I78" s="164"/>
      <c r="J78" s="164"/>
      <c r="K78" s="164"/>
      <c r="L78" s="67"/>
    </row>
    <row r="79" spans="1:12" ht="24.95" customHeight="1" x14ac:dyDescent="0.25">
      <c r="A79" s="52" t="s">
        <v>118</v>
      </c>
      <c r="B79" s="163">
        <v>368</v>
      </c>
      <c r="C79" s="135" t="s">
        <v>119</v>
      </c>
      <c r="D79" s="164" t="str">
        <f t="shared" si="1"/>
        <v/>
      </c>
      <c r="E79" s="164"/>
      <c r="F79" s="164"/>
      <c r="G79" s="164"/>
      <c r="H79" s="164"/>
      <c r="I79" s="164"/>
      <c r="J79" s="164"/>
      <c r="K79" s="164"/>
      <c r="L79" s="67"/>
    </row>
    <row r="80" spans="1:12" ht="41.25" customHeight="1" x14ac:dyDescent="0.25">
      <c r="A80" s="237" t="s">
        <v>171</v>
      </c>
      <c r="B80" s="238"/>
      <c r="C80" s="238"/>
      <c r="D80" s="164"/>
      <c r="E80" s="164"/>
      <c r="F80" s="164"/>
      <c r="G80" s="164"/>
      <c r="H80" s="164"/>
      <c r="I80" s="164"/>
      <c r="J80" s="164"/>
      <c r="K80" s="164"/>
      <c r="L80" s="67"/>
    </row>
    <row r="81" spans="1:12" ht="24.95" customHeight="1" x14ac:dyDescent="0.25">
      <c r="A81" s="52"/>
      <c r="B81" s="165"/>
      <c r="C81" s="135"/>
      <c r="D81" s="164" t="str">
        <f t="shared" ref="D81:D94" si="2">IF(SUM(E81:K81)&gt;0,(SUM(E81:K81)),"")</f>
        <v/>
      </c>
      <c r="E81" s="164"/>
      <c r="F81" s="164"/>
      <c r="G81" s="164"/>
      <c r="H81" s="164"/>
      <c r="I81" s="164"/>
      <c r="J81" s="164"/>
      <c r="K81" s="164"/>
      <c r="L81" s="67"/>
    </row>
    <row r="82" spans="1:12" ht="24.95" customHeight="1" x14ac:dyDescent="0.25">
      <c r="A82" s="52"/>
      <c r="B82" s="165"/>
      <c r="C82" s="135"/>
      <c r="D82" s="164" t="str">
        <f t="shared" si="2"/>
        <v/>
      </c>
      <c r="E82" s="164"/>
      <c r="F82" s="164"/>
      <c r="G82" s="164"/>
      <c r="H82" s="164"/>
      <c r="I82" s="164"/>
      <c r="J82" s="164"/>
      <c r="K82" s="164"/>
      <c r="L82" s="67"/>
    </row>
    <row r="83" spans="1:12" ht="24.95" customHeight="1" x14ac:dyDescent="0.25">
      <c r="A83" s="52"/>
      <c r="B83" s="165"/>
      <c r="C83" s="135"/>
      <c r="D83" s="164" t="str">
        <f t="shared" si="2"/>
        <v/>
      </c>
      <c r="E83" s="164"/>
      <c r="F83" s="164"/>
      <c r="G83" s="164"/>
      <c r="H83" s="164"/>
      <c r="I83" s="164"/>
      <c r="J83" s="164"/>
      <c r="K83" s="164"/>
      <c r="L83" s="67"/>
    </row>
    <row r="84" spans="1:12" ht="24.95" customHeight="1" x14ac:dyDescent="0.25">
      <c r="A84" s="52"/>
      <c r="B84" s="165"/>
      <c r="C84" s="135"/>
      <c r="D84" s="164" t="str">
        <f t="shared" si="2"/>
        <v/>
      </c>
      <c r="E84" s="164"/>
      <c r="F84" s="164"/>
      <c r="G84" s="164"/>
      <c r="H84" s="164"/>
      <c r="I84" s="164"/>
      <c r="J84" s="164"/>
      <c r="K84" s="164"/>
      <c r="L84" s="67"/>
    </row>
    <row r="85" spans="1:12" ht="46.5" customHeight="1" x14ac:dyDescent="0.25">
      <c r="A85" s="52"/>
      <c r="B85" s="165"/>
      <c r="C85" s="135"/>
      <c r="D85" s="164" t="str">
        <f t="shared" si="2"/>
        <v/>
      </c>
      <c r="E85" s="164"/>
      <c r="F85" s="164"/>
      <c r="G85" s="164"/>
      <c r="H85" s="164"/>
      <c r="I85" s="164"/>
      <c r="J85" s="164"/>
      <c r="K85" s="164"/>
      <c r="L85" s="67"/>
    </row>
    <row r="86" spans="1:12" ht="24.95" customHeight="1" x14ac:dyDescent="0.25">
      <c r="A86" s="52"/>
      <c r="B86" s="165"/>
      <c r="C86" s="135"/>
      <c r="D86" s="164" t="str">
        <f t="shared" si="2"/>
        <v/>
      </c>
      <c r="E86" s="164"/>
      <c r="F86" s="164"/>
      <c r="G86" s="164"/>
      <c r="H86" s="164"/>
      <c r="I86" s="164"/>
      <c r="J86" s="164"/>
      <c r="K86" s="164"/>
      <c r="L86" s="67"/>
    </row>
    <row r="87" spans="1:12" ht="24.95" customHeight="1" x14ac:dyDescent="0.25">
      <c r="A87" s="52"/>
      <c r="B87" s="165"/>
      <c r="C87" s="135"/>
      <c r="D87" s="164" t="str">
        <f t="shared" si="2"/>
        <v/>
      </c>
      <c r="E87" s="164"/>
      <c r="F87" s="164"/>
      <c r="G87" s="164"/>
      <c r="H87" s="164"/>
      <c r="I87" s="164"/>
      <c r="J87" s="164"/>
      <c r="K87" s="164"/>
      <c r="L87" s="67"/>
    </row>
    <row r="88" spans="1:12" ht="24.95" customHeight="1" x14ac:dyDescent="0.25">
      <c r="A88" s="52"/>
      <c r="B88" s="165"/>
      <c r="C88" s="135"/>
      <c r="D88" s="164" t="str">
        <f t="shared" si="2"/>
        <v/>
      </c>
      <c r="E88" s="164"/>
      <c r="F88" s="164"/>
      <c r="G88" s="164"/>
      <c r="H88" s="164"/>
      <c r="I88" s="164"/>
      <c r="J88" s="164"/>
      <c r="K88" s="164"/>
      <c r="L88" s="67"/>
    </row>
    <row r="89" spans="1:12" ht="24.95" customHeight="1" x14ac:dyDescent="0.25">
      <c r="A89" s="52"/>
      <c r="B89" s="165"/>
      <c r="C89" s="135"/>
      <c r="D89" s="164" t="str">
        <f t="shared" si="2"/>
        <v/>
      </c>
      <c r="E89" s="164"/>
      <c r="F89" s="164"/>
      <c r="G89" s="164"/>
      <c r="H89" s="164"/>
      <c r="I89" s="164"/>
      <c r="J89" s="164"/>
      <c r="K89" s="164"/>
      <c r="L89" s="67"/>
    </row>
    <row r="90" spans="1:12" ht="24.95" customHeight="1" x14ac:dyDescent="0.25">
      <c r="A90" s="52"/>
      <c r="B90" s="165"/>
      <c r="C90" s="135"/>
      <c r="D90" s="164" t="str">
        <f t="shared" si="2"/>
        <v/>
      </c>
      <c r="E90" s="164"/>
      <c r="F90" s="164"/>
      <c r="G90" s="164"/>
      <c r="H90" s="164"/>
      <c r="I90" s="164"/>
      <c r="J90" s="164"/>
      <c r="K90" s="164"/>
      <c r="L90" s="67"/>
    </row>
    <row r="91" spans="1:12" ht="24.95" customHeight="1" x14ac:dyDescent="0.25">
      <c r="A91" s="52"/>
      <c r="B91" s="165"/>
      <c r="C91" s="135"/>
      <c r="D91" s="164" t="str">
        <f t="shared" si="2"/>
        <v/>
      </c>
      <c r="E91" s="164"/>
      <c r="F91" s="164"/>
      <c r="G91" s="164"/>
      <c r="H91" s="164"/>
      <c r="I91" s="164"/>
      <c r="J91" s="164"/>
      <c r="K91" s="164"/>
      <c r="L91" s="67"/>
    </row>
    <row r="92" spans="1:12" ht="24.95" customHeight="1" x14ac:dyDescent="0.25">
      <c r="A92" s="52"/>
      <c r="B92" s="165"/>
      <c r="C92" s="135"/>
      <c r="D92" s="164" t="str">
        <f t="shared" si="2"/>
        <v/>
      </c>
      <c r="E92" s="164"/>
      <c r="F92" s="164"/>
      <c r="G92" s="164"/>
      <c r="H92" s="164"/>
      <c r="I92" s="164"/>
      <c r="J92" s="164"/>
      <c r="K92" s="164"/>
      <c r="L92" s="67"/>
    </row>
    <row r="93" spans="1:12" ht="24.95" customHeight="1" x14ac:dyDescent="0.25">
      <c r="A93" s="52"/>
      <c r="B93" s="165"/>
      <c r="C93" s="135"/>
      <c r="D93" s="164" t="str">
        <f t="shared" si="2"/>
        <v/>
      </c>
      <c r="E93" s="164"/>
      <c r="F93" s="164"/>
      <c r="G93" s="164"/>
      <c r="H93" s="164"/>
      <c r="I93" s="164"/>
      <c r="J93" s="164"/>
      <c r="K93" s="164"/>
      <c r="L93" s="67"/>
    </row>
    <row r="94" spans="1:12" ht="24.95" customHeight="1" thickBot="1" x14ac:dyDescent="0.3">
      <c r="A94" s="53"/>
      <c r="B94" s="166"/>
      <c r="C94" s="136"/>
      <c r="D94" s="167" t="str">
        <f t="shared" si="2"/>
        <v/>
      </c>
      <c r="E94" s="167"/>
      <c r="F94" s="167"/>
      <c r="G94" s="167"/>
      <c r="H94" s="167"/>
      <c r="I94" s="167"/>
      <c r="J94" s="167"/>
      <c r="K94" s="167"/>
      <c r="L94" s="67"/>
    </row>
    <row r="95" spans="1:12" ht="24.95" customHeight="1" thickBot="1" x14ac:dyDescent="0.3">
      <c r="A95" s="251" t="s">
        <v>223</v>
      </c>
      <c r="B95" s="252"/>
      <c r="C95" s="252"/>
      <c r="D95" s="168">
        <f>SUM(D17:D94)</f>
        <v>0</v>
      </c>
      <c r="E95" s="109">
        <f t="shared" ref="E95:K95" si="3">SUM(E17:E94)</f>
        <v>0</v>
      </c>
      <c r="F95" s="109">
        <f t="shared" si="3"/>
        <v>0</v>
      </c>
      <c r="G95" s="109">
        <f t="shared" si="3"/>
        <v>0</v>
      </c>
      <c r="H95" s="109">
        <f t="shared" si="3"/>
        <v>0</v>
      </c>
      <c r="I95" s="109">
        <f t="shared" si="3"/>
        <v>0</v>
      </c>
      <c r="J95" s="109">
        <f t="shared" si="3"/>
        <v>0</v>
      </c>
      <c r="K95" s="109">
        <f t="shared" si="3"/>
        <v>0</v>
      </c>
      <c r="L95" s="67"/>
    </row>
    <row r="96" spans="1:12" ht="24.95" customHeight="1" x14ac:dyDescent="0.25">
      <c r="A96" s="80"/>
      <c r="B96" s="80"/>
      <c r="E96" s="80"/>
      <c r="F96" s="80"/>
      <c r="G96" s="80"/>
      <c r="H96" s="80"/>
      <c r="I96" s="80"/>
      <c r="J96" s="80"/>
      <c r="L96" s="67"/>
    </row>
    <row r="97" spans="1:14" ht="24.95" customHeight="1" x14ac:dyDescent="0.25">
      <c r="A97" s="80"/>
      <c r="B97" s="39"/>
      <c r="C97" s="40"/>
      <c r="E97" s="80"/>
      <c r="F97" s="80"/>
      <c r="G97" s="80"/>
      <c r="H97" s="80"/>
      <c r="I97" s="80"/>
      <c r="J97" s="80"/>
      <c r="L97" s="67"/>
    </row>
    <row r="98" spans="1:14" ht="24.95" customHeight="1" x14ac:dyDescent="0.25">
      <c r="A98" s="80"/>
      <c r="B98" s="98"/>
      <c r="C98" s="98"/>
      <c r="E98" s="80"/>
      <c r="F98" s="80"/>
      <c r="G98" s="80"/>
      <c r="H98" s="80"/>
      <c r="I98" s="80"/>
      <c r="J98" s="80"/>
      <c r="L98" s="67"/>
    </row>
    <row r="99" spans="1:14" ht="24.95" customHeight="1" x14ac:dyDescent="0.25">
      <c r="A99" s="80"/>
      <c r="B99" s="39"/>
      <c r="C99" s="156"/>
      <c r="E99" s="80"/>
      <c r="F99" s="80"/>
      <c r="G99" s="80"/>
      <c r="H99" s="80"/>
      <c r="I99" s="80"/>
      <c r="J99" s="80"/>
      <c r="L99" s="67"/>
    </row>
    <row r="100" spans="1:14" ht="24.95" customHeight="1" x14ac:dyDescent="0.25">
      <c r="A100" s="80"/>
      <c r="B100" s="80"/>
      <c r="C100" s="96"/>
      <c r="D100" s="42"/>
      <c r="E100" s="34"/>
      <c r="F100" s="34"/>
      <c r="G100" s="80"/>
      <c r="H100" s="80"/>
      <c r="I100" s="80"/>
      <c r="J100" s="80"/>
      <c r="L100" s="67"/>
    </row>
    <row r="101" spans="1:14" ht="24.95" customHeight="1" x14ac:dyDescent="0.25">
      <c r="A101" s="80"/>
      <c r="B101" s="80"/>
      <c r="C101" s="97"/>
      <c r="D101" s="34"/>
      <c r="E101" s="34"/>
      <c r="F101" s="34"/>
      <c r="G101" s="80"/>
      <c r="H101" s="80"/>
      <c r="I101" s="80"/>
      <c r="J101" s="80"/>
      <c r="L101" s="67"/>
    </row>
    <row r="102" spans="1:14" s="94" customFormat="1" ht="24.95" customHeight="1" x14ac:dyDescent="0.25">
      <c r="A102" s="80"/>
      <c r="B102" s="80"/>
      <c r="C102" s="97"/>
      <c r="D102" s="34"/>
      <c r="E102" s="34"/>
      <c r="F102" s="34"/>
      <c r="G102" s="80"/>
      <c r="H102" s="80"/>
      <c r="I102" s="80"/>
      <c r="J102" s="80"/>
      <c r="K102" s="89"/>
      <c r="M102" s="80"/>
      <c r="N102" s="38"/>
    </row>
    <row r="103" spans="1:14" ht="24.95" customHeight="1" x14ac:dyDescent="0.25">
      <c r="A103" s="80"/>
      <c r="B103" s="80"/>
      <c r="C103" s="97"/>
      <c r="D103" s="34"/>
      <c r="E103" s="34"/>
      <c r="F103" s="34"/>
      <c r="G103" s="80"/>
      <c r="H103" s="80"/>
      <c r="I103" s="80"/>
      <c r="J103" s="80"/>
      <c r="M103" s="38"/>
    </row>
    <row r="104" spans="1:14" ht="24.95" customHeight="1" x14ac:dyDescent="0.25">
      <c r="C104" s="97"/>
      <c r="D104" s="34"/>
      <c r="E104" s="42"/>
      <c r="F104" s="42"/>
    </row>
    <row r="105" spans="1:14" ht="24.95" customHeight="1" x14ac:dyDescent="0.25">
      <c r="C105" s="97"/>
      <c r="D105" s="34"/>
      <c r="E105" s="42"/>
      <c r="F105" s="42"/>
    </row>
    <row r="106" spans="1:14" ht="24.95" customHeight="1" x14ac:dyDescent="0.25">
      <c r="C106" s="97"/>
      <c r="D106" s="34"/>
      <c r="E106" s="42"/>
      <c r="F106" s="42"/>
    </row>
    <row r="107" spans="1:14" ht="24.95" customHeight="1" x14ac:dyDescent="0.25">
      <c r="C107" s="97"/>
      <c r="D107" s="34"/>
      <c r="E107" s="42"/>
      <c r="F107" s="42"/>
    </row>
    <row r="108" spans="1:14" ht="24.95" customHeight="1" x14ac:dyDescent="0.25">
      <c r="C108" s="97"/>
      <c r="D108" s="34"/>
      <c r="E108" s="42"/>
      <c r="F108" s="42"/>
    </row>
    <row r="109" spans="1:14" ht="24.95" customHeight="1" x14ac:dyDescent="0.25">
      <c r="C109" s="97"/>
      <c r="D109" s="34"/>
      <c r="E109" s="42"/>
      <c r="F109" s="42"/>
    </row>
    <row r="110" spans="1:14" ht="24.95" customHeight="1" x14ac:dyDescent="0.25">
      <c r="C110" s="34"/>
      <c r="D110" s="34"/>
      <c r="E110" s="42"/>
      <c r="F110" s="42"/>
    </row>
    <row r="111" spans="1:14" ht="24.95" customHeight="1" x14ac:dyDescent="0.25">
      <c r="C111" s="34"/>
      <c r="D111" s="34"/>
      <c r="E111" s="42"/>
      <c r="F111" s="42"/>
    </row>
    <row r="113" spans="3:3" ht="24.95" customHeight="1" x14ac:dyDescent="0.25">
      <c r="C113" s="98"/>
    </row>
  </sheetData>
  <sheetProtection sheet="1" selectLockedCells="1"/>
  <mergeCells count="37">
    <mergeCell ref="G7:J7"/>
    <mergeCell ref="M7:N7"/>
    <mergeCell ref="M1:N1"/>
    <mergeCell ref="A2:E4"/>
    <mergeCell ref="G2:J2"/>
    <mergeCell ref="M2:N2"/>
    <mergeCell ref="G3:J3"/>
    <mergeCell ref="M3:N3"/>
    <mergeCell ref="G4:J4"/>
    <mergeCell ref="M4:N4"/>
    <mergeCell ref="A5:E5"/>
    <mergeCell ref="G5:J5"/>
    <mergeCell ref="M5:N5"/>
    <mergeCell ref="G6:J6"/>
    <mergeCell ref="M6:N6"/>
    <mergeCell ref="N23:N24"/>
    <mergeCell ref="A9:A10"/>
    <mergeCell ref="B9:C10"/>
    <mergeCell ref="D9:D10"/>
    <mergeCell ref="M9:N9"/>
    <mergeCell ref="M10:N13"/>
    <mergeCell ref="B11:C11"/>
    <mergeCell ref="B12:C12"/>
    <mergeCell ref="E14:K14"/>
    <mergeCell ref="M14:N16"/>
    <mergeCell ref="E15:J15"/>
    <mergeCell ref="K15:K16"/>
    <mergeCell ref="N20:N22"/>
    <mergeCell ref="N46:N47"/>
    <mergeCell ref="A80:C80"/>
    <mergeCell ref="A95:C95"/>
    <mergeCell ref="N25:N26"/>
    <mergeCell ref="N27:N29"/>
    <mergeCell ref="M30:N38"/>
    <mergeCell ref="N40:N41"/>
    <mergeCell ref="N42:N43"/>
    <mergeCell ref="N44:N45"/>
  </mergeCells>
  <printOptions horizontalCentered="1" verticalCentered="1"/>
  <pageMargins left="0.35" right="0.35" top="0.25" bottom="0.25" header="0.5" footer="0.5"/>
  <pageSetup paperSize="5" scale="62" fitToHeight="0" orientation="landscape"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92D050"/>
    <pageSetUpPr fitToPage="1"/>
  </sheetPr>
  <dimension ref="A1:Y113"/>
  <sheetViews>
    <sheetView showGridLines="0" topLeftCell="A7" zoomScale="65" zoomScaleNormal="65" zoomScaleSheetLayoutView="100" workbookViewId="0">
      <selection activeCell="B12" sqref="B12:C12"/>
    </sheetView>
  </sheetViews>
  <sheetFormatPr defaultColWidth="9.140625" defaultRowHeight="24.95" customHeight="1" x14ac:dyDescent="0.25"/>
  <cols>
    <col min="1" max="1" width="18.7109375" style="33" customWidth="1"/>
    <col min="2" max="2" width="21.140625" style="33" customWidth="1"/>
    <col min="3" max="3" width="64.28515625" style="80" customWidth="1"/>
    <col min="4" max="4" width="27.85546875" style="80" customWidth="1"/>
    <col min="5" max="11" width="26.7109375" style="89" customWidth="1"/>
    <col min="12" max="12" width="10.85546875" style="68" customWidth="1"/>
    <col min="13" max="13" width="11" style="80" customWidth="1"/>
    <col min="14" max="14" width="128.28515625" style="80" customWidth="1"/>
    <col min="15" max="16384" width="9.140625" style="67"/>
  </cols>
  <sheetData>
    <row r="1" spans="1:25" s="80" customFormat="1" ht="30" customHeight="1" thickBot="1" x14ac:dyDescent="0.3">
      <c r="A1" s="32" t="s">
        <v>0</v>
      </c>
      <c r="B1" s="32"/>
      <c r="C1" s="38"/>
      <c r="E1" s="89"/>
      <c r="G1" s="169" t="s">
        <v>132</v>
      </c>
      <c r="H1" s="170"/>
      <c r="I1" s="170"/>
      <c r="J1" s="170"/>
      <c r="K1" s="171"/>
      <c r="L1" s="89"/>
      <c r="M1" s="200" t="s">
        <v>138</v>
      </c>
      <c r="N1" s="200"/>
    </row>
    <row r="2" spans="1:25" ht="30" customHeight="1" x14ac:dyDescent="0.25">
      <c r="A2" s="201" t="s">
        <v>191</v>
      </c>
      <c r="B2" s="201"/>
      <c r="C2" s="201"/>
      <c r="D2" s="201"/>
      <c r="E2" s="201"/>
      <c r="F2" s="80"/>
      <c r="G2" s="241" t="s">
        <v>133</v>
      </c>
      <c r="H2" s="242"/>
      <c r="I2" s="242"/>
      <c r="J2" s="242"/>
      <c r="K2" s="172">
        <f>D95</f>
        <v>0</v>
      </c>
      <c r="M2" s="205" t="s">
        <v>174</v>
      </c>
      <c r="N2" s="205"/>
    </row>
    <row r="3" spans="1:25" ht="30" customHeight="1" x14ac:dyDescent="0.25">
      <c r="A3" s="201"/>
      <c r="B3" s="201"/>
      <c r="C3" s="201"/>
      <c r="D3" s="201"/>
      <c r="E3" s="201"/>
      <c r="F3" s="80"/>
      <c r="G3" s="243" t="s">
        <v>175</v>
      </c>
      <c r="H3" s="244"/>
      <c r="I3" s="244"/>
      <c r="J3" s="244"/>
      <c r="K3" s="65"/>
      <c r="M3" s="195" t="s">
        <v>121</v>
      </c>
      <c r="N3" s="195"/>
    </row>
    <row r="4" spans="1:25" ht="30" customHeight="1" x14ac:dyDescent="0.25">
      <c r="A4" s="201"/>
      <c r="B4" s="201"/>
      <c r="C4" s="201"/>
      <c r="D4" s="201"/>
      <c r="E4" s="201"/>
      <c r="F4" s="80"/>
      <c r="G4" s="245" t="s">
        <v>176</v>
      </c>
      <c r="H4" s="246"/>
      <c r="I4" s="246"/>
      <c r="J4" s="246"/>
      <c r="K4" s="65"/>
      <c r="L4" s="70"/>
      <c r="M4" s="205" t="s">
        <v>179</v>
      </c>
      <c r="N4" s="205"/>
      <c r="O4" s="66"/>
      <c r="P4" s="66"/>
      <c r="Q4" s="66"/>
      <c r="R4" s="66"/>
      <c r="S4" s="66"/>
      <c r="T4" s="66"/>
      <c r="U4" s="66"/>
      <c r="V4" s="66"/>
      <c r="W4" s="66"/>
      <c r="X4" s="66"/>
      <c r="Y4" s="66"/>
    </row>
    <row r="5" spans="1:25" ht="30" customHeight="1" x14ac:dyDescent="0.25">
      <c r="A5" s="194"/>
      <c r="B5" s="194"/>
      <c r="C5" s="194"/>
      <c r="D5" s="194"/>
      <c r="E5" s="194"/>
      <c r="F5" s="80"/>
      <c r="G5" s="245" t="s">
        <v>178</v>
      </c>
      <c r="H5" s="246"/>
      <c r="I5" s="246"/>
      <c r="J5" s="246"/>
      <c r="K5" s="65"/>
      <c r="L5" s="64"/>
      <c r="M5" s="205" t="s">
        <v>180</v>
      </c>
      <c r="N5" s="205"/>
      <c r="O5" s="66"/>
      <c r="P5" s="66"/>
      <c r="Q5" s="66"/>
      <c r="R5" s="66"/>
      <c r="S5" s="66"/>
      <c r="T5" s="66"/>
      <c r="U5" s="66"/>
      <c r="V5" s="66"/>
      <c r="W5" s="66"/>
      <c r="X5" s="66"/>
      <c r="Y5" s="66"/>
    </row>
    <row r="6" spans="1:25" ht="43.5" customHeight="1" thickBot="1" x14ac:dyDescent="0.3">
      <c r="F6" s="80"/>
      <c r="G6" s="247" t="s">
        <v>134</v>
      </c>
      <c r="H6" s="248"/>
      <c r="I6" s="248"/>
      <c r="J6" s="248"/>
      <c r="K6" s="173">
        <f>SUM(K2:K5)</f>
        <v>0</v>
      </c>
      <c r="L6" s="64"/>
      <c r="M6" s="205" t="s">
        <v>137</v>
      </c>
      <c r="N6" s="205"/>
      <c r="O6" s="73"/>
      <c r="P6" s="73"/>
      <c r="Q6" s="73"/>
      <c r="R6" s="73"/>
      <c r="S6" s="73"/>
      <c r="T6" s="73"/>
      <c r="U6" s="73"/>
      <c r="V6" s="73"/>
      <c r="W6" s="73"/>
      <c r="X6" s="73"/>
      <c r="Y6" s="73"/>
    </row>
    <row r="7" spans="1:25" ht="66" customHeight="1" thickBot="1" x14ac:dyDescent="0.3">
      <c r="A7" s="80"/>
      <c r="B7" s="80"/>
      <c r="D7" s="80" t="s">
        <v>225</v>
      </c>
      <c r="F7" s="80"/>
      <c r="G7" s="247" t="s">
        <v>135</v>
      </c>
      <c r="H7" s="248"/>
      <c r="I7" s="248"/>
      <c r="J7" s="248"/>
      <c r="K7" s="174"/>
      <c r="M7" s="205" t="s">
        <v>181</v>
      </c>
      <c r="N7" s="205"/>
      <c r="O7" s="74"/>
      <c r="P7" s="74"/>
      <c r="Q7" s="74"/>
      <c r="R7" s="74"/>
      <c r="S7" s="74"/>
      <c r="T7" s="74"/>
      <c r="U7" s="74"/>
      <c r="V7" s="74"/>
      <c r="W7" s="74"/>
      <c r="X7" s="74"/>
      <c r="Y7" s="74"/>
    </row>
    <row r="8" spans="1:25" ht="15" customHeight="1" thickBot="1" x14ac:dyDescent="0.3">
      <c r="M8" s="157"/>
      <c r="N8" s="46"/>
      <c r="O8" s="75"/>
      <c r="P8" s="75"/>
      <c r="Q8" s="75"/>
      <c r="R8" s="75"/>
      <c r="S8" s="75"/>
      <c r="T8" s="75"/>
      <c r="U8" s="75"/>
      <c r="V8" s="75"/>
      <c r="W8" s="75"/>
      <c r="X8" s="75"/>
      <c r="Y8" s="75"/>
    </row>
    <row r="9" spans="1:25" s="80" customFormat="1" ht="24.95" customHeight="1" x14ac:dyDescent="0.25">
      <c r="A9" s="249"/>
      <c r="B9" s="215" t="s">
        <v>140</v>
      </c>
      <c r="C9" s="216"/>
      <c r="D9" s="221" t="s">
        <v>5</v>
      </c>
      <c r="E9" s="76" t="s">
        <v>6</v>
      </c>
      <c r="F9" s="77"/>
      <c r="G9" s="77"/>
      <c r="H9" s="77"/>
      <c r="I9" s="77"/>
      <c r="J9" s="77"/>
      <c r="K9" s="78"/>
      <c r="L9" s="79"/>
      <c r="M9" s="200" t="s">
        <v>124</v>
      </c>
      <c r="N9" s="200"/>
      <c r="O9" s="74"/>
      <c r="P9" s="74"/>
      <c r="Q9" s="74"/>
      <c r="R9" s="74"/>
      <c r="S9" s="74"/>
      <c r="T9" s="74"/>
      <c r="U9" s="74"/>
      <c r="V9" s="74"/>
      <c r="W9" s="74"/>
      <c r="X9" s="74"/>
      <c r="Y9" s="74"/>
    </row>
    <row r="10" spans="1:25" s="80" customFormat="1" ht="24.95" customHeight="1" thickBot="1" x14ac:dyDescent="0.3">
      <c r="A10" s="250"/>
      <c r="B10" s="217"/>
      <c r="C10" s="218"/>
      <c r="D10" s="222"/>
      <c r="E10" s="81" t="s">
        <v>224</v>
      </c>
      <c r="F10" s="82"/>
      <c r="G10" s="82"/>
      <c r="H10" s="82"/>
      <c r="I10" s="82"/>
      <c r="J10" s="82"/>
      <c r="K10" s="83"/>
      <c r="L10" s="79"/>
      <c r="M10" s="224" t="s">
        <v>182</v>
      </c>
      <c r="N10" s="225"/>
      <c r="O10" s="84"/>
      <c r="P10" s="84"/>
      <c r="Q10" s="84"/>
      <c r="R10" s="84"/>
      <c r="S10" s="84"/>
      <c r="T10" s="84"/>
      <c r="U10" s="84"/>
      <c r="V10" s="84"/>
      <c r="W10" s="84"/>
      <c r="X10" s="84"/>
      <c r="Y10" s="84"/>
    </row>
    <row r="11" spans="1:25" s="80" customFormat="1" ht="30.75" customHeight="1" thickBot="1" x14ac:dyDescent="0.3">
      <c r="A11" s="111" t="s">
        <v>142</v>
      </c>
      <c r="B11" s="253"/>
      <c r="C11" s="254"/>
      <c r="D11" s="119"/>
      <c r="E11" s="81" t="s">
        <v>158</v>
      </c>
      <c r="F11" s="82"/>
      <c r="G11" s="82"/>
      <c r="H11" s="82"/>
      <c r="I11" s="82"/>
      <c r="J11" s="82"/>
      <c r="K11" s="83"/>
      <c r="L11" s="85"/>
      <c r="M11" s="225"/>
      <c r="N11" s="225"/>
      <c r="O11" s="84"/>
      <c r="P11" s="84"/>
      <c r="Q11" s="84"/>
      <c r="R11" s="84"/>
      <c r="S11" s="84"/>
      <c r="T11" s="84"/>
      <c r="U11" s="84"/>
      <c r="V11" s="84"/>
      <c r="W11" s="84"/>
      <c r="X11" s="84"/>
      <c r="Y11" s="84"/>
    </row>
    <row r="12" spans="1:25" s="80" customFormat="1" ht="35.1" customHeight="1" thickBot="1" x14ac:dyDescent="0.3">
      <c r="A12" s="111" t="s">
        <v>159</v>
      </c>
      <c r="B12" s="240" t="str">
        <f>Central!B12</f>
        <v>MICTED- Mountain Institute CTED</v>
      </c>
      <c r="C12" s="240"/>
      <c r="D12" s="184" t="str">
        <f>Central!D12</f>
        <v>130802</v>
      </c>
      <c r="E12" s="86" t="s">
        <v>136</v>
      </c>
      <c r="F12" s="87"/>
      <c r="G12" s="87"/>
      <c r="H12" s="87"/>
      <c r="I12" s="87"/>
      <c r="J12" s="87"/>
      <c r="K12" s="88"/>
      <c r="L12" s="89"/>
      <c r="M12" s="225"/>
      <c r="N12" s="225"/>
      <c r="O12" s="84"/>
      <c r="P12" s="84"/>
      <c r="Q12" s="84"/>
      <c r="R12" s="84"/>
      <c r="S12" s="84"/>
      <c r="T12" s="84"/>
      <c r="U12" s="84"/>
      <c r="V12" s="84"/>
      <c r="W12" s="84"/>
      <c r="X12" s="84"/>
      <c r="Y12" s="84"/>
    </row>
    <row r="13" spans="1:25" s="80" customFormat="1" ht="16.5" customHeight="1" thickBot="1" x14ac:dyDescent="0.3">
      <c r="A13" s="48"/>
      <c r="B13" s="48"/>
      <c r="C13" s="48"/>
      <c r="D13" s="90"/>
      <c r="F13" s="91"/>
      <c r="G13" s="92"/>
      <c r="H13" s="92"/>
      <c r="I13" s="85"/>
      <c r="J13" s="92"/>
      <c r="K13" s="92"/>
      <c r="L13" s="92"/>
      <c r="M13" s="225"/>
      <c r="N13" s="225"/>
    </row>
    <row r="14" spans="1:25" ht="35.1" customHeight="1" thickBot="1" x14ac:dyDescent="0.3">
      <c r="A14" s="159"/>
      <c r="B14" s="113"/>
      <c r="C14" s="159"/>
      <c r="D14" s="114"/>
      <c r="E14" s="227" t="s">
        <v>8</v>
      </c>
      <c r="F14" s="228"/>
      <c r="G14" s="228"/>
      <c r="H14" s="228"/>
      <c r="I14" s="228"/>
      <c r="J14" s="228"/>
      <c r="K14" s="229"/>
      <c r="M14" s="225" t="s">
        <v>183</v>
      </c>
      <c r="N14" s="225"/>
      <c r="O14" s="93"/>
      <c r="P14" s="93"/>
      <c r="Q14" s="93"/>
      <c r="R14" s="93"/>
      <c r="S14" s="93"/>
      <c r="T14" s="93"/>
      <c r="U14" s="93"/>
      <c r="V14" s="93"/>
      <c r="W14" s="93"/>
      <c r="X14" s="93"/>
      <c r="Y14" s="93"/>
    </row>
    <row r="15" spans="1:25" ht="29.25" customHeight="1" thickBot="1" x14ac:dyDescent="0.3">
      <c r="A15" s="160"/>
      <c r="B15" s="116"/>
      <c r="C15" s="160"/>
      <c r="D15" s="117"/>
      <c r="E15" s="227" t="s">
        <v>9</v>
      </c>
      <c r="F15" s="230"/>
      <c r="G15" s="230"/>
      <c r="H15" s="230"/>
      <c r="I15" s="230"/>
      <c r="J15" s="231"/>
      <c r="K15" s="232" t="s">
        <v>10</v>
      </c>
      <c r="M15" s="225"/>
      <c r="N15" s="225"/>
    </row>
    <row r="16" spans="1:25" s="94" customFormat="1" ht="116.25" customHeight="1" thickBot="1" x14ac:dyDescent="0.3">
      <c r="A16" s="118" t="s">
        <v>141</v>
      </c>
      <c r="B16" s="106" t="s">
        <v>126</v>
      </c>
      <c r="C16" s="108" t="s">
        <v>11</v>
      </c>
      <c r="D16" s="107" t="s">
        <v>12</v>
      </c>
      <c r="E16" s="35" t="s">
        <v>13</v>
      </c>
      <c r="F16" s="36" t="s">
        <v>14</v>
      </c>
      <c r="G16" s="36" t="s">
        <v>127</v>
      </c>
      <c r="H16" s="36" t="s">
        <v>128</v>
      </c>
      <c r="I16" s="36" t="s">
        <v>130</v>
      </c>
      <c r="J16" s="37" t="s">
        <v>129</v>
      </c>
      <c r="K16" s="233"/>
      <c r="M16" s="225"/>
      <c r="N16" s="225"/>
    </row>
    <row r="17" spans="1:14" s="95" customFormat="1" ht="24.95" customHeight="1" x14ac:dyDescent="0.25">
      <c r="A17" s="51" t="s">
        <v>15</v>
      </c>
      <c r="B17" s="161">
        <v>301</v>
      </c>
      <c r="C17" s="134" t="s">
        <v>211</v>
      </c>
      <c r="D17" s="162" t="str">
        <f t="shared" ref="D17:D48" si="0">IF(SUM(E17:K17)&gt;0,(SUM(E17:K17)),"")</f>
        <v/>
      </c>
      <c r="E17" s="162"/>
      <c r="F17" s="162"/>
      <c r="G17" s="162"/>
      <c r="H17" s="162"/>
      <c r="I17" s="162"/>
      <c r="J17" s="162"/>
      <c r="K17" s="162"/>
      <c r="M17" s="98"/>
      <c r="N17" s="156" t="s">
        <v>160</v>
      </c>
    </row>
    <row r="18" spans="1:14" s="95" customFormat="1" ht="24.95" customHeight="1" x14ac:dyDescent="0.25">
      <c r="A18" s="52" t="s">
        <v>16</v>
      </c>
      <c r="B18" s="163">
        <v>302</v>
      </c>
      <c r="C18" s="135" t="s">
        <v>17</v>
      </c>
      <c r="D18" s="164" t="str">
        <f t="shared" si="0"/>
        <v/>
      </c>
      <c r="E18" s="164"/>
      <c r="F18" s="164"/>
      <c r="G18" s="164"/>
      <c r="H18" s="164"/>
      <c r="I18" s="164"/>
      <c r="J18" s="164"/>
      <c r="K18" s="164"/>
      <c r="M18" s="158"/>
      <c r="N18" s="156" t="s">
        <v>161</v>
      </c>
    </row>
    <row r="19" spans="1:14" s="95" customFormat="1" ht="24.95" customHeight="1" x14ac:dyDescent="0.25">
      <c r="A19" s="52" t="s">
        <v>197</v>
      </c>
      <c r="B19" s="163">
        <v>376</v>
      </c>
      <c r="C19" s="135" t="s">
        <v>198</v>
      </c>
      <c r="D19" s="164" t="str">
        <f t="shared" si="0"/>
        <v/>
      </c>
      <c r="E19" s="164"/>
      <c r="F19" s="164"/>
      <c r="G19" s="164"/>
      <c r="H19" s="164"/>
      <c r="I19" s="164"/>
      <c r="J19" s="164"/>
      <c r="K19" s="164"/>
      <c r="M19" s="158"/>
      <c r="N19" s="156"/>
    </row>
    <row r="20" spans="1:14" s="95" customFormat="1" ht="24.95" customHeight="1" x14ac:dyDescent="0.25">
      <c r="A20" s="52" t="s">
        <v>18</v>
      </c>
      <c r="B20" s="163">
        <v>303</v>
      </c>
      <c r="C20" s="135" t="s">
        <v>19</v>
      </c>
      <c r="D20" s="164" t="str">
        <f t="shared" si="0"/>
        <v/>
      </c>
      <c r="E20" s="164"/>
      <c r="F20" s="164"/>
      <c r="G20" s="164"/>
      <c r="H20" s="164"/>
      <c r="I20" s="164"/>
      <c r="J20" s="164"/>
      <c r="K20" s="164"/>
      <c r="M20" s="98"/>
      <c r="N20" s="205" t="s">
        <v>162</v>
      </c>
    </row>
    <row r="21" spans="1:14" s="95" customFormat="1" ht="24.95" customHeight="1" x14ac:dyDescent="0.25">
      <c r="A21" s="52" t="s">
        <v>20</v>
      </c>
      <c r="B21" s="163">
        <v>304</v>
      </c>
      <c r="C21" s="135" t="s">
        <v>21</v>
      </c>
      <c r="D21" s="164" t="str">
        <f t="shared" si="0"/>
        <v/>
      </c>
      <c r="E21" s="164"/>
      <c r="F21" s="164"/>
      <c r="G21" s="164"/>
      <c r="H21" s="164"/>
      <c r="I21" s="164"/>
      <c r="J21" s="164"/>
      <c r="K21" s="164"/>
      <c r="M21" s="98"/>
      <c r="N21" s="205"/>
    </row>
    <row r="22" spans="1:14" s="95" customFormat="1" ht="24.95" customHeight="1" x14ac:dyDescent="0.25">
      <c r="A22" s="52" t="s">
        <v>22</v>
      </c>
      <c r="B22" s="163">
        <v>305</v>
      </c>
      <c r="C22" s="135" t="s">
        <v>23</v>
      </c>
      <c r="D22" s="164" t="str">
        <f t="shared" si="0"/>
        <v/>
      </c>
      <c r="E22" s="164"/>
      <c r="F22" s="164"/>
      <c r="G22" s="164"/>
      <c r="H22" s="164"/>
      <c r="I22" s="164"/>
      <c r="J22" s="164"/>
      <c r="K22" s="164"/>
      <c r="M22" s="98"/>
      <c r="N22" s="205"/>
    </row>
    <row r="23" spans="1:14" s="95" customFormat="1" ht="24.95" customHeight="1" x14ac:dyDescent="0.25">
      <c r="A23" s="52" t="s">
        <v>24</v>
      </c>
      <c r="B23" s="163">
        <v>306</v>
      </c>
      <c r="C23" s="135" t="s">
        <v>25</v>
      </c>
      <c r="D23" s="164" t="str">
        <f t="shared" si="0"/>
        <v/>
      </c>
      <c r="E23" s="164"/>
      <c r="F23" s="164"/>
      <c r="G23" s="164"/>
      <c r="H23" s="164"/>
      <c r="I23" s="164"/>
      <c r="J23" s="164"/>
      <c r="K23" s="164"/>
      <c r="M23" s="98"/>
      <c r="N23" s="205" t="s">
        <v>163</v>
      </c>
    </row>
    <row r="24" spans="1:14" s="95" customFormat="1" ht="24.95" customHeight="1" x14ac:dyDescent="0.25">
      <c r="A24" s="52" t="s">
        <v>26</v>
      </c>
      <c r="B24" s="163">
        <v>307</v>
      </c>
      <c r="C24" s="135" t="s">
        <v>27</v>
      </c>
      <c r="D24" s="164" t="str">
        <f t="shared" si="0"/>
        <v/>
      </c>
      <c r="E24" s="164"/>
      <c r="F24" s="164"/>
      <c r="G24" s="164"/>
      <c r="H24" s="164"/>
      <c r="I24" s="164"/>
      <c r="J24" s="164"/>
      <c r="K24" s="164"/>
      <c r="M24" s="98"/>
      <c r="N24" s="205"/>
    </row>
    <row r="25" spans="1:14" s="95" customFormat="1" ht="24.95" customHeight="1" x14ac:dyDescent="0.25">
      <c r="A25" s="52" t="s">
        <v>28</v>
      </c>
      <c r="B25" s="163">
        <v>309</v>
      </c>
      <c r="C25" s="135" t="s">
        <v>214</v>
      </c>
      <c r="D25" s="164" t="str">
        <f t="shared" si="0"/>
        <v/>
      </c>
      <c r="E25" s="164"/>
      <c r="F25" s="164"/>
      <c r="G25" s="164"/>
      <c r="H25" s="164"/>
      <c r="I25" s="164"/>
      <c r="J25" s="164"/>
      <c r="K25" s="164"/>
      <c r="M25" s="98"/>
      <c r="N25" s="205" t="s">
        <v>164</v>
      </c>
    </row>
    <row r="26" spans="1:14" s="95" customFormat="1" ht="24.95" customHeight="1" x14ac:dyDescent="0.25">
      <c r="A26" s="52" t="s">
        <v>30</v>
      </c>
      <c r="B26" s="163">
        <v>310</v>
      </c>
      <c r="C26" s="135" t="s">
        <v>31</v>
      </c>
      <c r="D26" s="164" t="str">
        <f t="shared" si="0"/>
        <v/>
      </c>
      <c r="E26" s="164"/>
      <c r="F26" s="164"/>
      <c r="G26" s="164"/>
      <c r="H26" s="164"/>
      <c r="I26" s="164"/>
      <c r="J26" s="164"/>
      <c r="K26" s="164"/>
      <c r="M26" s="98"/>
      <c r="N26" s="205"/>
    </row>
    <row r="27" spans="1:14" s="95" customFormat="1" ht="24.95" customHeight="1" x14ac:dyDescent="0.25">
      <c r="A27" s="52" t="s">
        <v>32</v>
      </c>
      <c r="B27" s="163">
        <v>311</v>
      </c>
      <c r="C27" s="135" t="s">
        <v>33</v>
      </c>
      <c r="D27" s="164" t="str">
        <f t="shared" si="0"/>
        <v/>
      </c>
      <c r="E27" s="164"/>
      <c r="F27" s="164"/>
      <c r="G27" s="164"/>
      <c r="H27" s="164"/>
      <c r="I27" s="164"/>
      <c r="J27" s="164"/>
      <c r="K27" s="164"/>
      <c r="M27" s="98"/>
      <c r="N27" s="205" t="s">
        <v>165</v>
      </c>
    </row>
    <row r="28" spans="1:14" s="95" customFormat="1" ht="24.95" customHeight="1" x14ac:dyDescent="0.25">
      <c r="A28" s="52" t="s">
        <v>34</v>
      </c>
      <c r="B28" s="163">
        <v>312</v>
      </c>
      <c r="C28" s="135" t="s">
        <v>35</v>
      </c>
      <c r="D28" s="164" t="str">
        <f t="shared" si="0"/>
        <v/>
      </c>
      <c r="E28" s="164"/>
      <c r="F28" s="164"/>
      <c r="G28" s="164"/>
      <c r="H28" s="164"/>
      <c r="I28" s="164"/>
      <c r="J28" s="164"/>
      <c r="K28" s="164"/>
      <c r="M28" s="98"/>
      <c r="N28" s="205"/>
    </row>
    <row r="29" spans="1:14" s="95" customFormat="1" ht="24.95" customHeight="1" x14ac:dyDescent="0.25">
      <c r="A29" s="52" t="s">
        <v>36</v>
      </c>
      <c r="B29" s="163">
        <v>313</v>
      </c>
      <c r="C29" s="135" t="s">
        <v>199</v>
      </c>
      <c r="D29" s="164" t="str">
        <f t="shared" si="0"/>
        <v/>
      </c>
      <c r="E29" s="164"/>
      <c r="F29" s="164"/>
      <c r="G29" s="164"/>
      <c r="H29" s="164"/>
      <c r="I29" s="164"/>
      <c r="J29" s="164"/>
      <c r="K29" s="164"/>
      <c r="M29" s="98"/>
      <c r="N29" s="205"/>
    </row>
    <row r="30" spans="1:14" s="95" customFormat="1" ht="24.95" customHeight="1" x14ac:dyDescent="0.25">
      <c r="A30" s="52" t="s">
        <v>37</v>
      </c>
      <c r="B30" s="163">
        <v>314</v>
      </c>
      <c r="C30" s="135" t="s">
        <v>200</v>
      </c>
      <c r="D30" s="164" t="str">
        <f t="shared" si="0"/>
        <v/>
      </c>
      <c r="E30" s="164"/>
      <c r="F30" s="164"/>
      <c r="G30" s="164"/>
      <c r="H30" s="164"/>
      <c r="I30" s="164"/>
      <c r="J30" s="164"/>
      <c r="K30" s="164"/>
      <c r="M30" s="205" t="s">
        <v>177</v>
      </c>
      <c r="N30" s="205"/>
    </row>
    <row r="31" spans="1:14" s="95" customFormat="1" ht="24.95" customHeight="1" x14ac:dyDescent="0.25">
      <c r="A31" s="52" t="s">
        <v>38</v>
      </c>
      <c r="B31" s="163">
        <v>315</v>
      </c>
      <c r="C31" s="135" t="s">
        <v>39</v>
      </c>
      <c r="D31" s="164" t="str">
        <f t="shared" si="0"/>
        <v/>
      </c>
      <c r="E31" s="164"/>
      <c r="F31" s="164"/>
      <c r="G31" s="164"/>
      <c r="H31" s="164"/>
      <c r="I31" s="164"/>
      <c r="J31" s="164"/>
      <c r="K31" s="164"/>
      <c r="M31" s="205"/>
      <c r="N31" s="205"/>
    </row>
    <row r="32" spans="1:14" s="95" customFormat="1" ht="24.95" customHeight="1" x14ac:dyDescent="0.25">
      <c r="A32" s="52" t="s">
        <v>40</v>
      </c>
      <c r="B32" s="163">
        <v>316</v>
      </c>
      <c r="C32" s="135" t="s">
        <v>41</v>
      </c>
      <c r="D32" s="164" t="str">
        <f t="shared" si="0"/>
        <v/>
      </c>
      <c r="E32" s="164"/>
      <c r="F32" s="164"/>
      <c r="G32" s="164"/>
      <c r="H32" s="164"/>
      <c r="I32" s="164"/>
      <c r="J32" s="164"/>
      <c r="K32" s="164"/>
      <c r="M32" s="205"/>
      <c r="N32" s="205"/>
    </row>
    <row r="33" spans="1:23" s="95" customFormat="1" ht="24.95" customHeight="1" x14ac:dyDescent="0.25">
      <c r="A33" s="52" t="s">
        <v>42</v>
      </c>
      <c r="B33" s="163">
        <v>317</v>
      </c>
      <c r="C33" s="135" t="s">
        <v>43</v>
      </c>
      <c r="D33" s="164" t="str">
        <f t="shared" si="0"/>
        <v/>
      </c>
      <c r="E33" s="164"/>
      <c r="F33" s="164"/>
      <c r="G33" s="164"/>
      <c r="H33" s="164"/>
      <c r="I33" s="164"/>
      <c r="J33" s="164"/>
      <c r="K33" s="164"/>
      <c r="M33" s="205"/>
      <c r="N33" s="205"/>
    </row>
    <row r="34" spans="1:23" s="95" customFormat="1" ht="24.95" customHeight="1" x14ac:dyDescent="0.25">
      <c r="A34" s="52" t="s">
        <v>44</v>
      </c>
      <c r="B34" s="163">
        <v>318</v>
      </c>
      <c r="C34" s="135" t="s">
        <v>45</v>
      </c>
      <c r="D34" s="164" t="str">
        <f t="shared" si="0"/>
        <v/>
      </c>
      <c r="E34" s="164"/>
      <c r="F34" s="164"/>
      <c r="G34" s="164"/>
      <c r="H34" s="164"/>
      <c r="I34" s="164"/>
      <c r="J34" s="164"/>
      <c r="K34" s="164"/>
      <c r="M34" s="205"/>
      <c r="N34" s="205"/>
    </row>
    <row r="35" spans="1:23" s="95" customFormat="1" ht="24.95" customHeight="1" x14ac:dyDescent="0.25">
      <c r="A35" s="52" t="s">
        <v>46</v>
      </c>
      <c r="B35" s="163">
        <v>319</v>
      </c>
      <c r="C35" s="135" t="s">
        <v>213</v>
      </c>
      <c r="D35" s="164" t="str">
        <f t="shared" si="0"/>
        <v/>
      </c>
      <c r="E35" s="164"/>
      <c r="F35" s="164"/>
      <c r="G35" s="164"/>
      <c r="H35" s="164"/>
      <c r="I35" s="164"/>
      <c r="J35" s="164"/>
      <c r="K35" s="164"/>
      <c r="M35" s="205"/>
      <c r="N35" s="205"/>
    </row>
    <row r="36" spans="1:23" s="95" customFormat="1" ht="24.95" customHeight="1" x14ac:dyDescent="0.25">
      <c r="A36" s="52" t="s">
        <v>47</v>
      </c>
      <c r="B36" s="163">
        <v>320</v>
      </c>
      <c r="C36" s="135" t="s">
        <v>48</v>
      </c>
      <c r="D36" s="164" t="str">
        <f t="shared" si="0"/>
        <v/>
      </c>
      <c r="E36" s="164"/>
      <c r="F36" s="164"/>
      <c r="G36" s="164"/>
      <c r="H36" s="164"/>
      <c r="I36" s="164"/>
      <c r="J36" s="164"/>
      <c r="K36" s="164"/>
      <c r="M36" s="205"/>
      <c r="N36" s="205"/>
      <c r="O36" s="93"/>
      <c r="P36" s="93"/>
      <c r="Q36" s="93"/>
      <c r="R36" s="93"/>
      <c r="S36" s="93"/>
      <c r="T36" s="93"/>
      <c r="U36" s="93"/>
      <c r="V36" s="93"/>
      <c r="W36" s="93"/>
    </row>
    <row r="37" spans="1:23" s="95" customFormat="1" ht="24.95" customHeight="1" x14ac:dyDescent="0.25">
      <c r="A37" s="52" t="s">
        <v>49</v>
      </c>
      <c r="B37" s="163">
        <v>321</v>
      </c>
      <c r="C37" s="135" t="s">
        <v>50</v>
      </c>
      <c r="D37" s="164" t="str">
        <f t="shared" si="0"/>
        <v/>
      </c>
      <c r="E37" s="164"/>
      <c r="F37" s="164"/>
      <c r="G37" s="164"/>
      <c r="H37" s="164"/>
      <c r="I37" s="164"/>
      <c r="J37" s="164"/>
      <c r="K37" s="164"/>
      <c r="M37" s="205"/>
      <c r="N37" s="205"/>
    </row>
    <row r="38" spans="1:23" s="95" customFormat="1" ht="24.95" customHeight="1" x14ac:dyDescent="0.25">
      <c r="A38" s="52" t="s">
        <v>51</v>
      </c>
      <c r="B38" s="163">
        <v>322</v>
      </c>
      <c r="C38" s="135" t="s">
        <v>52</v>
      </c>
      <c r="D38" s="164" t="str">
        <f t="shared" si="0"/>
        <v/>
      </c>
      <c r="E38" s="164"/>
      <c r="F38" s="164"/>
      <c r="G38" s="164"/>
      <c r="H38" s="164"/>
      <c r="I38" s="164"/>
      <c r="J38" s="164"/>
      <c r="K38" s="164"/>
      <c r="M38" s="205"/>
      <c r="N38" s="205"/>
    </row>
    <row r="39" spans="1:23" s="95" customFormat="1" ht="24.95" customHeight="1" x14ac:dyDescent="0.25">
      <c r="A39" s="52" t="s">
        <v>53</v>
      </c>
      <c r="B39" s="163">
        <v>345</v>
      </c>
      <c r="C39" s="135" t="s">
        <v>54</v>
      </c>
      <c r="D39" s="164" t="str">
        <f t="shared" si="0"/>
        <v/>
      </c>
      <c r="E39" s="164"/>
      <c r="F39" s="164"/>
      <c r="G39" s="164"/>
      <c r="H39" s="164"/>
      <c r="I39" s="164"/>
      <c r="J39" s="164"/>
      <c r="K39" s="164"/>
      <c r="M39" s="99"/>
      <c r="N39" s="99"/>
    </row>
    <row r="40" spans="1:23" s="95" customFormat="1" ht="24.95" customHeight="1" x14ac:dyDescent="0.25">
      <c r="A40" s="52" t="s">
        <v>55</v>
      </c>
      <c r="B40" s="163">
        <v>323</v>
      </c>
      <c r="C40" s="135" t="s">
        <v>56</v>
      </c>
      <c r="D40" s="164" t="str">
        <f t="shared" si="0"/>
        <v/>
      </c>
      <c r="E40" s="164"/>
      <c r="F40" s="164"/>
      <c r="G40" s="164"/>
      <c r="H40" s="164"/>
      <c r="I40" s="164"/>
      <c r="J40" s="164"/>
      <c r="K40" s="164"/>
      <c r="M40" s="98"/>
      <c r="N40" s="205" t="s">
        <v>167</v>
      </c>
    </row>
    <row r="41" spans="1:23" s="95" customFormat="1" ht="24.95" customHeight="1" x14ac:dyDescent="0.25">
      <c r="A41" s="52" t="s">
        <v>57</v>
      </c>
      <c r="B41" s="163">
        <v>324</v>
      </c>
      <c r="C41" s="135" t="s">
        <v>58</v>
      </c>
      <c r="D41" s="164" t="str">
        <f t="shared" si="0"/>
        <v/>
      </c>
      <c r="E41" s="164"/>
      <c r="F41" s="164"/>
      <c r="G41" s="164"/>
      <c r="H41" s="164"/>
      <c r="I41" s="164"/>
      <c r="J41" s="164"/>
      <c r="K41" s="164"/>
      <c r="M41" s="98"/>
      <c r="N41" s="205"/>
    </row>
    <row r="42" spans="1:23" s="95" customFormat="1" ht="24.95" customHeight="1" x14ac:dyDescent="0.25">
      <c r="A42" s="52" t="s">
        <v>59</v>
      </c>
      <c r="B42" s="163">
        <v>325</v>
      </c>
      <c r="C42" s="135" t="s">
        <v>60</v>
      </c>
      <c r="D42" s="164" t="str">
        <f t="shared" si="0"/>
        <v/>
      </c>
      <c r="E42" s="164"/>
      <c r="F42" s="164"/>
      <c r="G42" s="164"/>
      <c r="H42" s="164"/>
      <c r="I42" s="164"/>
      <c r="J42" s="164"/>
      <c r="K42" s="164"/>
      <c r="M42" s="98"/>
      <c r="N42" s="205" t="s">
        <v>168</v>
      </c>
    </row>
    <row r="43" spans="1:23" s="95" customFormat="1" ht="24.95" customHeight="1" x14ac:dyDescent="0.25">
      <c r="A43" s="52" t="s">
        <v>61</v>
      </c>
      <c r="B43" s="163">
        <v>326</v>
      </c>
      <c r="C43" s="135" t="s">
        <v>62</v>
      </c>
      <c r="D43" s="164" t="str">
        <f t="shared" si="0"/>
        <v/>
      </c>
      <c r="E43" s="164"/>
      <c r="F43" s="164"/>
      <c r="G43" s="164"/>
      <c r="H43" s="164"/>
      <c r="I43" s="164"/>
      <c r="J43" s="164"/>
      <c r="K43" s="164"/>
      <c r="M43" s="98"/>
      <c r="N43" s="205"/>
    </row>
    <row r="44" spans="1:23" s="95" customFormat="1" ht="33" customHeight="1" x14ac:dyDescent="0.25">
      <c r="A44" s="52" t="s">
        <v>110</v>
      </c>
      <c r="B44" s="163">
        <v>359</v>
      </c>
      <c r="C44" s="135" t="s">
        <v>231</v>
      </c>
      <c r="D44" s="164" t="str">
        <f t="shared" si="0"/>
        <v/>
      </c>
      <c r="E44" s="164"/>
      <c r="F44" s="164"/>
      <c r="G44" s="164"/>
      <c r="H44" s="164"/>
      <c r="I44" s="164"/>
      <c r="J44" s="164"/>
      <c r="K44" s="164"/>
      <c r="M44" s="98"/>
      <c r="N44" s="205" t="s">
        <v>169</v>
      </c>
    </row>
    <row r="45" spans="1:23" s="95" customFormat="1" ht="24.95" customHeight="1" x14ac:dyDescent="0.25">
      <c r="A45" s="52" t="s">
        <v>63</v>
      </c>
      <c r="B45" s="163">
        <v>327</v>
      </c>
      <c r="C45" s="135" t="s">
        <v>64</v>
      </c>
      <c r="D45" s="164" t="str">
        <f t="shared" si="0"/>
        <v/>
      </c>
      <c r="E45" s="164"/>
      <c r="F45" s="164"/>
      <c r="G45" s="164"/>
      <c r="H45" s="164"/>
      <c r="I45" s="164"/>
      <c r="J45" s="164"/>
      <c r="K45" s="164"/>
      <c r="M45" s="98"/>
      <c r="N45" s="205"/>
    </row>
    <row r="46" spans="1:23" s="95" customFormat="1" ht="24.95" customHeight="1" x14ac:dyDescent="0.25">
      <c r="A46" s="52" t="s">
        <v>65</v>
      </c>
      <c r="B46" s="163">
        <v>328</v>
      </c>
      <c r="C46" s="135" t="s">
        <v>66</v>
      </c>
      <c r="D46" s="164" t="str">
        <f t="shared" si="0"/>
        <v/>
      </c>
      <c r="E46" s="164"/>
      <c r="F46" s="164"/>
      <c r="G46" s="164"/>
      <c r="H46" s="164"/>
      <c r="I46" s="164"/>
      <c r="J46" s="164"/>
      <c r="K46" s="164"/>
      <c r="M46" s="98"/>
      <c r="N46" s="205" t="s">
        <v>170</v>
      </c>
    </row>
    <row r="47" spans="1:23" s="95" customFormat="1" ht="24.95" customHeight="1" x14ac:dyDescent="0.25">
      <c r="A47" s="52" t="s">
        <v>67</v>
      </c>
      <c r="B47" s="163">
        <v>329</v>
      </c>
      <c r="C47" s="135" t="s">
        <v>68</v>
      </c>
      <c r="D47" s="164" t="str">
        <f t="shared" si="0"/>
        <v/>
      </c>
      <c r="E47" s="164"/>
      <c r="F47" s="164"/>
      <c r="G47" s="164"/>
      <c r="H47" s="164"/>
      <c r="I47" s="164"/>
      <c r="J47" s="164"/>
      <c r="K47" s="164"/>
      <c r="M47" s="98"/>
      <c r="N47" s="205"/>
    </row>
    <row r="48" spans="1:23" s="95" customFormat="1" ht="24.95" customHeight="1" x14ac:dyDescent="0.25">
      <c r="A48" s="52" t="s">
        <v>69</v>
      </c>
      <c r="B48" s="163">
        <v>330</v>
      </c>
      <c r="C48" s="135" t="s">
        <v>215</v>
      </c>
      <c r="D48" s="164" t="str">
        <f t="shared" si="0"/>
        <v/>
      </c>
      <c r="E48" s="164"/>
      <c r="F48" s="164"/>
      <c r="G48" s="164"/>
      <c r="H48" s="164"/>
      <c r="I48" s="164"/>
      <c r="J48" s="164"/>
      <c r="K48" s="164"/>
      <c r="M48" s="98"/>
      <c r="N48" s="158"/>
    </row>
    <row r="49" spans="1:14" s="95" customFormat="1" ht="24.95" customHeight="1" x14ac:dyDescent="0.25">
      <c r="A49" s="52" t="s">
        <v>70</v>
      </c>
      <c r="B49" s="163">
        <v>333</v>
      </c>
      <c r="C49" s="135" t="s">
        <v>71</v>
      </c>
      <c r="D49" s="164" t="str">
        <f t="shared" ref="D49:D79" si="1">IF(SUM(E49:K49)&gt;0,(SUM(E49:K49)),"")</f>
        <v/>
      </c>
      <c r="E49" s="164"/>
      <c r="F49" s="164"/>
      <c r="G49" s="164"/>
      <c r="H49" s="164"/>
      <c r="I49" s="164"/>
      <c r="J49" s="164"/>
      <c r="K49" s="164"/>
      <c r="M49" s="98"/>
      <c r="N49" s="156" t="s">
        <v>125</v>
      </c>
    </row>
    <row r="50" spans="1:14" s="95" customFormat="1" ht="24.95" customHeight="1" x14ac:dyDescent="0.25">
      <c r="A50" s="52" t="s">
        <v>72</v>
      </c>
      <c r="B50" s="163">
        <v>334</v>
      </c>
      <c r="C50" s="135" t="s">
        <v>212</v>
      </c>
      <c r="D50" s="164" t="str">
        <f t="shared" si="1"/>
        <v/>
      </c>
      <c r="E50" s="164"/>
      <c r="F50" s="164"/>
      <c r="G50" s="164"/>
      <c r="H50" s="164"/>
      <c r="I50" s="164"/>
      <c r="J50" s="164"/>
      <c r="K50" s="164"/>
      <c r="M50" s="98"/>
      <c r="N50" s="158"/>
    </row>
    <row r="51" spans="1:14" s="95" customFormat="1" ht="24.95" customHeight="1" x14ac:dyDescent="0.25">
      <c r="A51" s="52" t="s">
        <v>73</v>
      </c>
      <c r="B51" s="163">
        <v>335</v>
      </c>
      <c r="C51" s="135" t="s">
        <v>201</v>
      </c>
      <c r="D51" s="164" t="str">
        <f t="shared" si="1"/>
        <v/>
      </c>
      <c r="E51" s="164"/>
      <c r="F51" s="164"/>
      <c r="G51" s="164"/>
      <c r="H51" s="164"/>
      <c r="I51" s="164"/>
      <c r="J51" s="164"/>
      <c r="K51" s="164"/>
      <c r="M51" s="156" t="s">
        <v>76</v>
      </c>
      <c r="N51" s="98"/>
    </row>
    <row r="52" spans="1:14" s="95" customFormat="1" ht="24.95" customHeight="1" x14ac:dyDescent="0.25">
      <c r="A52" s="52" t="s">
        <v>74</v>
      </c>
      <c r="B52" s="163">
        <v>336</v>
      </c>
      <c r="C52" s="135" t="s">
        <v>75</v>
      </c>
      <c r="D52" s="164" t="str">
        <f t="shared" si="1"/>
        <v/>
      </c>
      <c r="E52" s="164"/>
      <c r="F52" s="164"/>
      <c r="G52" s="164"/>
      <c r="H52" s="164"/>
      <c r="I52" s="164"/>
      <c r="J52" s="164"/>
      <c r="K52" s="164"/>
      <c r="M52" s="156"/>
      <c r="N52" s="98"/>
    </row>
    <row r="53" spans="1:14" s="95" customFormat="1" ht="24.95" customHeight="1" x14ac:dyDescent="0.25">
      <c r="A53" s="52" t="s">
        <v>77</v>
      </c>
      <c r="B53" s="163">
        <v>337</v>
      </c>
      <c r="C53" s="135" t="s">
        <v>216</v>
      </c>
      <c r="D53" s="164" t="str">
        <f t="shared" si="1"/>
        <v/>
      </c>
      <c r="E53" s="164"/>
      <c r="F53" s="164"/>
      <c r="G53" s="164"/>
      <c r="H53" s="164"/>
      <c r="I53" s="164"/>
      <c r="J53" s="164"/>
      <c r="K53" s="164"/>
      <c r="M53" s="98"/>
      <c r="N53" s="98"/>
    </row>
    <row r="54" spans="1:14" s="95" customFormat="1" ht="24.95" customHeight="1" x14ac:dyDescent="0.25">
      <c r="A54" s="52" t="s">
        <v>79</v>
      </c>
      <c r="B54" s="163">
        <v>339</v>
      </c>
      <c r="C54" s="135" t="s">
        <v>80</v>
      </c>
      <c r="D54" s="164" t="str">
        <f t="shared" si="1"/>
        <v/>
      </c>
      <c r="E54" s="164"/>
      <c r="F54" s="164"/>
      <c r="G54" s="164"/>
      <c r="H54" s="164"/>
      <c r="I54" s="164"/>
      <c r="J54" s="164"/>
      <c r="K54" s="164"/>
      <c r="M54" s="98"/>
      <c r="N54" s="98"/>
    </row>
    <row r="55" spans="1:14" s="95" customFormat="1" ht="24.95" customHeight="1" x14ac:dyDescent="0.25">
      <c r="A55" s="52" t="s">
        <v>81</v>
      </c>
      <c r="B55" s="163">
        <v>340</v>
      </c>
      <c r="C55" s="135" t="s">
        <v>82</v>
      </c>
      <c r="D55" s="164" t="str">
        <f t="shared" si="1"/>
        <v/>
      </c>
      <c r="E55" s="164"/>
      <c r="F55" s="164"/>
      <c r="G55" s="164"/>
      <c r="H55" s="164"/>
      <c r="I55" s="164"/>
      <c r="J55" s="164"/>
      <c r="K55" s="164"/>
      <c r="M55" s="98"/>
      <c r="N55" s="98"/>
    </row>
    <row r="56" spans="1:14" s="95" customFormat="1" ht="24.95" customHeight="1" x14ac:dyDescent="0.25">
      <c r="A56" s="52" t="s">
        <v>202</v>
      </c>
      <c r="B56" s="163">
        <v>373</v>
      </c>
      <c r="C56" s="135" t="s">
        <v>204</v>
      </c>
      <c r="D56" s="164" t="str">
        <f t="shared" si="1"/>
        <v/>
      </c>
      <c r="E56" s="164"/>
      <c r="F56" s="164"/>
      <c r="G56" s="164"/>
      <c r="H56" s="164"/>
      <c r="I56" s="164"/>
      <c r="J56" s="164"/>
      <c r="K56" s="164"/>
      <c r="M56" s="98"/>
      <c r="N56" s="98"/>
    </row>
    <row r="57" spans="1:14" s="95" customFormat="1" ht="24.95" customHeight="1" x14ac:dyDescent="0.25">
      <c r="A57" s="52" t="s">
        <v>83</v>
      </c>
      <c r="B57" s="163">
        <v>342</v>
      </c>
      <c r="C57" s="135" t="s">
        <v>84</v>
      </c>
      <c r="D57" s="164" t="str">
        <f t="shared" si="1"/>
        <v/>
      </c>
      <c r="E57" s="164"/>
      <c r="F57" s="164"/>
      <c r="G57" s="164"/>
      <c r="H57" s="164"/>
      <c r="I57" s="164"/>
      <c r="J57" s="164"/>
      <c r="K57" s="164"/>
      <c r="M57" s="98"/>
      <c r="N57" s="98"/>
    </row>
    <row r="58" spans="1:14" s="95" customFormat="1" ht="24.95" customHeight="1" x14ac:dyDescent="0.25">
      <c r="A58" s="52" t="s">
        <v>85</v>
      </c>
      <c r="B58" s="163">
        <v>343</v>
      </c>
      <c r="C58" s="135" t="s">
        <v>86</v>
      </c>
      <c r="D58" s="164" t="str">
        <f t="shared" si="1"/>
        <v/>
      </c>
      <c r="E58" s="164"/>
      <c r="F58" s="164"/>
      <c r="G58" s="164"/>
      <c r="H58" s="164"/>
      <c r="I58" s="164"/>
      <c r="J58" s="164"/>
      <c r="K58" s="164"/>
      <c r="M58" s="98"/>
      <c r="N58" s="98"/>
    </row>
    <row r="59" spans="1:14" s="95" customFormat="1" ht="24.95" customHeight="1" x14ac:dyDescent="0.25">
      <c r="A59" s="52" t="s">
        <v>87</v>
      </c>
      <c r="B59" s="163">
        <v>344</v>
      </c>
      <c r="C59" s="135" t="s">
        <v>88</v>
      </c>
      <c r="D59" s="164" t="str">
        <f t="shared" si="1"/>
        <v/>
      </c>
      <c r="E59" s="164"/>
      <c r="F59" s="164"/>
      <c r="G59" s="164"/>
      <c r="H59" s="164"/>
      <c r="I59" s="164"/>
      <c r="J59" s="164"/>
      <c r="K59" s="164"/>
      <c r="M59" s="98"/>
      <c r="N59" s="98"/>
    </row>
    <row r="60" spans="1:14" s="94" customFormat="1" ht="24.95" customHeight="1" x14ac:dyDescent="0.25">
      <c r="A60" s="52" t="s">
        <v>89</v>
      </c>
      <c r="B60" s="163">
        <v>346</v>
      </c>
      <c r="C60" s="135" t="s">
        <v>90</v>
      </c>
      <c r="D60" s="164" t="str">
        <f t="shared" si="1"/>
        <v/>
      </c>
      <c r="E60" s="164"/>
      <c r="F60" s="164"/>
      <c r="G60" s="164"/>
      <c r="H60" s="164"/>
      <c r="I60" s="164"/>
      <c r="J60" s="164"/>
      <c r="K60" s="164"/>
      <c r="M60" s="98"/>
      <c r="N60" s="38"/>
    </row>
    <row r="61" spans="1:14" ht="24.95" customHeight="1" x14ac:dyDescent="0.25">
      <c r="A61" s="52" t="s">
        <v>91</v>
      </c>
      <c r="B61" s="163">
        <v>347</v>
      </c>
      <c r="C61" s="135" t="s">
        <v>217</v>
      </c>
      <c r="D61" s="164" t="str">
        <f t="shared" si="1"/>
        <v/>
      </c>
      <c r="E61" s="164"/>
      <c r="F61" s="164"/>
      <c r="G61" s="164"/>
      <c r="H61" s="164"/>
      <c r="I61" s="164"/>
      <c r="J61" s="164"/>
      <c r="K61" s="164"/>
      <c r="L61" s="67"/>
      <c r="M61" s="38"/>
    </row>
    <row r="62" spans="1:14" ht="24.95" customHeight="1" x14ac:dyDescent="0.25">
      <c r="A62" s="52" t="s">
        <v>109</v>
      </c>
      <c r="B62" s="163">
        <v>358</v>
      </c>
      <c r="C62" s="135" t="s">
        <v>206</v>
      </c>
      <c r="D62" s="164" t="str">
        <f t="shared" si="1"/>
        <v/>
      </c>
      <c r="E62" s="164"/>
      <c r="F62" s="164"/>
      <c r="G62" s="164"/>
      <c r="H62" s="164"/>
      <c r="I62" s="164"/>
      <c r="J62" s="164"/>
      <c r="K62" s="164"/>
      <c r="L62" s="67"/>
    </row>
    <row r="63" spans="1:14" ht="24.95" customHeight="1" x14ac:dyDescent="0.25">
      <c r="A63" s="52" t="s">
        <v>92</v>
      </c>
      <c r="B63" s="163">
        <v>348</v>
      </c>
      <c r="C63" s="135" t="s">
        <v>93</v>
      </c>
      <c r="D63" s="164" t="str">
        <f t="shared" si="1"/>
        <v/>
      </c>
      <c r="E63" s="164"/>
      <c r="F63" s="164"/>
      <c r="G63" s="164"/>
      <c r="H63" s="164"/>
      <c r="I63" s="164"/>
      <c r="J63" s="164"/>
      <c r="K63" s="164"/>
      <c r="L63" s="67"/>
    </row>
    <row r="64" spans="1:14" ht="24.95" customHeight="1" x14ac:dyDescent="0.25">
      <c r="A64" s="52" t="s">
        <v>94</v>
      </c>
      <c r="B64" s="163">
        <v>349</v>
      </c>
      <c r="C64" s="135" t="s">
        <v>95</v>
      </c>
      <c r="D64" s="164" t="str">
        <f t="shared" si="1"/>
        <v/>
      </c>
      <c r="E64" s="164"/>
      <c r="F64" s="164"/>
      <c r="G64" s="164"/>
      <c r="H64" s="164"/>
      <c r="I64" s="164"/>
      <c r="J64" s="164"/>
      <c r="K64" s="164"/>
      <c r="L64" s="67"/>
    </row>
    <row r="65" spans="1:12" ht="24.95" customHeight="1" x14ac:dyDescent="0.25">
      <c r="A65" s="52" t="s">
        <v>78</v>
      </c>
      <c r="B65" s="163">
        <v>338</v>
      </c>
      <c r="C65" s="135" t="s">
        <v>207</v>
      </c>
      <c r="D65" s="164" t="str">
        <f t="shared" si="1"/>
        <v/>
      </c>
      <c r="E65" s="164"/>
      <c r="F65" s="164"/>
      <c r="G65" s="164"/>
      <c r="H65" s="164"/>
      <c r="I65" s="164"/>
      <c r="J65" s="164"/>
      <c r="K65" s="164"/>
      <c r="L65" s="67"/>
    </row>
    <row r="66" spans="1:12" ht="24.95" customHeight="1" x14ac:dyDescent="0.25">
      <c r="A66" s="52" t="s">
        <v>96</v>
      </c>
      <c r="B66" s="163">
        <v>351</v>
      </c>
      <c r="C66" s="135" t="s">
        <v>208</v>
      </c>
      <c r="D66" s="164" t="str">
        <f t="shared" si="1"/>
        <v/>
      </c>
      <c r="E66" s="164"/>
      <c r="F66" s="164"/>
      <c r="G66" s="164"/>
      <c r="H66" s="164"/>
      <c r="I66" s="164"/>
      <c r="J66" s="164"/>
      <c r="K66" s="164"/>
      <c r="L66" s="67"/>
    </row>
    <row r="67" spans="1:12" ht="24.95" customHeight="1" x14ac:dyDescent="0.25">
      <c r="A67" s="52" t="s">
        <v>97</v>
      </c>
      <c r="B67" s="163">
        <v>352</v>
      </c>
      <c r="C67" s="135" t="s">
        <v>98</v>
      </c>
      <c r="D67" s="164" t="str">
        <f t="shared" si="1"/>
        <v/>
      </c>
      <c r="E67" s="164"/>
      <c r="F67" s="164"/>
      <c r="G67" s="164"/>
      <c r="H67" s="164"/>
      <c r="I67" s="164"/>
      <c r="J67" s="164"/>
      <c r="K67" s="164"/>
      <c r="L67" s="67"/>
    </row>
    <row r="68" spans="1:12" ht="24.95" customHeight="1" x14ac:dyDescent="0.25">
      <c r="A68" s="52" t="s">
        <v>99</v>
      </c>
      <c r="B68" s="163">
        <v>353</v>
      </c>
      <c r="C68" s="135" t="s">
        <v>218</v>
      </c>
      <c r="D68" s="164" t="str">
        <f t="shared" si="1"/>
        <v/>
      </c>
      <c r="E68" s="164"/>
      <c r="F68" s="164"/>
      <c r="G68" s="164"/>
      <c r="H68" s="164"/>
      <c r="I68" s="164"/>
      <c r="J68" s="164"/>
      <c r="K68" s="164"/>
      <c r="L68" s="67"/>
    </row>
    <row r="69" spans="1:12" ht="24.95" customHeight="1" x14ac:dyDescent="0.25">
      <c r="A69" s="52" t="s">
        <v>101</v>
      </c>
      <c r="B69" s="163">
        <v>354</v>
      </c>
      <c r="C69" s="135" t="s">
        <v>102</v>
      </c>
      <c r="D69" s="164" t="str">
        <f t="shared" si="1"/>
        <v/>
      </c>
      <c r="E69" s="164"/>
      <c r="F69" s="164"/>
      <c r="G69" s="164"/>
      <c r="H69" s="164"/>
      <c r="I69" s="164"/>
      <c r="J69" s="164"/>
      <c r="K69" s="164"/>
      <c r="L69" s="67"/>
    </row>
    <row r="70" spans="1:12" ht="24.95" customHeight="1" x14ac:dyDescent="0.25">
      <c r="A70" s="52" t="s">
        <v>103</v>
      </c>
      <c r="B70" s="163">
        <v>355</v>
      </c>
      <c r="C70" s="135" t="s">
        <v>104</v>
      </c>
      <c r="D70" s="164" t="str">
        <f t="shared" si="1"/>
        <v/>
      </c>
      <c r="E70" s="164"/>
      <c r="F70" s="164"/>
      <c r="G70" s="164"/>
      <c r="H70" s="164"/>
      <c r="I70" s="164"/>
      <c r="J70" s="164"/>
      <c r="K70" s="164"/>
      <c r="L70" s="67"/>
    </row>
    <row r="71" spans="1:12" ht="24.95" customHeight="1" x14ac:dyDescent="0.25">
      <c r="A71" s="52" t="s">
        <v>105</v>
      </c>
      <c r="B71" s="163">
        <v>356</v>
      </c>
      <c r="C71" s="135" t="s">
        <v>106</v>
      </c>
      <c r="D71" s="164" t="str">
        <f t="shared" si="1"/>
        <v/>
      </c>
      <c r="E71" s="164"/>
      <c r="F71" s="164"/>
      <c r="G71" s="164"/>
      <c r="H71" s="164"/>
      <c r="I71" s="164"/>
      <c r="J71" s="164"/>
      <c r="K71" s="164"/>
      <c r="L71" s="67"/>
    </row>
    <row r="72" spans="1:12" ht="24.95" customHeight="1" x14ac:dyDescent="0.25">
      <c r="A72" s="52" t="s">
        <v>219</v>
      </c>
      <c r="B72" s="163">
        <v>374</v>
      </c>
      <c r="C72" s="135" t="s">
        <v>220</v>
      </c>
      <c r="D72" s="164" t="str">
        <f t="shared" si="1"/>
        <v/>
      </c>
      <c r="E72" s="164"/>
      <c r="F72" s="164"/>
      <c r="G72" s="164"/>
      <c r="H72" s="164"/>
      <c r="I72" s="164"/>
      <c r="J72" s="164"/>
      <c r="K72" s="164"/>
      <c r="L72" s="67"/>
    </row>
    <row r="73" spans="1:12" ht="24.95" customHeight="1" x14ac:dyDescent="0.25">
      <c r="A73" s="52" t="s">
        <v>107</v>
      </c>
      <c r="B73" s="163">
        <v>357</v>
      </c>
      <c r="C73" s="135" t="s">
        <v>108</v>
      </c>
      <c r="D73" s="164" t="str">
        <f t="shared" si="1"/>
        <v/>
      </c>
      <c r="E73" s="164"/>
      <c r="F73" s="164"/>
      <c r="G73" s="164"/>
      <c r="H73" s="164"/>
      <c r="I73" s="164"/>
      <c r="J73" s="164"/>
      <c r="K73" s="164"/>
      <c r="L73" s="67"/>
    </row>
    <row r="74" spans="1:12" ht="24.95" customHeight="1" x14ac:dyDescent="0.25">
      <c r="A74" s="52" t="s">
        <v>111</v>
      </c>
      <c r="B74" s="163">
        <v>361</v>
      </c>
      <c r="C74" s="135" t="s">
        <v>209</v>
      </c>
      <c r="D74" s="164" t="str">
        <f t="shared" si="1"/>
        <v/>
      </c>
      <c r="E74" s="164"/>
      <c r="F74" s="164"/>
      <c r="G74" s="164"/>
      <c r="H74" s="164"/>
      <c r="I74" s="164"/>
      <c r="J74" s="164"/>
      <c r="K74" s="164"/>
      <c r="L74" s="67"/>
    </row>
    <row r="75" spans="1:12" ht="24.95" customHeight="1" x14ac:dyDescent="0.25">
      <c r="A75" s="52" t="s">
        <v>112</v>
      </c>
      <c r="B75" s="163">
        <v>362</v>
      </c>
      <c r="C75" s="135" t="s">
        <v>221</v>
      </c>
      <c r="D75" s="164" t="str">
        <f t="shared" si="1"/>
        <v/>
      </c>
      <c r="E75" s="164"/>
      <c r="F75" s="164"/>
      <c r="G75" s="164"/>
      <c r="H75" s="164"/>
      <c r="I75" s="164"/>
      <c r="J75" s="164"/>
      <c r="K75" s="164"/>
      <c r="L75" s="67"/>
    </row>
    <row r="76" spans="1:12" ht="24.95" customHeight="1" x14ac:dyDescent="0.25">
      <c r="A76" s="52" t="s">
        <v>114</v>
      </c>
      <c r="B76" s="163">
        <v>364</v>
      </c>
      <c r="C76" s="135" t="s">
        <v>210</v>
      </c>
      <c r="D76" s="164" t="str">
        <f t="shared" si="1"/>
        <v/>
      </c>
      <c r="E76" s="164"/>
      <c r="F76" s="164"/>
      <c r="G76" s="164"/>
      <c r="H76" s="164"/>
      <c r="I76" s="164"/>
      <c r="J76" s="164"/>
      <c r="K76" s="164"/>
      <c r="L76" s="67"/>
    </row>
    <row r="77" spans="1:12" ht="24.95" customHeight="1" x14ac:dyDescent="0.25">
      <c r="A77" s="52" t="s">
        <v>115</v>
      </c>
      <c r="B77" s="163">
        <v>365</v>
      </c>
      <c r="C77" s="135" t="s">
        <v>116</v>
      </c>
      <c r="D77" s="164" t="str">
        <f t="shared" si="1"/>
        <v/>
      </c>
      <c r="E77" s="164"/>
      <c r="F77" s="164"/>
      <c r="G77" s="164"/>
      <c r="H77" s="164"/>
      <c r="I77" s="164"/>
      <c r="J77" s="164"/>
      <c r="K77" s="164"/>
      <c r="L77" s="67"/>
    </row>
    <row r="78" spans="1:12" ht="24.95" customHeight="1" x14ac:dyDescent="0.25">
      <c r="A78" s="52" t="s">
        <v>117</v>
      </c>
      <c r="B78" s="163">
        <v>366</v>
      </c>
      <c r="C78" s="135" t="s">
        <v>222</v>
      </c>
      <c r="D78" s="164" t="str">
        <f t="shared" si="1"/>
        <v/>
      </c>
      <c r="E78" s="164"/>
      <c r="F78" s="164"/>
      <c r="G78" s="164"/>
      <c r="H78" s="164"/>
      <c r="I78" s="164"/>
      <c r="J78" s="164"/>
      <c r="K78" s="164"/>
      <c r="L78" s="67"/>
    </row>
    <row r="79" spans="1:12" ht="24.95" customHeight="1" x14ac:dyDescent="0.25">
      <c r="A79" s="52" t="s">
        <v>118</v>
      </c>
      <c r="B79" s="163">
        <v>368</v>
      </c>
      <c r="C79" s="135" t="s">
        <v>119</v>
      </c>
      <c r="D79" s="164" t="str">
        <f t="shared" si="1"/>
        <v/>
      </c>
      <c r="E79" s="164"/>
      <c r="F79" s="164"/>
      <c r="G79" s="164"/>
      <c r="H79" s="164"/>
      <c r="I79" s="164"/>
      <c r="J79" s="164"/>
      <c r="K79" s="164"/>
      <c r="L79" s="67"/>
    </row>
    <row r="80" spans="1:12" ht="41.25" customHeight="1" x14ac:dyDescent="0.25">
      <c r="A80" s="237" t="s">
        <v>171</v>
      </c>
      <c r="B80" s="238"/>
      <c r="C80" s="238"/>
      <c r="D80" s="164"/>
      <c r="E80" s="164"/>
      <c r="F80" s="164"/>
      <c r="G80" s="164"/>
      <c r="H80" s="164"/>
      <c r="I80" s="164"/>
      <c r="J80" s="164"/>
      <c r="K80" s="164"/>
      <c r="L80" s="67"/>
    </row>
    <row r="81" spans="1:12" ht="24.95" customHeight="1" x14ac:dyDescent="0.25">
      <c r="A81" s="52"/>
      <c r="B81" s="165"/>
      <c r="C81" s="135"/>
      <c r="D81" s="164" t="str">
        <f t="shared" ref="D81:D94" si="2">IF(SUM(E81:K81)&gt;0,(SUM(E81:K81)),"")</f>
        <v/>
      </c>
      <c r="E81" s="164"/>
      <c r="F81" s="164"/>
      <c r="G81" s="164"/>
      <c r="H81" s="164"/>
      <c r="I81" s="164"/>
      <c r="J81" s="164"/>
      <c r="K81" s="164"/>
      <c r="L81" s="67"/>
    </row>
    <row r="82" spans="1:12" ht="24.95" customHeight="1" x14ac:dyDescent="0.25">
      <c r="A82" s="52"/>
      <c r="B82" s="165"/>
      <c r="C82" s="135"/>
      <c r="D82" s="164" t="str">
        <f t="shared" si="2"/>
        <v/>
      </c>
      <c r="E82" s="164"/>
      <c r="F82" s="164"/>
      <c r="G82" s="164"/>
      <c r="H82" s="164"/>
      <c r="I82" s="164"/>
      <c r="J82" s="164"/>
      <c r="K82" s="164"/>
      <c r="L82" s="67"/>
    </row>
    <row r="83" spans="1:12" ht="24.95" customHeight="1" x14ac:dyDescent="0.25">
      <c r="A83" s="52"/>
      <c r="B83" s="165"/>
      <c r="C83" s="135"/>
      <c r="D83" s="164" t="str">
        <f t="shared" si="2"/>
        <v/>
      </c>
      <c r="E83" s="164"/>
      <c r="F83" s="164"/>
      <c r="G83" s="164"/>
      <c r="H83" s="164"/>
      <c r="I83" s="164"/>
      <c r="J83" s="164"/>
      <c r="K83" s="164"/>
      <c r="L83" s="67"/>
    </row>
    <row r="84" spans="1:12" ht="24.95" customHeight="1" x14ac:dyDescent="0.25">
      <c r="A84" s="52"/>
      <c r="B84" s="165"/>
      <c r="C84" s="135"/>
      <c r="D84" s="164" t="str">
        <f t="shared" si="2"/>
        <v/>
      </c>
      <c r="E84" s="164"/>
      <c r="F84" s="164"/>
      <c r="G84" s="164"/>
      <c r="H84" s="164"/>
      <c r="I84" s="164"/>
      <c r="J84" s="164"/>
      <c r="K84" s="164"/>
      <c r="L84" s="67"/>
    </row>
    <row r="85" spans="1:12" ht="46.5" customHeight="1" x14ac:dyDescent="0.25">
      <c r="A85" s="52"/>
      <c r="B85" s="165"/>
      <c r="C85" s="135"/>
      <c r="D85" s="164" t="str">
        <f t="shared" si="2"/>
        <v/>
      </c>
      <c r="E85" s="164"/>
      <c r="F85" s="164"/>
      <c r="G85" s="164"/>
      <c r="H85" s="164"/>
      <c r="I85" s="164"/>
      <c r="J85" s="164"/>
      <c r="K85" s="164"/>
      <c r="L85" s="67"/>
    </row>
    <row r="86" spans="1:12" ht="24.95" customHeight="1" x14ac:dyDescent="0.25">
      <c r="A86" s="52"/>
      <c r="B86" s="165"/>
      <c r="C86" s="135"/>
      <c r="D86" s="164" t="str">
        <f t="shared" si="2"/>
        <v/>
      </c>
      <c r="E86" s="164"/>
      <c r="F86" s="164"/>
      <c r="G86" s="164"/>
      <c r="H86" s="164"/>
      <c r="I86" s="164"/>
      <c r="J86" s="164"/>
      <c r="K86" s="164"/>
      <c r="L86" s="67"/>
    </row>
    <row r="87" spans="1:12" ht="24.95" customHeight="1" x14ac:dyDescent="0.25">
      <c r="A87" s="52"/>
      <c r="B87" s="165"/>
      <c r="C87" s="135"/>
      <c r="D87" s="164" t="str">
        <f t="shared" si="2"/>
        <v/>
      </c>
      <c r="E87" s="164"/>
      <c r="F87" s="164"/>
      <c r="G87" s="164"/>
      <c r="H87" s="164"/>
      <c r="I87" s="164"/>
      <c r="J87" s="164"/>
      <c r="K87" s="164"/>
      <c r="L87" s="67"/>
    </row>
    <row r="88" spans="1:12" ht="24.95" customHeight="1" x14ac:dyDescent="0.25">
      <c r="A88" s="52"/>
      <c r="B88" s="165"/>
      <c r="C88" s="135"/>
      <c r="D88" s="164" t="str">
        <f t="shared" si="2"/>
        <v/>
      </c>
      <c r="E88" s="164"/>
      <c r="F88" s="164"/>
      <c r="G88" s="164"/>
      <c r="H88" s="164"/>
      <c r="I88" s="164"/>
      <c r="J88" s="164"/>
      <c r="K88" s="164"/>
      <c r="L88" s="67"/>
    </row>
    <row r="89" spans="1:12" ht="24.95" customHeight="1" x14ac:dyDescent="0.25">
      <c r="A89" s="52"/>
      <c r="B89" s="165"/>
      <c r="C89" s="135"/>
      <c r="D89" s="164" t="str">
        <f t="shared" si="2"/>
        <v/>
      </c>
      <c r="E89" s="164"/>
      <c r="F89" s="164"/>
      <c r="G89" s="164"/>
      <c r="H89" s="164"/>
      <c r="I89" s="164"/>
      <c r="J89" s="164"/>
      <c r="K89" s="164"/>
      <c r="L89" s="67"/>
    </row>
    <row r="90" spans="1:12" ht="24.95" customHeight="1" x14ac:dyDescent="0.25">
      <c r="A90" s="52"/>
      <c r="B90" s="165"/>
      <c r="C90" s="135"/>
      <c r="D90" s="164" t="str">
        <f t="shared" si="2"/>
        <v/>
      </c>
      <c r="E90" s="164"/>
      <c r="F90" s="164"/>
      <c r="G90" s="164"/>
      <c r="H90" s="164"/>
      <c r="I90" s="164"/>
      <c r="J90" s="164"/>
      <c r="K90" s="164"/>
      <c r="L90" s="67"/>
    </row>
    <row r="91" spans="1:12" ht="24.95" customHeight="1" x14ac:dyDescent="0.25">
      <c r="A91" s="52"/>
      <c r="B91" s="165"/>
      <c r="C91" s="135"/>
      <c r="D91" s="164" t="str">
        <f t="shared" si="2"/>
        <v/>
      </c>
      <c r="E91" s="164"/>
      <c r="F91" s="164"/>
      <c r="G91" s="164"/>
      <c r="H91" s="164"/>
      <c r="I91" s="164"/>
      <c r="J91" s="164"/>
      <c r="K91" s="164"/>
      <c r="L91" s="67"/>
    </row>
    <row r="92" spans="1:12" ht="24.95" customHeight="1" x14ac:dyDescent="0.25">
      <c r="A92" s="52"/>
      <c r="B92" s="165"/>
      <c r="C92" s="135"/>
      <c r="D92" s="164" t="str">
        <f t="shared" si="2"/>
        <v/>
      </c>
      <c r="E92" s="164"/>
      <c r="F92" s="164"/>
      <c r="G92" s="164"/>
      <c r="H92" s="164"/>
      <c r="I92" s="164"/>
      <c r="J92" s="164"/>
      <c r="K92" s="164"/>
      <c r="L92" s="67"/>
    </row>
    <row r="93" spans="1:12" ht="24.95" customHeight="1" x14ac:dyDescent="0.25">
      <c r="A93" s="52"/>
      <c r="B93" s="165"/>
      <c r="C93" s="135"/>
      <c r="D93" s="164" t="str">
        <f t="shared" si="2"/>
        <v/>
      </c>
      <c r="E93" s="164"/>
      <c r="F93" s="164"/>
      <c r="G93" s="164"/>
      <c r="H93" s="164"/>
      <c r="I93" s="164"/>
      <c r="J93" s="164"/>
      <c r="K93" s="164"/>
      <c r="L93" s="67"/>
    </row>
    <row r="94" spans="1:12" ht="24.95" customHeight="1" thickBot="1" x14ac:dyDescent="0.3">
      <c r="A94" s="53"/>
      <c r="B94" s="166"/>
      <c r="C94" s="136"/>
      <c r="D94" s="167" t="str">
        <f t="shared" si="2"/>
        <v/>
      </c>
      <c r="E94" s="167"/>
      <c r="F94" s="167"/>
      <c r="G94" s="167"/>
      <c r="H94" s="167"/>
      <c r="I94" s="167"/>
      <c r="J94" s="167"/>
      <c r="K94" s="167"/>
      <c r="L94" s="67"/>
    </row>
    <row r="95" spans="1:12" ht="24.95" customHeight="1" thickBot="1" x14ac:dyDescent="0.3">
      <c r="A95" s="251" t="s">
        <v>223</v>
      </c>
      <c r="B95" s="252"/>
      <c r="C95" s="252"/>
      <c r="D95" s="168">
        <f>SUM(D17:D94)</f>
        <v>0</v>
      </c>
      <c r="E95" s="109">
        <f t="shared" ref="E95:K95" si="3">SUM(E17:E94)</f>
        <v>0</v>
      </c>
      <c r="F95" s="109">
        <f t="shared" si="3"/>
        <v>0</v>
      </c>
      <c r="G95" s="109">
        <f t="shared" si="3"/>
        <v>0</v>
      </c>
      <c r="H95" s="109">
        <f t="shared" si="3"/>
        <v>0</v>
      </c>
      <c r="I95" s="109">
        <f t="shared" si="3"/>
        <v>0</v>
      </c>
      <c r="J95" s="109">
        <f t="shared" si="3"/>
        <v>0</v>
      </c>
      <c r="K95" s="109">
        <f t="shared" si="3"/>
        <v>0</v>
      </c>
      <c r="L95" s="67"/>
    </row>
    <row r="96" spans="1:12" ht="24.95" customHeight="1" x14ac:dyDescent="0.25">
      <c r="A96" s="80"/>
      <c r="B96" s="80"/>
      <c r="E96" s="80"/>
      <c r="F96" s="80"/>
      <c r="G96" s="80"/>
      <c r="H96" s="80"/>
      <c r="I96" s="80"/>
      <c r="J96" s="80"/>
      <c r="L96" s="67"/>
    </row>
    <row r="97" spans="1:14" ht="24.95" customHeight="1" x14ac:dyDescent="0.25">
      <c r="A97" s="80"/>
      <c r="B97" s="39"/>
      <c r="C97" s="40"/>
      <c r="E97" s="80"/>
      <c r="F97" s="80"/>
      <c r="G97" s="80"/>
      <c r="H97" s="80"/>
      <c r="I97" s="80"/>
      <c r="J97" s="80"/>
      <c r="L97" s="67"/>
    </row>
    <row r="98" spans="1:14" ht="24.95" customHeight="1" x14ac:dyDescent="0.25">
      <c r="A98" s="80"/>
      <c r="B98" s="98"/>
      <c r="C98" s="98"/>
      <c r="E98" s="80"/>
      <c r="F98" s="80"/>
      <c r="G98" s="80"/>
      <c r="H98" s="80"/>
      <c r="I98" s="80"/>
      <c r="J98" s="80"/>
      <c r="L98" s="67"/>
    </row>
    <row r="99" spans="1:14" ht="24.95" customHeight="1" x14ac:dyDescent="0.25">
      <c r="A99" s="80"/>
      <c r="B99" s="39"/>
      <c r="C99" s="156"/>
      <c r="E99" s="80"/>
      <c r="F99" s="80"/>
      <c r="G99" s="80"/>
      <c r="H99" s="80"/>
      <c r="I99" s="80"/>
      <c r="J99" s="80"/>
      <c r="L99" s="67"/>
    </row>
    <row r="100" spans="1:14" ht="24.95" customHeight="1" x14ac:dyDescent="0.25">
      <c r="A100" s="80"/>
      <c r="B100" s="80"/>
      <c r="C100" s="96"/>
      <c r="D100" s="42"/>
      <c r="E100" s="34"/>
      <c r="F100" s="34"/>
      <c r="G100" s="80"/>
      <c r="H100" s="80"/>
      <c r="I100" s="80"/>
      <c r="J100" s="80"/>
      <c r="L100" s="67"/>
    </row>
    <row r="101" spans="1:14" ht="24.95" customHeight="1" x14ac:dyDescent="0.25">
      <c r="A101" s="80"/>
      <c r="B101" s="80"/>
      <c r="C101" s="97"/>
      <c r="D101" s="34"/>
      <c r="E101" s="34"/>
      <c r="F101" s="34"/>
      <c r="G101" s="80"/>
      <c r="H101" s="80"/>
      <c r="I101" s="80"/>
      <c r="J101" s="80"/>
      <c r="L101" s="67"/>
    </row>
    <row r="102" spans="1:14" s="94" customFormat="1" ht="24.95" customHeight="1" x14ac:dyDescent="0.25">
      <c r="A102" s="80"/>
      <c r="B102" s="80"/>
      <c r="C102" s="97"/>
      <c r="D102" s="34"/>
      <c r="E102" s="34"/>
      <c r="F102" s="34"/>
      <c r="G102" s="80"/>
      <c r="H102" s="80"/>
      <c r="I102" s="80"/>
      <c r="J102" s="80"/>
      <c r="K102" s="89"/>
      <c r="M102" s="80"/>
      <c r="N102" s="38"/>
    </row>
    <row r="103" spans="1:14" ht="24.95" customHeight="1" x14ac:dyDescent="0.25">
      <c r="A103" s="80"/>
      <c r="B103" s="80"/>
      <c r="C103" s="97"/>
      <c r="D103" s="34"/>
      <c r="E103" s="34"/>
      <c r="F103" s="34"/>
      <c r="G103" s="80"/>
      <c r="H103" s="80"/>
      <c r="I103" s="80"/>
      <c r="J103" s="80"/>
      <c r="M103" s="38"/>
    </row>
    <row r="104" spans="1:14" ht="24.95" customHeight="1" x14ac:dyDescent="0.25">
      <c r="C104" s="97"/>
      <c r="D104" s="34"/>
      <c r="E104" s="42"/>
      <c r="F104" s="42"/>
    </row>
    <row r="105" spans="1:14" ht="24.95" customHeight="1" x14ac:dyDescent="0.25">
      <c r="C105" s="97"/>
      <c r="D105" s="34"/>
      <c r="E105" s="42"/>
      <c r="F105" s="42"/>
    </row>
    <row r="106" spans="1:14" ht="24.95" customHeight="1" x14ac:dyDescent="0.25">
      <c r="C106" s="97"/>
      <c r="D106" s="34"/>
      <c r="E106" s="42"/>
      <c r="F106" s="42"/>
    </row>
    <row r="107" spans="1:14" ht="24.95" customHeight="1" x14ac:dyDescent="0.25">
      <c r="C107" s="97"/>
      <c r="D107" s="34"/>
      <c r="E107" s="42"/>
      <c r="F107" s="42"/>
    </row>
    <row r="108" spans="1:14" ht="24.95" customHeight="1" x14ac:dyDescent="0.25">
      <c r="C108" s="97"/>
      <c r="D108" s="34"/>
      <c r="E108" s="42"/>
      <c r="F108" s="42"/>
    </row>
    <row r="109" spans="1:14" ht="24.95" customHeight="1" x14ac:dyDescent="0.25">
      <c r="C109" s="97"/>
      <c r="D109" s="34"/>
      <c r="E109" s="42"/>
      <c r="F109" s="42"/>
    </row>
    <row r="110" spans="1:14" ht="24.95" customHeight="1" x14ac:dyDescent="0.25">
      <c r="C110" s="34"/>
      <c r="D110" s="34"/>
      <c r="E110" s="42"/>
      <c r="F110" s="42"/>
    </row>
    <row r="111" spans="1:14" ht="24.95" customHeight="1" x14ac:dyDescent="0.25">
      <c r="C111" s="34"/>
      <c r="D111" s="34"/>
      <c r="E111" s="42"/>
      <c r="F111" s="42"/>
    </row>
    <row r="113" spans="3:3" ht="24.95" customHeight="1" x14ac:dyDescent="0.25">
      <c r="C113" s="98"/>
    </row>
  </sheetData>
  <sheetProtection sheet="1" selectLockedCells="1"/>
  <mergeCells count="37">
    <mergeCell ref="G7:J7"/>
    <mergeCell ref="M7:N7"/>
    <mergeCell ref="M1:N1"/>
    <mergeCell ref="A2:E4"/>
    <mergeCell ref="G2:J2"/>
    <mergeCell ref="M2:N2"/>
    <mergeCell ref="G3:J3"/>
    <mergeCell ref="M3:N3"/>
    <mergeCell ref="G4:J4"/>
    <mergeCell ref="M4:N4"/>
    <mergeCell ref="A5:E5"/>
    <mergeCell ref="G5:J5"/>
    <mergeCell ref="M5:N5"/>
    <mergeCell ref="G6:J6"/>
    <mergeCell ref="M6:N6"/>
    <mergeCell ref="N23:N24"/>
    <mergeCell ref="A9:A10"/>
    <mergeCell ref="B9:C10"/>
    <mergeCell ref="D9:D10"/>
    <mergeCell ref="M9:N9"/>
    <mergeCell ref="M10:N13"/>
    <mergeCell ref="B11:C11"/>
    <mergeCell ref="B12:C12"/>
    <mergeCell ref="E14:K14"/>
    <mergeCell ref="M14:N16"/>
    <mergeCell ref="E15:J15"/>
    <mergeCell ref="K15:K16"/>
    <mergeCell ref="N20:N22"/>
    <mergeCell ref="N46:N47"/>
    <mergeCell ref="A80:C80"/>
    <mergeCell ref="A95:C95"/>
    <mergeCell ref="N25:N26"/>
    <mergeCell ref="N27:N29"/>
    <mergeCell ref="M30:N38"/>
    <mergeCell ref="N40:N41"/>
    <mergeCell ref="N42:N43"/>
    <mergeCell ref="N44:N45"/>
  </mergeCells>
  <printOptions horizontalCentered="1" verticalCentered="1"/>
  <pageMargins left="0.35" right="0.35" top="0.25" bottom="0.25" header="0.5" footer="0.5"/>
  <pageSetup paperSize="5" scale="62" fitToHeight="0"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
  <sheetViews>
    <sheetView workbookViewId="0">
      <selection activeCell="L16" sqref="L16"/>
    </sheetView>
  </sheetViews>
  <sheetFormatPr defaultRowHeight="15" x14ac:dyDescent="0.25"/>
  <sheetData>
    <row r="2" spans="1:1" ht="18.75" x14ac:dyDescent="0.3">
      <c r="A2" s="133" t="s">
        <v>151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pageSetUpPr fitToPage="1"/>
  </sheetPr>
  <dimension ref="A1:Y113"/>
  <sheetViews>
    <sheetView showGridLines="0" topLeftCell="A82" zoomScale="65" zoomScaleNormal="65" zoomScaleSheetLayoutView="100" workbookViewId="0">
      <selection activeCell="B12" sqref="B12:C12"/>
    </sheetView>
  </sheetViews>
  <sheetFormatPr defaultColWidth="9.140625" defaultRowHeight="24.95" customHeight="1" x14ac:dyDescent="0.25"/>
  <cols>
    <col min="1" max="1" width="17.140625" style="33" customWidth="1"/>
    <col min="2" max="2" width="21.140625" style="33" customWidth="1"/>
    <col min="3" max="3" width="64.28515625" style="12" customWidth="1"/>
    <col min="4" max="4" width="27.85546875" style="12" customWidth="1"/>
    <col min="5" max="11" width="26.7109375" style="21" customWidth="1"/>
    <col min="12" max="12" width="10.85546875" style="2" customWidth="1"/>
    <col min="13" max="13" width="11" style="12" customWidth="1"/>
    <col min="14" max="14" width="128.28515625" style="12" customWidth="1"/>
    <col min="15" max="16384" width="9.140625" style="1"/>
  </cols>
  <sheetData>
    <row r="1" spans="1:25" s="12" customFormat="1" ht="30" customHeight="1" thickBot="1" x14ac:dyDescent="0.3">
      <c r="A1" s="32" t="s">
        <v>0</v>
      </c>
      <c r="B1" s="32"/>
      <c r="C1" s="38"/>
      <c r="E1" s="21"/>
      <c r="G1" s="59" t="s">
        <v>152</v>
      </c>
      <c r="H1" s="60"/>
      <c r="I1" s="60"/>
      <c r="J1" s="60"/>
      <c r="K1" s="61"/>
      <c r="L1" s="21"/>
      <c r="M1" s="200" t="s">
        <v>153</v>
      </c>
      <c r="N1" s="200"/>
    </row>
    <row r="2" spans="1:25" ht="30" customHeight="1" x14ac:dyDescent="0.25">
      <c r="A2" s="201" t="s">
        <v>154</v>
      </c>
      <c r="B2" s="201"/>
      <c r="C2" s="201"/>
      <c r="D2" s="201"/>
      <c r="E2" s="201"/>
      <c r="F2" s="12"/>
      <c r="G2" s="202" t="s">
        <v>1</v>
      </c>
      <c r="H2" s="203"/>
      <c r="I2" s="203"/>
      <c r="J2" s="204"/>
      <c r="K2" s="143">
        <f>D95</f>
        <v>0</v>
      </c>
      <c r="M2" s="205" t="s">
        <v>155</v>
      </c>
      <c r="N2" s="205"/>
    </row>
    <row r="3" spans="1:25" ht="30" customHeight="1" x14ac:dyDescent="0.25">
      <c r="A3" s="201"/>
      <c r="B3" s="201"/>
      <c r="C3" s="201"/>
      <c r="D3" s="201"/>
      <c r="E3" s="201"/>
      <c r="F3" s="12"/>
      <c r="G3" s="206" t="s">
        <v>156</v>
      </c>
      <c r="H3" s="207"/>
      <c r="I3" s="207"/>
      <c r="J3" s="208"/>
      <c r="K3" s="69"/>
      <c r="M3" s="195" t="s">
        <v>121</v>
      </c>
      <c r="N3" s="195"/>
    </row>
    <row r="4" spans="1:25" ht="30" customHeight="1" x14ac:dyDescent="0.25">
      <c r="A4" s="201"/>
      <c r="B4" s="201"/>
      <c r="C4" s="201"/>
      <c r="D4" s="201"/>
      <c r="E4" s="201"/>
      <c r="F4" s="12"/>
      <c r="G4" s="209" t="s">
        <v>2</v>
      </c>
      <c r="H4" s="210"/>
      <c r="I4" s="210"/>
      <c r="J4" s="211"/>
      <c r="K4" s="69"/>
      <c r="L4" s="3"/>
      <c r="M4" s="205" t="s">
        <v>122</v>
      </c>
      <c r="N4" s="205"/>
      <c r="O4"/>
      <c r="P4"/>
      <c r="Q4"/>
      <c r="R4"/>
      <c r="S4"/>
      <c r="T4"/>
      <c r="U4"/>
      <c r="V4"/>
      <c r="W4"/>
      <c r="X4"/>
      <c r="Y4"/>
    </row>
    <row r="5" spans="1:25" ht="30" customHeight="1" x14ac:dyDescent="0.25">
      <c r="A5" s="194"/>
      <c r="B5" s="194"/>
      <c r="C5" s="194"/>
      <c r="D5" s="194"/>
      <c r="E5" s="194"/>
      <c r="F5" s="12"/>
      <c r="G5" s="56" t="s">
        <v>3</v>
      </c>
      <c r="H5" s="57"/>
      <c r="I5" s="57"/>
      <c r="J5" s="58"/>
      <c r="K5" s="144">
        <f>SUM(K2:K4)</f>
        <v>0</v>
      </c>
      <c r="L5" s="4"/>
      <c r="M5" s="195" t="s">
        <v>4</v>
      </c>
      <c r="N5" s="195"/>
      <c r="O5"/>
      <c r="P5"/>
      <c r="Q5"/>
      <c r="R5"/>
      <c r="S5"/>
      <c r="T5"/>
      <c r="U5"/>
      <c r="V5"/>
      <c r="W5"/>
      <c r="X5"/>
      <c r="Y5"/>
    </row>
    <row r="6" spans="1:25" ht="44.25" customHeight="1" thickBot="1" x14ac:dyDescent="0.3">
      <c r="F6" s="12"/>
      <c r="G6" s="196" t="s">
        <v>157</v>
      </c>
      <c r="H6" s="197"/>
      <c r="I6" s="197"/>
      <c r="J6" s="198"/>
      <c r="K6" s="110"/>
      <c r="L6" s="4"/>
      <c r="M6" s="199" t="s">
        <v>123</v>
      </c>
      <c r="N6" s="199"/>
      <c r="O6" s="5"/>
      <c r="P6" s="5"/>
      <c r="Q6" s="5"/>
      <c r="R6" s="5"/>
      <c r="S6" s="5"/>
      <c r="T6" s="5"/>
      <c r="U6" s="5"/>
      <c r="V6" s="5"/>
      <c r="W6" s="5"/>
      <c r="X6" s="5"/>
      <c r="Y6" s="5"/>
    </row>
    <row r="7" spans="1:25" ht="15" customHeight="1" x14ac:dyDescent="0.25">
      <c r="A7" s="12"/>
      <c r="B7" s="12"/>
      <c r="F7" s="12"/>
      <c r="J7" s="44" t="str">
        <f>IF(K5=K6,"","Check reconciliation amounts. Amounts on lines 4 and 5 should agree.")</f>
        <v/>
      </c>
      <c r="M7" s="45"/>
      <c r="N7" s="46"/>
      <c r="O7" s="6"/>
      <c r="P7" s="6"/>
      <c r="Q7" s="6"/>
      <c r="R7" s="6"/>
      <c r="S7" s="6"/>
      <c r="T7" s="6"/>
      <c r="U7" s="6"/>
      <c r="V7" s="6"/>
      <c r="W7" s="6"/>
      <c r="X7" s="6"/>
      <c r="Y7" s="6"/>
    </row>
    <row r="8" spans="1:25" ht="15" customHeight="1" thickBot="1" x14ac:dyDescent="0.3">
      <c r="M8" s="45"/>
      <c r="N8" s="46"/>
      <c r="O8" s="7"/>
      <c r="P8" s="7"/>
      <c r="Q8" s="7"/>
      <c r="R8" s="7"/>
      <c r="S8" s="7"/>
      <c r="T8" s="7"/>
      <c r="U8" s="7"/>
      <c r="V8" s="7"/>
      <c r="W8" s="7"/>
      <c r="X8" s="7"/>
      <c r="Y8" s="7"/>
    </row>
    <row r="9" spans="1:25" s="12" customFormat="1" ht="24.95" customHeight="1" x14ac:dyDescent="0.25">
      <c r="A9" s="212"/>
      <c r="B9" s="215" t="s">
        <v>140</v>
      </c>
      <c r="C9" s="216"/>
      <c r="D9" s="221" t="s">
        <v>5</v>
      </c>
      <c r="E9" s="8" t="s">
        <v>6</v>
      </c>
      <c r="F9" s="9"/>
      <c r="G9" s="9"/>
      <c r="H9" s="9"/>
      <c r="I9" s="9"/>
      <c r="J9" s="9"/>
      <c r="K9" s="10"/>
      <c r="L9" s="11"/>
      <c r="M9" s="200" t="s">
        <v>124</v>
      </c>
      <c r="N9" s="200"/>
      <c r="O9" s="6"/>
      <c r="P9" s="6"/>
      <c r="Q9" s="6"/>
      <c r="R9" s="6"/>
      <c r="S9" s="6"/>
      <c r="T9" s="6"/>
      <c r="U9" s="6"/>
      <c r="V9" s="6"/>
      <c r="W9" s="6"/>
      <c r="X9" s="6"/>
      <c r="Y9" s="6"/>
    </row>
    <row r="10" spans="1:25" s="12" customFormat="1" ht="24.95" customHeight="1" x14ac:dyDescent="0.25">
      <c r="A10" s="213"/>
      <c r="B10" s="217"/>
      <c r="C10" s="218"/>
      <c r="D10" s="222"/>
      <c r="E10" s="13" t="s">
        <v>224</v>
      </c>
      <c r="F10" s="14"/>
      <c r="G10" s="14"/>
      <c r="H10" s="14"/>
      <c r="I10" s="14"/>
      <c r="J10" s="14"/>
      <c r="K10" s="15"/>
      <c r="L10" s="11"/>
      <c r="M10" s="224" t="s">
        <v>182</v>
      </c>
      <c r="N10" s="225"/>
      <c r="O10" s="16"/>
      <c r="P10" s="16"/>
      <c r="Q10" s="16"/>
      <c r="R10" s="16"/>
      <c r="S10" s="16"/>
      <c r="T10" s="16"/>
      <c r="U10" s="16"/>
      <c r="V10" s="16"/>
      <c r="W10" s="16"/>
      <c r="X10" s="16"/>
      <c r="Y10" s="16"/>
    </row>
    <row r="11" spans="1:25" s="12" customFormat="1" ht="30.75" customHeight="1" thickBot="1" x14ac:dyDescent="0.3">
      <c r="A11" s="214"/>
      <c r="B11" s="219"/>
      <c r="C11" s="220"/>
      <c r="D11" s="223"/>
      <c r="E11" s="13" t="s">
        <v>158</v>
      </c>
      <c r="F11" s="14"/>
      <c r="G11" s="14"/>
      <c r="H11" s="14"/>
      <c r="I11" s="14"/>
      <c r="J11" s="14"/>
      <c r="K11" s="15"/>
      <c r="L11" s="17"/>
      <c r="M11" s="225"/>
      <c r="N11" s="225"/>
      <c r="O11" s="16"/>
      <c r="P11" s="16"/>
      <c r="Q11" s="16"/>
      <c r="R11" s="16"/>
      <c r="S11" s="16"/>
      <c r="T11" s="16"/>
      <c r="U11" s="16"/>
      <c r="V11" s="16"/>
      <c r="W11" s="16"/>
      <c r="X11" s="16"/>
      <c r="Y11" s="16"/>
    </row>
    <row r="12" spans="1:25" s="12" customFormat="1" ht="34.5" customHeight="1" thickBot="1" x14ac:dyDescent="0.3">
      <c r="A12" s="55" t="s">
        <v>159</v>
      </c>
      <c r="B12" s="226" t="s">
        <v>236</v>
      </c>
      <c r="C12" s="226"/>
      <c r="D12" s="54" t="s">
        <v>237</v>
      </c>
      <c r="E12" s="18" t="s">
        <v>7</v>
      </c>
      <c r="F12" s="19"/>
      <c r="G12" s="19"/>
      <c r="H12" s="19"/>
      <c r="I12" s="19"/>
      <c r="J12" s="19"/>
      <c r="K12" s="20"/>
      <c r="L12" s="21"/>
      <c r="M12" s="225"/>
      <c r="N12" s="225"/>
      <c r="O12" s="16"/>
      <c r="P12" s="16"/>
      <c r="Q12" s="16"/>
      <c r="R12" s="16"/>
      <c r="S12" s="16"/>
      <c r="T12" s="16"/>
      <c r="U12" s="16"/>
      <c r="V12" s="16"/>
      <c r="W12" s="16"/>
      <c r="X12" s="16"/>
      <c r="Y12" s="16"/>
    </row>
    <row r="13" spans="1:25" s="12" customFormat="1" ht="16.5" customHeight="1" thickBot="1" x14ac:dyDescent="0.3">
      <c r="A13" s="48"/>
      <c r="B13" s="48"/>
      <c r="C13" s="48"/>
      <c r="D13" s="22"/>
      <c r="F13" s="23"/>
      <c r="G13" s="24"/>
      <c r="H13" s="24"/>
      <c r="I13" s="17"/>
      <c r="J13" s="24"/>
      <c r="K13" s="24"/>
      <c r="L13" s="24"/>
      <c r="M13" s="225"/>
      <c r="N13" s="225"/>
    </row>
    <row r="14" spans="1:25" ht="35.1" customHeight="1" thickBot="1" x14ac:dyDescent="0.3">
      <c r="A14" s="62"/>
      <c r="B14" s="102"/>
      <c r="C14" s="62"/>
      <c r="D14" s="103"/>
      <c r="E14" s="227" t="s">
        <v>192</v>
      </c>
      <c r="F14" s="228"/>
      <c r="G14" s="228"/>
      <c r="H14" s="228"/>
      <c r="I14" s="228"/>
      <c r="J14" s="228"/>
      <c r="K14" s="229"/>
      <c r="M14" s="140"/>
      <c r="N14" s="140"/>
      <c r="O14" s="25"/>
      <c r="P14" s="25"/>
      <c r="Q14" s="25"/>
      <c r="R14" s="25"/>
      <c r="S14" s="25"/>
      <c r="T14" s="25"/>
      <c r="U14" s="25"/>
      <c r="V14" s="25"/>
      <c r="W14" s="25"/>
      <c r="X14" s="25"/>
      <c r="Y14" s="25"/>
    </row>
    <row r="15" spans="1:25" ht="39.75" customHeight="1" thickBot="1" x14ac:dyDescent="0.3">
      <c r="A15" s="63"/>
      <c r="B15" s="104"/>
      <c r="C15" s="63"/>
      <c r="D15" s="105"/>
      <c r="E15" s="227" t="s">
        <v>9</v>
      </c>
      <c r="F15" s="230"/>
      <c r="G15" s="230"/>
      <c r="H15" s="230"/>
      <c r="I15" s="230"/>
      <c r="J15" s="231"/>
      <c r="K15" s="232" t="s">
        <v>10</v>
      </c>
      <c r="M15" s="200" t="s">
        <v>193</v>
      </c>
      <c r="N15" s="200"/>
    </row>
    <row r="16" spans="1:25" s="26" customFormat="1" ht="123.75" customHeight="1" thickBot="1" x14ac:dyDescent="0.3">
      <c r="A16" s="100" t="s">
        <v>141</v>
      </c>
      <c r="B16" s="106" t="s">
        <v>126</v>
      </c>
      <c r="C16" s="108" t="s">
        <v>11</v>
      </c>
      <c r="D16" s="107" t="s">
        <v>12</v>
      </c>
      <c r="E16" s="35" t="s">
        <v>13</v>
      </c>
      <c r="F16" s="36" t="s">
        <v>14</v>
      </c>
      <c r="G16" s="36" t="s">
        <v>127</v>
      </c>
      <c r="H16" s="36" t="s">
        <v>128</v>
      </c>
      <c r="I16" s="36" t="s">
        <v>130</v>
      </c>
      <c r="J16" s="37" t="s">
        <v>129</v>
      </c>
      <c r="K16" s="233"/>
      <c r="M16" s="200"/>
      <c r="N16" s="200"/>
    </row>
    <row r="17" spans="1:14" s="27" customFormat="1" ht="24.95" customHeight="1" x14ac:dyDescent="0.25">
      <c r="A17" s="51" t="s">
        <v>15</v>
      </c>
      <c r="B17" s="161">
        <v>301</v>
      </c>
      <c r="C17" s="134" t="s">
        <v>211</v>
      </c>
      <c r="D17" s="137" t="str">
        <f>IF(SUM(E17:K17)&gt;0,(SUM(E17:K17)),"")</f>
        <v/>
      </c>
      <c r="E17" s="145"/>
      <c r="F17" s="146"/>
      <c r="G17" s="146"/>
      <c r="H17" s="146"/>
      <c r="I17" s="146"/>
      <c r="J17" s="146"/>
      <c r="K17" s="147"/>
      <c r="M17" s="30"/>
      <c r="N17" s="41" t="s">
        <v>160</v>
      </c>
    </row>
    <row r="18" spans="1:14" s="27" customFormat="1" ht="24.95" customHeight="1" x14ac:dyDescent="0.25">
      <c r="A18" s="52" t="s">
        <v>16</v>
      </c>
      <c r="B18" s="163">
        <v>302</v>
      </c>
      <c r="C18" s="135" t="s">
        <v>17</v>
      </c>
      <c r="D18" s="138" t="str">
        <f t="shared" ref="D18:D79" si="0">IF(SUM(E18:K18)&gt;0,(SUM(E18:K18)),"")</f>
        <v/>
      </c>
      <c r="E18" s="148"/>
      <c r="F18" s="149"/>
      <c r="G18" s="149"/>
      <c r="H18" s="149"/>
      <c r="I18" s="149"/>
      <c r="J18" s="149"/>
      <c r="K18" s="150"/>
      <c r="M18" s="47"/>
      <c r="N18" s="41" t="s">
        <v>161</v>
      </c>
    </row>
    <row r="19" spans="1:14" s="95" customFormat="1" ht="24.95" customHeight="1" x14ac:dyDescent="0.25">
      <c r="A19" s="52" t="s">
        <v>197</v>
      </c>
      <c r="B19" s="163">
        <v>376</v>
      </c>
      <c r="C19" s="135" t="s">
        <v>198</v>
      </c>
      <c r="D19" s="138"/>
      <c r="E19" s="148"/>
      <c r="F19" s="149"/>
      <c r="G19" s="149"/>
      <c r="H19" s="149"/>
      <c r="I19" s="149"/>
      <c r="J19" s="149"/>
      <c r="K19" s="150"/>
      <c r="M19" s="141"/>
      <c r="N19" s="142"/>
    </row>
    <row r="20" spans="1:14" s="27" customFormat="1" ht="24.95" customHeight="1" x14ac:dyDescent="0.25">
      <c r="A20" s="52" t="s">
        <v>18</v>
      </c>
      <c r="B20" s="163">
        <v>303</v>
      </c>
      <c r="C20" s="135" t="s">
        <v>19</v>
      </c>
      <c r="D20" s="138" t="str">
        <f t="shared" si="0"/>
        <v/>
      </c>
      <c r="E20" s="148"/>
      <c r="F20" s="149"/>
      <c r="G20" s="149"/>
      <c r="H20" s="149"/>
      <c r="I20" s="149"/>
      <c r="J20" s="149"/>
      <c r="K20" s="150"/>
      <c r="M20" s="30"/>
      <c r="N20" s="205" t="s">
        <v>162</v>
      </c>
    </row>
    <row r="21" spans="1:14" s="27" customFormat="1" ht="24.95" customHeight="1" x14ac:dyDescent="0.25">
      <c r="A21" s="52" t="s">
        <v>20</v>
      </c>
      <c r="B21" s="163">
        <v>304</v>
      </c>
      <c r="C21" s="135" t="s">
        <v>21</v>
      </c>
      <c r="D21" s="138" t="str">
        <f t="shared" si="0"/>
        <v/>
      </c>
      <c r="E21" s="148"/>
      <c r="F21" s="149"/>
      <c r="G21" s="149"/>
      <c r="H21" s="149"/>
      <c r="I21" s="149"/>
      <c r="J21" s="149"/>
      <c r="K21" s="150"/>
      <c r="M21" s="30"/>
      <c r="N21" s="205"/>
    </row>
    <row r="22" spans="1:14" s="27" customFormat="1" ht="24.95" customHeight="1" x14ac:dyDescent="0.25">
      <c r="A22" s="52" t="s">
        <v>22</v>
      </c>
      <c r="B22" s="163">
        <v>305</v>
      </c>
      <c r="C22" s="135" t="s">
        <v>23</v>
      </c>
      <c r="D22" s="138" t="str">
        <f t="shared" si="0"/>
        <v/>
      </c>
      <c r="E22" s="148"/>
      <c r="F22" s="149"/>
      <c r="G22" s="149"/>
      <c r="H22" s="149"/>
      <c r="I22" s="149"/>
      <c r="J22" s="149"/>
      <c r="K22" s="150"/>
      <c r="M22" s="30"/>
      <c r="N22" s="205"/>
    </row>
    <row r="23" spans="1:14" s="27" customFormat="1" ht="24.95" customHeight="1" x14ac:dyDescent="0.25">
      <c r="A23" s="52" t="s">
        <v>24</v>
      </c>
      <c r="B23" s="163">
        <v>306</v>
      </c>
      <c r="C23" s="135" t="s">
        <v>25</v>
      </c>
      <c r="D23" s="138" t="str">
        <f t="shared" si="0"/>
        <v/>
      </c>
      <c r="E23" s="148"/>
      <c r="F23" s="149"/>
      <c r="G23" s="149"/>
      <c r="H23" s="149"/>
      <c r="I23" s="149"/>
      <c r="J23" s="149"/>
      <c r="K23" s="150"/>
      <c r="M23" s="30"/>
      <c r="N23" s="205" t="s">
        <v>163</v>
      </c>
    </row>
    <row r="24" spans="1:14" s="27" customFormat="1" ht="24.95" customHeight="1" x14ac:dyDescent="0.25">
      <c r="A24" s="52" t="s">
        <v>26</v>
      </c>
      <c r="B24" s="163">
        <v>307</v>
      </c>
      <c r="C24" s="135" t="s">
        <v>27</v>
      </c>
      <c r="D24" s="138" t="str">
        <f t="shared" si="0"/>
        <v/>
      </c>
      <c r="E24" s="148"/>
      <c r="F24" s="149"/>
      <c r="G24" s="149"/>
      <c r="H24" s="149"/>
      <c r="I24" s="149"/>
      <c r="J24" s="149"/>
      <c r="K24" s="150"/>
      <c r="M24" s="30"/>
      <c r="N24" s="205"/>
    </row>
    <row r="25" spans="1:14" s="27" customFormat="1" ht="24.95" customHeight="1" x14ac:dyDescent="0.25">
      <c r="A25" s="52" t="s">
        <v>28</v>
      </c>
      <c r="B25" s="163">
        <v>309</v>
      </c>
      <c r="C25" s="135" t="s">
        <v>214</v>
      </c>
      <c r="D25" s="138" t="str">
        <f t="shared" si="0"/>
        <v/>
      </c>
      <c r="E25" s="148"/>
      <c r="F25" s="149"/>
      <c r="G25" s="149"/>
      <c r="H25" s="149"/>
      <c r="I25" s="149"/>
      <c r="J25" s="149"/>
      <c r="K25" s="150"/>
      <c r="M25" s="30"/>
      <c r="N25" s="205" t="s">
        <v>164</v>
      </c>
    </row>
    <row r="26" spans="1:14" s="27" customFormat="1" ht="24.95" customHeight="1" x14ac:dyDescent="0.25">
      <c r="A26" s="52" t="s">
        <v>30</v>
      </c>
      <c r="B26" s="163">
        <v>310</v>
      </c>
      <c r="C26" s="135" t="s">
        <v>31</v>
      </c>
      <c r="D26" s="138" t="str">
        <f t="shared" si="0"/>
        <v/>
      </c>
      <c r="E26" s="148"/>
      <c r="F26" s="149"/>
      <c r="G26" s="149"/>
      <c r="H26" s="149"/>
      <c r="I26" s="149"/>
      <c r="J26" s="149"/>
      <c r="K26" s="150"/>
      <c r="M26" s="30"/>
      <c r="N26" s="205"/>
    </row>
    <row r="27" spans="1:14" s="27" customFormat="1" ht="24.95" customHeight="1" x14ac:dyDescent="0.25">
      <c r="A27" s="52" t="s">
        <v>32</v>
      </c>
      <c r="B27" s="163">
        <v>311</v>
      </c>
      <c r="C27" s="135" t="s">
        <v>33</v>
      </c>
      <c r="D27" s="138" t="str">
        <f t="shared" si="0"/>
        <v/>
      </c>
      <c r="E27" s="148"/>
      <c r="F27" s="149"/>
      <c r="G27" s="149"/>
      <c r="H27" s="149"/>
      <c r="I27" s="149"/>
      <c r="J27" s="149"/>
      <c r="K27" s="150"/>
      <c r="M27" s="30"/>
      <c r="N27" s="205" t="s">
        <v>165</v>
      </c>
    </row>
    <row r="28" spans="1:14" s="27" customFormat="1" ht="24.95" customHeight="1" x14ac:dyDescent="0.25">
      <c r="A28" s="52" t="s">
        <v>34</v>
      </c>
      <c r="B28" s="163">
        <v>312</v>
      </c>
      <c r="C28" s="135" t="s">
        <v>35</v>
      </c>
      <c r="D28" s="138" t="str">
        <f t="shared" si="0"/>
        <v/>
      </c>
      <c r="E28" s="148"/>
      <c r="F28" s="149"/>
      <c r="G28" s="149"/>
      <c r="H28" s="149"/>
      <c r="I28" s="149"/>
      <c r="J28" s="149"/>
      <c r="K28" s="150"/>
      <c r="M28" s="30"/>
      <c r="N28" s="205"/>
    </row>
    <row r="29" spans="1:14" s="27" customFormat="1" ht="24.95" customHeight="1" x14ac:dyDescent="0.25">
      <c r="A29" s="52" t="s">
        <v>36</v>
      </c>
      <c r="B29" s="163">
        <v>313</v>
      </c>
      <c r="C29" s="135" t="s">
        <v>199</v>
      </c>
      <c r="D29" s="138" t="str">
        <f t="shared" si="0"/>
        <v/>
      </c>
      <c r="E29" s="148"/>
      <c r="F29" s="149"/>
      <c r="G29" s="149"/>
      <c r="H29" s="149"/>
      <c r="I29" s="149"/>
      <c r="J29" s="149"/>
      <c r="K29" s="150"/>
      <c r="M29" s="30"/>
      <c r="N29" s="205"/>
    </row>
    <row r="30" spans="1:14" s="27" customFormat="1" ht="24.95" customHeight="1" x14ac:dyDescent="0.25">
      <c r="A30" s="52" t="s">
        <v>37</v>
      </c>
      <c r="B30" s="163">
        <v>314</v>
      </c>
      <c r="C30" s="135" t="s">
        <v>200</v>
      </c>
      <c r="D30" s="138" t="str">
        <f t="shared" si="0"/>
        <v/>
      </c>
      <c r="E30" s="148"/>
      <c r="F30" s="149"/>
      <c r="G30" s="149"/>
      <c r="H30" s="149"/>
      <c r="I30" s="149"/>
      <c r="J30" s="149"/>
      <c r="K30" s="150"/>
      <c r="M30" s="205" t="s">
        <v>194</v>
      </c>
      <c r="N30" s="205"/>
    </row>
    <row r="31" spans="1:14" s="27" customFormat="1" ht="24.95" customHeight="1" x14ac:dyDescent="0.25">
      <c r="A31" s="52" t="s">
        <v>38</v>
      </c>
      <c r="B31" s="163">
        <v>315</v>
      </c>
      <c r="C31" s="135" t="s">
        <v>39</v>
      </c>
      <c r="D31" s="138" t="str">
        <f t="shared" si="0"/>
        <v/>
      </c>
      <c r="E31" s="148"/>
      <c r="F31" s="149"/>
      <c r="G31" s="149"/>
      <c r="H31" s="149"/>
      <c r="I31" s="149"/>
      <c r="J31" s="149"/>
      <c r="K31" s="150"/>
      <c r="M31" s="205"/>
      <c r="N31" s="205"/>
    </row>
    <row r="32" spans="1:14" s="27" customFormat="1" ht="24.95" customHeight="1" x14ac:dyDescent="0.25">
      <c r="A32" s="52" t="s">
        <v>40</v>
      </c>
      <c r="B32" s="163">
        <v>316</v>
      </c>
      <c r="C32" s="135" t="s">
        <v>41</v>
      </c>
      <c r="D32" s="138" t="str">
        <f t="shared" si="0"/>
        <v/>
      </c>
      <c r="E32" s="148"/>
      <c r="F32" s="149"/>
      <c r="G32" s="149"/>
      <c r="H32" s="149"/>
      <c r="I32" s="149"/>
      <c r="J32" s="149"/>
      <c r="K32" s="150"/>
      <c r="M32" s="205"/>
      <c r="N32" s="205"/>
    </row>
    <row r="33" spans="1:25" s="27" customFormat="1" ht="24.95" customHeight="1" x14ac:dyDescent="0.25">
      <c r="A33" s="52" t="s">
        <v>42</v>
      </c>
      <c r="B33" s="163">
        <v>317</v>
      </c>
      <c r="C33" s="135" t="s">
        <v>43</v>
      </c>
      <c r="D33" s="138" t="str">
        <f t="shared" si="0"/>
        <v/>
      </c>
      <c r="E33" s="148"/>
      <c r="F33" s="149"/>
      <c r="G33" s="149"/>
      <c r="H33" s="149"/>
      <c r="I33" s="149"/>
      <c r="J33" s="149"/>
      <c r="K33" s="150"/>
      <c r="M33" s="205"/>
      <c r="N33" s="205"/>
    </row>
    <row r="34" spans="1:25" s="27" customFormat="1" ht="24.95" customHeight="1" x14ac:dyDescent="0.25">
      <c r="A34" s="52" t="s">
        <v>44</v>
      </c>
      <c r="B34" s="163">
        <v>318</v>
      </c>
      <c r="C34" s="135" t="s">
        <v>45</v>
      </c>
      <c r="D34" s="138" t="str">
        <f t="shared" si="0"/>
        <v/>
      </c>
      <c r="E34" s="148"/>
      <c r="F34" s="149"/>
      <c r="G34" s="149"/>
      <c r="H34" s="149"/>
      <c r="I34" s="149"/>
      <c r="J34" s="149"/>
      <c r="K34" s="150"/>
      <c r="M34" s="205"/>
      <c r="N34" s="205"/>
    </row>
    <row r="35" spans="1:25" s="27" customFormat="1" ht="24.95" customHeight="1" x14ac:dyDescent="0.25">
      <c r="A35" s="52" t="s">
        <v>46</v>
      </c>
      <c r="B35" s="163">
        <v>319</v>
      </c>
      <c r="C35" s="135" t="s">
        <v>213</v>
      </c>
      <c r="D35" s="138" t="str">
        <f t="shared" si="0"/>
        <v/>
      </c>
      <c r="E35" s="148"/>
      <c r="F35" s="149"/>
      <c r="G35" s="149"/>
      <c r="H35" s="149"/>
      <c r="I35" s="149"/>
      <c r="J35" s="149"/>
      <c r="K35" s="150"/>
      <c r="M35" s="205" t="s">
        <v>166</v>
      </c>
      <c r="N35" s="205"/>
    </row>
    <row r="36" spans="1:25" s="27" customFormat="1" ht="24.95" customHeight="1" x14ac:dyDescent="0.25">
      <c r="A36" s="52" t="s">
        <v>47</v>
      </c>
      <c r="B36" s="163">
        <v>320</v>
      </c>
      <c r="C36" s="135" t="s">
        <v>48</v>
      </c>
      <c r="D36" s="138" t="str">
        <f t="shared" si="0"/>
        <v/>
      </c>
      <c r="E36" s="148"/>
      <c r="F36" s="149"/>
      <c r="G36" s="149"/>
      <c r="H36" s="149"/>
      <c r="I36" s="149"/>
      <c r="J36" s="149"/>
      <c r="K36" s="150"/>
      <c r="M36" s="205"/>
      <c r="N36" s="205"/>
      <c r="P36" s="25"/>
      <c r="Q36" s="25"/>
      <c r="R36" s="25"/>
      <c r="S36" s="25"/>
      <c r="T36" s="25"/>
      <c r="U36" s="25"/>
      <c r="V36" s="25"/>
      <c r="W36" s="25"/>
      <c r="X36" s="25"/>
      <c r="Y36" s="25"/>
    </row>
    <row r="37" spans="1:25" s="27" customFormat="1" ht="24.95" customHeight="1" x14ac:dyDescent="0.25">
      <c r="A37" s="52" t="s">
        <v>49</v>
      </c>
      <c r="B37" s="163">
        <v>321</v>
      </c>
      <c r="C37" s="135" t="s">
        <v>50</v>
      </c>
      <c r="D37" s="138" t="str">
        <f t="shared" si="0"/>
        <v/>
      </c>
      <c r="E37" s="148"/>
      <c r="F37" s="149"/>
      <c r="G37" s="149"/>
      <c r="H37" s="149"/>
      <c r="I37" s="149"/>
      <c r="J37" s="149"/>
      <c r="K37" s="150"/>
      <c r="M37" s="205"/>
      <c r="N37" s="205"/>
    </row>
    <row r="38" spans="1:25" s="27" customFormat="1" ht="24.95" customHeight="1" x14ac:dyDescent="0.25">
      <c r="A38" s="52" t="s">
        <v>51</v>
      </c>
      <c r="B38" s="163">
        <v>322</v>
      </c>
      <c r="C38" s="135" t="s">
        <v>52</v>
      </c>
      <c r="D38" s="138" t="str">
        <f t="shared" si="0"/>
        <v/>
      </c>
      <c r="E38" s="148"/>
      <c r="F38" s="149"/>
      <c r="G38" s="149"/>
      <c r="H38" s="149"/>
      <c r="I38" s="149"/>
      <c r="J38" s="149"/>
      <c r="K38" s="150"/>
      <c r="M38" s="205"/>
      <c r="N38" s="205"/>
    </row>
    <row r="39" spans="1:25" s="27" customFormat="1" ht="24.95" customHeight="1" x14ac:dyDescent="0.25">
      <c r="A39" s="52" t="s">
        <v>53</v>
      </c>
      <c r="B39" s="163">
        <v>345</v>
      </c>
      <c r="C39" s="135" t="s">
        <v>54</v>
      </c>
      <c r="D39" s="138" t="str">
        <f t="shared" si="0"/>
        <v/>
      </c>
      <c r="E39" s="148"/>
      <c r="F39" s="149"/>
      <c r="G39" s="149"/>
      <c r="H39" s="149"/>
      <c r="I39" s="149"/>
      <c r="J39" s="149"/>
      <c r="K39" s="150"/>
      <c r="M39" s="205"/>
      <c r="N39" s="205"/>
    </row>
    <row r="40" spans="1:25" s="27" customFormat="1" ht="24.95" customHeight="1" x14ac:dyDescent="0.25">
      <c r="A40" s="52" t="s">
        <v>55</v>
      </c>
      <c r="B40" s="163">
        <v>323</v>
      </c>
      <c r="C40" s="135" t="s">
        <v>56</v>
      </c>
      <c r="D40" s="138" t="str">
        <f t="shared" si="0"/>
        <v/>
      </c>
      <c r="E40" s="148"/>
      <c r="F40" s="149"/>
      <c r="G40" s="149"/>
      <c r="H40" s="149"/>
      <c r="I40" s="149"/>
      <c r="J40" s="149"/>
      <c r="K40" s="150"/>
      <c r="M40" s="30"/>
      <c r="N40" s="205" t="s">
        <v>167</v>
      </c>
    </row>
    <row r="41" spans="1:25" s="27" customFormat="1" ht="24.95" customHeight="1" x14ac:dyDescent="0.25">
      <c r="A41" s="52" t="s">
        <v>57</v>
      </c>
      <c r="B41" s="163">
        <v>324</v>
      </c>
      <c r="C41" s="135" t="s">
        <v>58</v>
      </c>
      <c r="D41" s="138" t="str">
        <f t="shared" si="0"/>
        <v/>
      </c>
      <c r="E41" s="148"/>
      <c r="F41" s="149"/>
      <c r="G41" s="149"/>
      <c r="H41" s="149"/>
      <c r="I41" s="149"/>
      <c r="J41" s="149"/>
      <c r="K41" s="150"/>
      <c r="M41" s="30"/>
      <c r="N41" s="205"/>
    </row>
    <row r="42" spans="1:25" s="27" customFormat="1" ht="24.95" customHeight="1" x14ac:dyDescent="0.25">
      <c r="A42" s="52" t="s">
        <v>59</v>
      </c>
      <c r="B42" s="163">
        <v>325</v>
      </c>
      <c r="C42" s="135" t="s">
        <v>60</v>
      </c>
      <c r="D42" s="138" t="str">
        <f t="shared" si="0"/>
        <v/>
      </c>
      <c r="E42" s="148"/>
      <c r="F42" s="149"/>
      <c r="G42" s="149"/>
      <c r="H42" s="149"/>
      <c r="I42" s="149"/>
      <c r="J42" s="149"/>
      <c r="K42" s="150"/>
      <c r="M42" s="30"/>
      <c r="N42" s="205" t="s">
        <v>168</v>
      </c>
    </row>
    <row r="43" spans="1:25" s="27" customFormat="1" ht="24.95" customHeight="1" x14ac:dyDescent="0.25">
      <c r="A43" s="52" t="s">
        <v>61</v>
      </c>
      <c r="B43" s="163">
        <v>326</v>
      </c>
      <c r="C43" s="135" t="s">
        <v>62</v>
      </c>
      <c r="D43" s="138" t="str">
        <f t="shared" si="0"/>
        <v/>
      </c>
      <c r="E43" s="148"/>
      <c r="F43" s="149"/>
      <c r="G43" s="149"/>
      <c r="H43" s="149"/>
      <c r="I43" s="149"/>
      <c r="J43" s="149"/>
      <c r="K43" s="150"/>
      <c r="M43" s="30"/>
      <c r="N43" s="205"/>
    </row>
    <row r="44" spans="1:25" s="27" customFormat="1" ht="35.25" customHeight="1" x14ac:dyDescent="0.25">
      <c r="A44" s="52" t="s">
        <v>110</v>
      </c>
      <c r="B44" s="163">
        <v>359</v>
      </c>
      <c r="C44" s="135" t="s">
        <v>231</v>
      </c>
      <c r="D44" s="138" t="str">
        <f t="shared" si="0"/>
        <v/>
      </c>
      <c r="E44" s="148"/>
      <c r="F44" s="149"/>
      <c r="G44" s="149"/>
      <c r="H44" s="149"/>
      <c r="I44" s="149"/>
      <c r="J44" s="149"/>
      <c r="K44" s="150"/>
      <c r="M44" s="30"/>
      <c r="N44" s="205" t="s">
        <v>169</v>
      </c>
    </row>
    <row r="45" spans="1:25" s="27" customFormat="1" ht="24.95" customHeight="1" x14ac:dyDescent="0.25">
      <c r="A45" s="52" t="s">
        <v>63</v>
      </c>
      <c r="B45" s="163">
        <v>327</v>
      </c>
      <c r="C45" s="135" t="s">
        <v>64</v>
      </c>
      <c r="D45" s="138" t="str">
        <f t="shared" si="0"/>
        <v/>
      </c>
      <c r="E45" s="148"/>
      <c r="F45" s="149"/>
      <c r="G45" s="149"/>
      <c r="H45" s="149"/>
      <c r="I45" s="149"/>
      <c r="J45" s="149"/>
      <c r="K45" s="150"/>
      <c r="M45" s="30"/>
      <c r="N45" s="205"/>
    </row>
    <row r="46" spans="1:25" s="27" customFormat="1" ht="24.95" customHeight="1" x14ac:dyDescent="0.25">
      <c r="A46" s="52" t="s">
        <v>65</v>
      </c>
      <c r="B46" s="163">
        <v>328</v>
      </c>
      <c r="C46" s="135" t="s">
        <v>66</v>
      </c>
      <c r="D46" s="138" t="str">
        <f t="shared" si="0"/>
        <v/>
      </c>
      <c r="E46" s="148"/>
      <c r="F46" s="149"/>
      <c r="G46" s="149"/>
      <c r="H46" s="149"/>
      <c r="I46" s="149"/>
      <c r="J46" s="149"/>
      <c r="K46" s="150"/>
      <c r="M46" s="30"/>
      <c r="N46" s="205" t="s">
        <v>170</v>
      </c>
    </row>
    <row r="47" spans="1:25" s="27" customFormat="1" ht="24.95" customHeight="1" x14ac:dyDescent="0.25">
      <c r="A47" s="52" t="s">
        <v>67</v>
      </c>
      <c r="B47" s="163">
        <v>329</v>
      </c>
      <c r="C47" s="135" t="s">
        <v>68</v>
      </c>
      <c r="D47" s="138" t="str">
        <f t="shared" si="0"/>
        <v/>
      </c>
      <c r="E47" s="148"/>
      <c r="F47" s="149"/>
      <c r="G47" s="149"/>
      <c r="H47" s="149"/>
      <c r="I47" s="149"/>
      <c r="J47" s="149"/>
      <c r="K47" s="150"/>
      <c r="M47" s="30"/>
      <c r="N47" s="205"/>
    </row>
    <row r="48" spans="1:25" s="27" customFormat="1" ht="24.95" customHeight="1" x14ac:dyDescent="0.25">
      <c r="A48" s="52" t="s">
        <v>69</v>
      </c>
      <c r="B48" s="163">
        <v>330</v>
      </c>
      <c r="C48" s="135" t="s">
        <v>215</v>
      </c>
      <c r="D48" s="138" t="str">
        <f t="shared" si="0"/>
        <v/>
      </c>
      <c r="E48" s="148"/>
      <c r="F48" s="149"/>
      <c r="G48" s="149"/>
      <c r="H48" s="149"/>
      <c r="I48" s="149"/>
      <c r="J48" s="149"/>
      <c r="K48" s="150"/>
      <c r="M48" s="30"/>
      <c r="N48" s="141"/>
    </row>
    <row r="49" spans="1:14" s="27" customFormat="1" ht="24.95" customHeight="1" x14ac:dyDescent="0.25">
      <c r="A49" s="52" t="s">
        <v>70</v>
      </c>
      <c r="B49" s="163">
        <v>333</v>
      </c>
      <c r="C49" s="135" t="s">
        <v>71</v>
      </c>
      <c r="D49" s="138" t="str">
        <f t="shared" si="0"/>
        <v/>
      </c>
      <c r="E49" s="148"/>
      <c r="F49" s="149"/>
      <c r="G49" s="149"/>
      <c r="H49" s="149"/>
      <c r="I49" s="149"/>
      <c r="J49" s="149"/>
      <c r="K49" s="150"/>
      <c r="M49" s="30"/>
      <c r="N49" s="41" t="s">
        <v>125</v>
      </c>
    </row>
    <row r="50" spans="1:14" s="27" customFormat="1" ht="24.95" customHeight="1" x14ac:dyDescent="0.25">
      <c r="A50" s="52" t="s">
        <v>72</v>
      </c>
      <c r="B50" s="163">
        <v>334</v>
      </c>
      <c r="C50" s="135" t="s">
        <v>212</v>
      </c>
      <c r="D50" s="138" t="str">
        <f t="shared" si="0"/>
        <v/>
      </c>
      <c r="E50" s="148"/>
      <c r="F50" s="149"/>
      <c r="G50" s="149"/>
      <c r="H50" s="149"/>
      <c r="I50" s="149"/>
      <c r="J50" s="149"/>
      <c r="K50" s="150"/>
      <c r="M50" s="30"/>
      <c r="N50" s="47"/>
    </row>
    <row r="51" spans="1:14" s="27" customFormat="1" ht="24.95" customHeight="1" x14ac:dyDescent="0.25">
      <c r="A51" s="52" t="s">
        <v>73</v>
      </c>
      <c r="B51" s="163">
        <v>335</v>
      </c>
      <c r="C51" s="135" t="s">
        <v>201</v>
      </c>
      <c r="D51" s="138" t="str">
        <f t="shared" si="0"/>
        <v/>
      </c>
      <c r="E51" s="148"/>
      <c r="F51" s="149"/>
      <c r="G51" s="149"/>
      <c r="H51" s="149"/>
      <c r="I51" s="149"/>
      <c r="J51" s="149"/>
      <c r="K51" s="150"/>
      <c r="M51" s="41" t="s">
        <v>76</v>
      </c>
      <c r="N51" s="30"/>
    </row>
    <row r="52" spans="1:14" s="95" customFormat="1" ht="24.95" customHeight="1" x14ac:dyDescent="0.25">
      <c r="A52" s="52" t="s">
        <v>74</v>
      </c>
      <c r="B52" s="163">
        <v>336</v>
      </c>
      <c r="C52" s="135" t="s">
        <v>75</v>
      </c>
      <c r="D52" s="138"/>
      <c r="E52" s="148"/>
      <c r="F52" s="149"/>
      <c r="G52" s="149"/>
      <c r="H52" s="149"/>
      <c r="I52" s="149"/>
      <c r="J52" s="149"/>
      <c r="K52" s="150"/>
      <c r="M52" s="142"/>
      <c r="N52" s="98"/>
    </row>
    <row r="53" spans="1:14" s="27" customFormat="1" ht="24.95" customHeight="1" x14ac:dyDescent="0.25">
      <c r="A53" s="52" t="s">
        <v>77</v>
      </c>
      <c r="B53" s="163">
        <v>337</v>
      </c>
      <c r="C53" s="135" t="s">
        <v>216</v>
      </c>
      <c r="D53" s="138" t="str">
        <f t="shared" si="0"/>
        <v/>
      </c>
      <c r="E53" s="148"/>
      <c r="F53" s="149"/>
      <c r="G53" s="149"/>
      <c r="H53" s="149"/>
      <c r="I53" s="149"/>
      <c r="J53" s="149"/>
      <c r="K53" s="150"/>
      <c r="M53" s="30"/>
      <c r="N53" s="30"/>
    </row>
    <row r="54" spans="1:14" s="27" customFormat="1" ht="24.95" customHeight="1" x14ac:dyDescent="0.25">
      <c r="A54" s="52" t="s">
        <v>79</v>
      </c>
      <c r="B54" s="163">
        <v>339</v>
      </c>
      <c r="C54" s="135" t="s">
        <v>80</v>
      </c>
      <c r="D54" s="138" t="str">
        <f t="shared" si="0"/>
        <v/>
      </c>
      <c r="E54" s="148"/>
      <c r="F54" s="149"/>
      <c r="G54" s="149"/>
      <c r="H54" s="149"/>
      <c r="I54" s="149"/>
      <c r="J54" s="149"/>
      <c r="K54" s="150"/>
      <c r="M54" s="30"/>
      <c r="N54" s="30"/>
    </row>
    <row r="55" spans="1:14" s="27" customFormat="1" ht="24.95" customHeight="1" x14ac:dyDescent="0.25">
      <c r="A55" s="52" t="s">
        <v>81</v>
      </c>
      <c r="B55" s="163">
        <v>340</v>
      </c>
      <c r="C55" s="135" t="s">
        <v>82</v>
      </c>
      <c r="D55" s="138" t="str">
        <f t="shared" si="0"/>
        <v/>
      </c>
      <c r="E55" s="148"/>
      <c r="F55" s="149"/>
      <c r="G55" s="149"/>
      <c r="H55" s="149"/>
      <c r="I55" s="149"/>
      <c r="J55" s="149"/>
      <c r="K55" s="150"/>
      <c r="M55" s="30"/>
      <c r="N55" s="30"/>
    </row>
    <row r="56" spans="1:14" s="27" customFormat="1" ht="24.95" customHeight="1" x14ac:dyDescent="0.25">
      <c r="A56" s="52" t="s">
        <v>202</v>
      </c>
      <c r="B56" s="163">
        <v>373</v>
      </c>
      <c r="C56" s="135" t="s">
        <v>204</v>
      </c>
      <c r="D56" s="138" t="str">
        <f t="shared" si="0"/>
        <v/>
      </c>
      <c r="E56" s="148"/>
      <c r="F56" s="149"/>
      <c r="G56" s="149"/>
      <c r="H56" s="149"/>
      <c r="I56" s="149"/>
      <c r="J56" s="149"/>
      <c r="K56" s="150"/>
      <c r="M56" s="30"/>
      <c r="N56" s="30"/>
    </row>
    <row r="57" spans="1:14" s="95" customFormat="1" ht="24.95" customHeight="1" x14ac:dyDescent="0.25">
      <c r="A57" s="52" t="s">
        <v>83</v>
      </c>
      <c r="B57" s="163">
        <v>342</v>
      </c>
      <c r="C57" s="135" t="s">
        <v>84</v>
      </c>
      <c r="D57" s="138"/>
      <c r="E57" s="148"/>
      <c r="F57" s="149"/>
      <c r="G57" s="149"/>
      <c r="H57" s="149"/>
      <c r="I57" s="149"/>
      <c r="J57" s="149"/>
      <c r="K57" s="150"/>
      <c r="M57" s="98"/>
      <c r="N57" s="98"/>
    </row>
    <row r="58" spans="1:14" s="27" customFormat="1" ht="24.75" customHeight="1" x14ac:dyDescent="0.25">
      <c r="A58" s="52" t="s">
        <v>85</v>
      </c>
      <c r="B58" s="163">
        <v>343</v>
      </c>
      <c r="C58" s="135" t="s">
        <v>86</v>
      </c>
      <c r="D58" s="138" t="str">
        <f t="shared" si="0"/>
        <v/>
      </c>
      <c r="E58" s="148"/>
      <c r="F58" s="149"/>
      <c r="G58" s="149"/>
      <c r="H58" s="149"/>
      <c r="I58" s="149"/>
      <c r="J58" s="149"/>
      <c r="K58" s="150"/>
      <c r="M58" s="30"/>
      <c r="N58" s="30"/>
    </row>
    <row r="59" spans="1:14" s="27" customFormat="1" ht="24.95" customHeight="1" x14ac:dyDescent="0.25">
      <c r="A59" s="52" t="s">
        <v>87</v>
      </c>
      <c r="B59" s="163">
        <v>344</v>
      </c>
      <c r="C59" s="135" t="s">
        <v>88</v>
      </c>
      <c r="D59" s="138" t="str">
        <f t="shared" si="0"/>
        <v/>
      </c>
      <c r="E59" s="148"/>
      <c r="F59" s="149"/>
      <c r="G59" s="149"/>
      <c r="H59" s="149"/>
      <c r="I59" s="149"/>
      <c r="J59" s="149"/>
      <c r="K59" s="150"/>
      <c r="M59" s="30"/>
      <c r="N59" s="30"/>
    </row>
    <row r="60" spans="1:14" s="26" customFormat="1" ht="24.95" customHeight="1" x14ac:dyDescent="0.25">
      <c r="A60" s="52" t="s">
        <v>89</v>
      </c>
      <c r="B60" s="163">
        <v>346</v>
      </c>
      <c r="C60" s="135" t="s">
        <v>90</v>
      </c>
      <c r="D60" s="138" t="str">
        <f t="shared" si="0"/>
        <v/>
      </c>
      <c r="E60" s="148"/>
      <c r="F60" s="149"/>
      <c r="G60" s="149"/>
      <c r="H60" s="149"/>
      <c r="I60" s="149"/>
      <c r="J60" s="149"/>
      <c r="K60" s="150"/>
      <c r="M60" s="30"/>
      <c r="N60" s="38"/>
    </row>
    <row r="61" spans="1:14" ht="24.95" customHeight="1" x14ac:dyDescent="0.25">
      <c r="A61" s="52" t="s">
        <v>91</v>
      </c>
      <c r="B61" s="163">
        <v>347</v>
      </c>
      <c r="C61" s="135" t="s">
        <v>217</v>
      </c>
      <c r="D61" s="138" t="str">
        <f t="shared" si="0"/>
        <v/>
      </c>
      <c r="E61" s="148"/>
      <c r="F61" s="149"/>
      <c r="G61" s="149"/>
      <c r="H61" s="149"/>
      <c r="I61" s="149"/>
      <c r="J61" s="149"/>
      <c r="K61" s="150"/>
      <c r="L61" s="1"/>
      <c r="M61" s="38"/>
    </row>
    <row r="62" spans="1:14" ht="24.95" customHeight="1" x14ac:dyDescent="0.25">
      <c r="A62" s="52" t="s">
        <v>109</v>
      </c>
      <c r="B62" s="163">
        <v>358</v>
      </c>
      <c r="C62" s="135" t="s">
        <v>206</v>
      </c>
      <c r="D62" s="138" t="str">
        <f t="shared" si="0"/>
        <v/>
      </c>
      <c r="E62" s="148"/>
      <c r="F62" s="149"/>
      <c r="G62" s="149"/>
      <c r="H62" s="149"/>
      <c r="I62" s="149"/>
      <c r="J62" s="149"/>
      <c r="K62" s="150"/>
      <c r="L62" s="1"/>
    </row>
    <row r="63" spans="1:14" s="67" customFormat="1" ht="24.95" customHeight="1" x14ac:dyDescent="0.25">
      <c r="A63" s="52" t="s">
        <v>92</v>
      </c>
      <c r="B63" s="163">
        <v>348</v>
      </c>
      <c r="C63" s="135" t="s">
        <v>93</v>
      </c>
      <c r="D63" s="138"/>
      <c r="E63" s="148"/>
      <c r="F63" s="149"/>
      <c r="G63" s="149"/>
      <c r="H63" s="149"/>
      <c r="I63" s="149"/>
      <c r="J63" s="149"/>
      <c r="K63" s="150"/>
      <c r="M63" s="80"/>
      <c r="N63" s="80"/>
    </row>
    <row r="64" spans="1:14" ht="24.95" customHeight="1" x14ac:dyDescent="0.25">
      <c r="A64" s="52" t="s">
        <v>94</v>
      </c>
      <c r="B64" s="163">
        <v>349</v>
      </c>
      <c r="C64" s="135" t="s">
        <v>95</v>
      </c>
      <c r="D64" s="138" t="str">
        <f t="shared" si="0"/>
        <v/>
      </c>
      <c r="E64" s="148"/>
      <c r="F64" s="149"/>
      <c r="G64" s="149"/>
      <c r="H64" s="149"/>
      <c r="I64" s="149"/>
      <c r="J64" s="149"/>
      <c r="K64" s="150"/>
      <c r="L64" s="1"/>
    </row>
    <row r="65" spans="1:14" ht="24.95" customHeight="1" x14ac:dyDescent="0.25">
      <c r="A65" s="52" t="s">
        <v>78</v>
      </c>
      <c r="B65" s="163">
        <v>338</v>
      </c>
      <c r="C65" s="135" t="s">
        <v>207</v>
      </c>
      <c r="D65" s="138" t="str">
        <f t="shared" si="0"/>
        <v/>
      </c>
      <c r="E65" s="148"/>
      <c r="F65" s="149"/>
      <c r="G65" s="149"/>
      <c r="H65" s="149"/>
      <c r="I65" s="149"/>
      <c r="J65" s="149"/>
      <c r="K65" s="150"/>
      <c r="L65" s="1"/>
    </row>
    <row r="66" spans="1:14" ht="24.95" customHeight="1" x14ac:dyDescent="0.25">
      <c r="A66" s="52" t="s">
        <v>96</v>
      </c>
      <c r="B66" s="163">
        <v>351</v>
      </c>
      <c r="C66" s="135" t="s">
        <v>208</v>
      </c>
      <c r="D66" s="138" t="str">
        <f t="shared" si="0"/>
        <v/>
      </c>
      <c r="E66" s="148"/>
      <c r="F66" s="149"/>
      <c r="G66" s="149"/>
      <c r="H66" s="149"/>
      <c r="I66" s="149"/>
      <c r="J66" s="149"/>
      <c r="K66" s="150"/>
      <c r="L66" s="1"/>
    </row>
    <row r="67" spans="1:14" s="67" customFormat="1" ht="24.95" customHeight="1" x14ac:dyDescent="0.25">
      <c r="A67" s="52" t="s">
        <v>97</v>
      </c>
      <c r="B67" s="163">
        <v>352</v>
      </c>
      <c r="C67" s="135" t="s">
        <v>98</v>
      </c>
      <c r="D67" s="138"/>
      <c r="E67" s="148"/>
      <c r="F67" s="149"/>
      <c r="G67" s="149"/>
      <c r="H67" s="149"/>
      <c r="I67" s="149"/>
      <c r="J67" s="149"/>
      <c r="K67" s="150"/>
      <c r="M67" s="80"/>
      <c r="N67" s="80"/>
    </row>
    <row r="68" spans="1:14" ht="24.95" customHeight="1" x14ac:dyDescent="0.25">
      <c r="A68" s="52" t="s">
        <v>99</v>
      </c>
      <c r="B68" s="163">
        <v>353</v>
      </c>
      <c r="C68" s="135" t="s">
        <v>218</v>
      </c>
      <c r="D68" s="138" t="str">
        <f t="shared" si="0"/>
        <v/>
      </c>
      <c r="E68" s="148"/>
      <c r="F68" s="149"/>
      <c r="G68" s="149"/>
      <c r="H68" s="149"/>
      <c r="I68" s="149"/>
      <c r="J68" s="149"/>
      <c r="K68" s="150"/>
      <c r="L68" s="1"/>
    </row>
    <row r="69" spans="1:14" ht="24.95" customHeight="1" x14ac:dyDescent="0.25">
      <c r="A69" s="52" t="s">
        <v>101</v>
      </c>
      <c r="B69" s="163">
        <v>354</v>
      </c>
      <c r="C69" s="135" t="s">
        <v>102</v>
      </c>
      <c r="D69" s="138" t="str">
        <f t="shared" si="0"/>
        <v/>
      </c>
      <c r="E69" s="148"/>
      <c r="F69" s="149"/>
      <c r="G69" s="149"/>
      <c r="H69" s="149"/>
      <c r="I69" s="149"/>
      <c r="J69" s="149"/>
      <c r="K69" s="150"/>
      <c r="L69" s="1"/>
    </row>
    <row r="70" spans="1:14" ht="24.95" customHeight="1" x14ac:dyDescent="0.25">
      <c r="A70" s="52" t="s">
        <v>103</v>
      </c>
      <c r="B70" s="163">
        <v>355</v>
      </c>
      <c r="C70" s="135" t="s">
        <v>104</v>
      </c>
      <c r="D70" s="138" t="str">
        <f t="shared" si="0"/>
        <v/>
      </c>
      <c r="E70" s="148"/>
      <c r="F70" s="149"/>
      <c r="G70" s="149"/>
      <c r="H70" s="149"/>
      <c r="I70" s="149"/>
      <c r="J70" s="149"/>
      <c r="K70" s="150"/>
      <c r="L70" s="1"/>
    </row>
    <row r="71" spans="1:14" ht="24.95" customHeight="1" x14ac:dyDescent="0.25">
      <c r="A71" s="52" t="s">
        <v>105</v>
      </c>
      <c r="B71" s="163">
        <v>356</v>
      </c>
      <c r="C71" s="135" t="s">
        <v>106</v>
      </c>
      <c r="D71" s="138" t="str">
        <f t="shared" si="0"/>
        <v/>
      </c>
      <c r="E71" s="148"/>
      <c r="F71" s="149"/>
      <c r="G71" s="149"/>
      <c r="H71" s="149"/>
      <c r="I71" s="149"/>
      <c r="J71" s="149"/>
      <c r="K71" s="150"/>
      <c r="L71" s="1"/>
    </row>
    <row r="72" spans="1:14" ht="24.95" customHeight="1" x14ac:dyDescent="0.25">
      <c r="A72" s="52" t="s">
        <v>219</v>
      </c>
      <c r="B72" s="163">
        <v>374</v>
      </c>
      <c r="C72" s="135" t="s">
        <v>220</v>
      </c>
      <c r="D72" s="138" t="str">
        <f t="shared" si="0"/>
        <v/>
      </c>
      <c r="E72" s="148"/>
      <c r="F72" s="149"/>
      <c r="G72" s="149"/>
      <c r="H72" s="149"/>
      <c r="I72" s="149"/>
      <c r="J72" s="149"/>
      <c r="K72" s="150"/>
      <c r="L72" s="1"/>
    </row>
    <row r="73" spans="1:14" ht="24.95" customHeight="1" x14ac:dyDescent="0.25">
      <c r="A73" s="52" t="s">
        <v>107</v>
      </c>
      <c r="B73" s="163">
        <v>357</v>
      </c>
      <c r="C73" s="135" t="s">
        <v>108</v>
      </c>
      <c r="D73" s="138" t="str">
        <f t="shared" si="0"/>
        <v/>
      </c>
      <c r="E73" s="148"/>
      <c r="F73" s="149"/>
      <c r="G73" s="149"/>
      <c r="H73" s="149"/>
      <c r="I73" s="149"/>
      <c r="J73" s="149"/>
      <c r="K73" s="150"/>
      <c r="L73" s="1"/>
    </row>
    <row r="74" spans="1:14" ht="24.95" customHeight="1" x14ac:dyDescent="0.25">
      <c r="A74" s="52" t="s">
        <v>111</v>
      </c>
      <c r="B74" s="163">
        <v>361</v>
      </c>
      <c r="C74" s="135" t="s">
        <v>209</v>
      </c>
      <c r="D74" s="138" t="str">
        <f t="shared" si="0"/>
        <v/>
      </c>
      <c r="E74" s="148"/>
      <c r="F74" s="149"/>
      <c r="G74" s="149"/>
      <c r="H74" s="149"/>
      <c r="I74" s="149"/>
      <c r="J74" s="149"/>
      <c r="K74" s="150"/>
      <c r="L74" s="1"/>
    </row>
    <row r="75" spans="1:14" ht="24.95" customHeight="1" x14ac:dyDescent="0.25">
      <c r="A75" s="52" t="s">
        <v>112</v>
      </c>
      <c r="B75" s="163">
        <v>362</v>
      </c>
      <c r="C75" s="135" t="s">
        <v>221</v>
      </c>
      <c r="D75" s="138" t="str">
        <f t="shared" si="0"/>
        <v/>
      </c>
      <c r="E75" s="148"/>
      <c r="F75" s="149"/>
      <c r="G75" s="149"/>
      <c r="H75" s="149"/>
      <c r="I75" s="149"/>
      <c r="J75" s="149"/>
      <c r="K75" s="150"/>
      <c r="L75" s="1"/>
    </row>
    <row r="76" spans="1:14" ht="24.95" customHeight="1" x14ac:dyDescent="0.25">
      <c r="A76" s="52" t="s">
        <v>114</v>
      </c>
      <c r="B76" s="163">
        <v>364</v>
      </c>
      <c r="C76" s="135" t="s">
        <v>210</v>
      </c>
      <c r="D76" s="138" t="str">
        <f t="shared" si="0"/>
        <v/>
      </c>
      <c r="E76" s="148"/>
      <c r="F76" s="149"/>
      <c r="G76" s="149"/>
      <c r="H76" s="149"/>
      <c r="I76" s="149"/>
      <c r="J76" s="149"/>
      <c r="K76" s="150"/>
      <c r="L76" s="1"/>
    </row>
    <row r="77" spans="1:14" ht="24.95" customHeight="1" x14ac:dyDescent="0.25">
      <c r="A77" s="52" t="s">
        <v>115</v>
      </c>
      <c r="B77" s="163">
        <v>365</v>
      </c>
      <c r="C77" s="135" t="s">
        <v>116</v>
      </c>
      <c r="D77" s="138" t="str">
        <f t="shared" si="0"/>
        <v/>
      </c>
      <c r="E77" s="148"/>
      <c r="F77" s="149"/>
      <c r="G77" s="149"/>
      <c r="H77" s="149"/>
      <c r="I77" s="149"/>
      <c r="J77" s="149"/>
      <c r="K77" s="150"/>
      <c r="L77" s="1"/>
    </row>
    <row r="78" spans="1:14" ht="24.95" customHeight="1" x14ac:dyDescent="0.25">
      <c r="A78" s="52" t="s">
        <v>117</v>
      </c>
      <c r="B78" s="163">
        <v>366</v>
      </c>
      <c r="C78" s="135" t="s">
        <v>222</v>
      </c>
      <c r="D78" s="138" t="str">
        <f t="shared" si="0"/>
        <v/>
      </c>
      <c r="E78" s="148"/>
      <c r="F78" s="149"/>
      <c r="G78" s="149"/>
      <c r="H78" s="149"/>
      <c r="I78" s="149"/>
      <c r="J78" s="149"/>
      <c r="K78" s="150"/>
      <c r="L78" s="1"/>
    </row>
    <row r="79" spans="1:14" ht="24.95" customHeight="1" x14ac:dyDescent="0.25">
      <c r="A79" s="52" t="s">
        <v>118</v>
      </c>
      <c r="B79" s="163">
        <v>368</v>
      </c>
      <c r="C79" s="135" t="s">
        <v>119</v>
      </c>
      <c r="D79" s="138" t="str">
        <f t="shared" si="0"/>
        <v/>
      </c>
      <c r="E79" s="148"/>
      <c r="F79" s="149"/>
      <c r="G79" s="149"/>
      <c r="H79" s="149"/>
      <c r="I79" s="149"/>
      <c r="J79" s="149"/>
      <c r="K79" s="150"/>
      <c r="L79" s="1"/>
    </row>
    <row r="80" spans="1:14" ht="46.5" customHeight="1" x14ac:dyDescent="0.25">
      <c r="A80" s="237" t="s">
        <v>171</v>
      </c>
      <c r="B80" s="238"/>
      <c r="C80" s="238"/>
      <c r="D80" s="138"/>
      <c r="E80" s="148"/>
      <c r="F80" s="149"/>
      <c r="G80" s="149"/>
      <c r="H80" s="149"/>
      <c r="I80" s="149"/>
      <c r="J80" s="149"/>
      <c r="K80" s="150"/>
      <c r="L80" s="1"/>
    </row>
    <row r="81" spans="1:12" ht="24.95" customHeight="1" x14ac:dyDescent="0.25">
      <c r="A81" s="52"/>
      <c r="B81" s="49"/>
      <c r="C81" s="135"/>
      <c r="D81" s="138" t="str">
        <f t="shared" ref="D81:D94" si="1">IF(SUM(E81:K81)&gt;0,(SUM(E81:K81)),"")</f>
        <v/>
      </c>
      <c r="E81" s="148"/>
      <c r="F81" s="149"/>
      <c r="G81" s="149"/>
      <c r="H81" s="149"/>
      <c r="I81" s="149"/>
      <c r="J81" s="149"/>
      <c r="K81" s="150"/>
      <c r="L81" s="1"/>
    </row>
    <row r="82" spans="1:12" ht="24.95" customHeight="1" x14ac:dyDescent="0.25">
      <c r="A82" s="52"/>
      <c r="B82" s="49"/>
      <c r="C82" s="135"/>
      <c r="D82" s="138" t="str">
        <f t="shared" si="1"/>
        <v/>
      </c>
      <c r="E82" s="148"/>
      <c r="F82" s="149"/>
      <c r="G82" s="149"/>
      <c r="H82" s="149"/>
      <c r="I82" s="149"/>
      <c r="J82" s="149"/>
      <c r="K82" s="150"/>
      <c r="L82" s="1"/>
    </row>
    <row r="83" spans="1:12" ht="24.95" customHeight="1" x14ac:dyDescent="0.25">
      <c r="A83" s="52"/>
      <c r="B83" s="49"/>
      <c r="C83" s="135"/>
      <c r="D83" s="138" t="str">
        <f t="shared" si="1"/>
        <v/>
      </c>
      <c r="E83" s="148"/>
      <c r="F83" s="149"/>
      <c r="G83" s="149"/>
      <c r="H83" s="149"/>
      <c r="I83" s="149"/>
      <c r="J83" s="149"/>
      <c r="K83" s="150"/>
      <c r="L83" s="1"/>
    </row>
    <row r="84" spans="1:12" ht="24.95" customHeight="1" x14ac:dyDescent="0.25">
      <c r="A84" s="52"/>
      <c r="B84" s="49"/>
      <c r="C84" s="135"/>
      <c r="D84" s="138" t="str">
        <f t="shared" si="1"/>
        <v/>
      </c>
      <c r="E84" s="148"/>
      <c r="F84" s="149"/>
      <c r="G84" s="149"/>
      <c r="H84" s="149"/>
      <c r="I84" s="149"/>
      <c r="J84" s="149"/>
      <c r="K84" s="150"/>
      <c r="L84" s="1"/>
    </row>
    <row r="85" spans="1:12" ht="24.95" customHeight="1" x14ac:dyDescent="0.25">
      <c r="A85" s="52"/>
      <c r="B85" s="49"/>
      <c r="C85" s="135"/>
      <c r="D85" s="138" t="str">
        <f t="shared" si="1"/>
        <v/>
      </c>
      <c r="E85" s="148"/>
      <c r="F85" s="149"/>
      <c r="G85" s="149"/>
      <c r="H85" s="149"/>
      <c r="I85" s="149"/>
      <c r="J85" s="149"/>
      <c r="K85" s="150"/>
      <c r="L85" s="1"/>
    </row>
    <row r="86" spans="1:12" ht="24.95" customHeight="1" x14ac:dyDescent="0.25">
      <c r="A86" s="52"/>
      <c r="B86" s="49"/>
      <c r="C86" s="135"/>
      <c r="D86" s="138" t="str">
        <f t="shared" si="1"/>
        <v/>
      </c>
      <c r="E86" s="148"/>
      <c r="F86" s="149"/>
      <c r="G86" s="149"/>
      <c r="H86" s="149"/>
      <c r="I86" s="149"/>
      <c r="J86" s="149"/>
      <c r="K86" s="150"/>
      <c r="L86" s="1"/>
    </row>
    <row r="87" spans="1:12" ht="24.95" customHeight="1" x14ac:dyDescent="0.25">
      <c r="A87" s="52"/>
      <c r="B87" s="49"/>
      <c r="C87" s="135"/>
      <c r="D87" s="138" t="str">
        <f t="shared" si="1"/>
        <v/>
      </c>
      <c r="E87" s="148"/>
      <c r="F87" s="149"/>
      <c r="G87" s="149"/>
      <c r="H87" s="149"/>
      <c r="I87" s="149"/>
      <c r="J87" s="149"/>
      <c r="K87" s="150"/>
      <c r="L87" s="1"/>
    </row>
    <row r="88" spans="1:12" ht="24.95" customHeight="1" x14ac:dyDescent="0.25">
      <c r="A88" s="52"/>
      <c r="B88" s="49"/>
      <c r="C88" s="135"/>
      <c r="D88" s="138" t="str">
        <f t="shared" si="1"/>
        <v/>
      </c>
      <c r="E88" s="148"/>
      <c r="F88" s="149"/>
      <c r="G88" s="149"/>
      <c r="H88" s="149"/>
      <c r="I88" s="149"/>
      <c r="J88" s="149"/>
      <c r="K88" s="150"/>
      <c r="L88" s="1"/>
    </row>
    <row r="89" spans="1:12" ht="24.95" customHeight="1" x14ac:dyDescent="0.25">
      <c r="A89" s="52"/>
      <c r="B89" s="49"/>
      <c r="C89" s="135"/>
      <c r="D89" s="138" t="str">
        <f t="shared" si="1"/>
        <v/>
      </c>
      <c r="E89" s="148"/>
      <c r="F89" s="149"/>
      <c r="G89" s="149"/>
      <c r="H89" s="149"/>
      <c r="I89" s="149"/>
      <c r="J89" s="149"/>
      <c r="K89" s="150"/>
      <c r="L89" s="1"/>
    </row>
    <row r="90" spans="1:12" ht="24.95" customHeight="1" x14ac:dyDescent="0.25">
      <c r="A90" s="52"/>
      <c r="B90" s="49"/>
      <c r="C90" s="135"/>
      <c r="D90" s="138" t="str">
        <f t="shared" si="1"/>
        <v/>
      </c>
      <c r="E90" s="148"/>
      <c r="F90" s="149"/>
      <c r="G90" s="149"/>
      <c r="H90" s="149"/>
      <c r="I90" s="149"/>
      <c r="J90" s="149"/>
      <c r="K90" s="150"/>
      <c r="L90" s="1"/>
    </row>
    <row r="91" spans="1:12" ht="24.95" customHeight="1" x14ac:dyDescent="0.25">
      <c r="A91" s="52"/>
      <c r="B91" s="49"/>
      <c r="C91" s="135"/>
      <c r="D91" s="138" t="str">
        <f t="shared" si="1"/>
        <v/>
      </c>
      <c r="E91" s="148"/>
      <c r="F91" s="149"/>
      <c r="G91" s="149"/>
      <c r="H91" s="149"/>
      <c r="I91" s="149"/>
      <c r="J91" s="149"/>
      <c r="K91" s="150"/>
      <c r="L91" s="1"/>
    </row>
    <row r="92" spans="1:12" ht="24.95" customHeight="1" x14ac:dyDescent="0.25">
      <c r="A92" s="52"/>
      <c r="B92" s="49"/>
      <c r="C92" s="135"/>
      <c r="D92" s="138" t="str">
        <f t="shared" si="1"/>
        <v/>
      </c>
      <c r="E92" s="148"/>
      <c r="F92" s="149"/>
      <c r="G92" s="149"/>
      <c r="H92" s="149"/>
      <c r="I92" s="149"/>
      <c r="J92" s="149"/>
      <c r="K92" s="150"/>
      <c r="L92" s="1"/>
    </row>
    <row r="93" spans="1:12" ht="24.95" customHeight="1" x14ac:dyDescent="0.25">
      <c r="A93" s="52"/>
      <c r="B93" s="49"/>
      <c r="C93" s="135"/>
      <c r="D93" s="138" t="str">
        <f t="shared" si="1"/>
        <v/>
      </c>
      <c r="E93" s="148"/>
      <c r="F93" s="149"/>
      <c r="G93" s="149"/>
      <c r="H93" s="149"/>
      <c r="I93" s="149"/>
      <c r="J93" s="149"/>
      <c r="K93" s="150"/>
      <c r="L93" s="1"/>
    </row>
    <row r="94" spans="1:12" ht="24.95" customHeight="1" thickBot="1" x14ac:dyDescent="0.3">
      <c r="A94" s="53"/>
      <c r="B94" s="50"/>
      <c r="C94" s="136"/>
      <c r="D94" s="139" t="str">
        <f t="shared" si="1"/>
        <v/>
      </c>
      <c r="E94" s="151"/>
      <c r="F94" s="152"/>
      <c r="G94" s="152"/>
      <c r="H94" s="152"/>
      <c r="I94" s="152"/>
      <c r="J94" s="152"/>
      <c r="K94" s="153"/>
      <c r="L94" s="1"/>
    </row>
    <row r="95" spans="1:12" ht="24.95" customHeight="1" thickBot="1" x14ac:dyDescent="0.3">
      <c r="A95" s="234" t="s">
        <v>120</v>
      </c>
      <c r="B95" s="235"/>
      <c r="C95" s="236"/>
      <c r="D95" s="109">
        <f t="shared" ref="D95:K95" si="2">SUM(D17:D94)</f>
        <v>0</v>
      </c>
      <c r="E95" s="109">
        <f t="shared" si="2"/>
        <v>0</v>
      </c>
      <c r="F95" s="109">
        <f t="shared" si="2"/>
        <v>0</v>
      </c>
      <c r="G95" s="109">
        <f t="shared" si="2"/>
        <v>0</v>
      </c>
      <c r="H95" s="109">
        <f t="shared" si="2"/>
        <v>0</v>
      </c>
      <c r="I95" s="109">
        <f t="shared" si="2"/>
        <v>0</v>
      </c>
      <c r="J95" s="109">
        <f t="shared" si="2"/>
        <v>0</v>
      </c>
      <c r="K95" s="109">
        <f t="shared" si="2"/>
        <v>0</v>
      </c>
      <c r="L95" s="1"/>
    </row>
    <row r="96" spans="1:12" ht="24.95" customHeight="1" x14ac:dyDescent="0.25">
      <c r="A96" s="12"/>
      <c r="B96" s="12"/>
      <c r="E96" s="12"/>
      <c r="F96" s="12"/>
      <c r="G96" s="12"/>
      <c r="H96" s="12"/>
      <c r="I96" s="12"/>
      <c r="J96" s="12"/>
      <c r="L96" s="1"/>
    </row>
    <row r="97" spans="1:14" ht="24.95" customHeight="1" x14ac:dyDescent="0.25">
      <c r="A97" s="12"/>
      <c r="B97" s="39"/>
      <c r="C97" s="40"/>
      <c r="E97" s="12"/>
      <c r="F97" s="12"/>
      <c r="G97" s="12"/>
      <c r="H97" s="12"/>
      <c r="I97" s="12"/>
      <c r="J97" s="12"/>
      <c r="L97" s="1"/>
    </row>
    <row r="98" spans="1:14" ht="24.95" customHeight="1" x14ac:dyDescent="0.25">
      <c r="A98" s="12"/>
      <c r="B98" s="30"/>
      <c r="C98" s="30"/>
      <c r="E98" s="12"/>
      <c r="F98" s="12"/>
      <c r="G98" s="12"/>
      <c r="H98" s="12"/>
      <c r="I98" s="12"/>
      <c r="J98" s="12"/>
      <c r="L98" s="1"/>
    </row>
    <row r="99" spans="1:14" ht="24.95" customHeight="1" x14ac:dyDescent="0.25">
      <c r="A99" s="12"/>
      <c r="B99" s="39"/>
      <c r="C99" s="41"/>
      <c r="E99" s="12"/>
      <c r="F99" s="12"/>
      <c r="G99" s="12"/>
      <c r="H99" s="12"/>
      <c r="I99" s="12"/>
      <c r="J99" s="12"/>
      <c r="L99" s="1"/>
    </row>
    <row r="100" spans="1:14" ht="24.95" customHeight="1" x14ac:dyDescent="0.25">
      <c r="A100" s="12"/>
      <c r="B100" s="12"/>
      <c r="C100" s="28"/>
      <c r="D100" s="42"/>
      <c r="E100" s="34"/>
      <c r="F100" s="34"/>
      <c r="G100" s="12"/>
      <c r="H100" s="12"/>
      <c r="I100" s="12"/>
      <c r="J100" s="12"/>
      <c r="L100" s="1"/>
    </row>
    <row r="101" spans="1:14" ht="24.95" customHeight="1" x14ac:dyDescent="0.25">
      <c r="A101" s="12"/>
      <c r="B101" s="12"/>
      <c r="C101" s="29"/>
      <c r="D101" s="34"/>
      <c r="E101" s="34"/>
      <c r="F101" s="34"/>
      <c r="G101" s="12"/>
      <c r="H101" s="12"/>
      <c r="I101" s="12"/>
      <c r="J101" s="12"/>
      <c r="L101" s="1"/>
    </row>
    <row r="102" spans="1:14" s="26" customFormat="1" ht="24.95" customHeight="1" x14ac:dyDescent="0.25">
      <c r="A102" s="12"/>
      <c r="B102" s="12"/>
      <c r="C102" s="29"/>
      <c r="D102" s="34"/>
      <c r="E102" s="34"/>
      <c r="F102" s="34"/>
      <c r="G102" s="12"/>
      <c r="H102" s="12"/>
      <c r="I102" s="12"/>
      <c r="J102" s="12"/>
      <c r="K102" s="21"/>
      <c r="M102" s="12"/>
      <c r="N102" s="38"/>
    </row>
    <row r="103" spans="1:14" ht="24.95" customHeight="1" x14ac:dyDescent="0.25">
      <c r="A103" s="12"/>
      <c r="B103" s="12"/>
      <c r="C103" s="29"/>
      <c r="D103" s="34"/>
      <c r="E103" s="34"/>
      <c r="F103" s="34"/>
      <c r="G103" s="12"/>
      <c r="H103" s="12"/>
      <c r="I103" s="12"/>
      <c r="J103" s="12"/>
      <c r="M103" s="38"/>
    </row>
    <row r="104" spans="1:14" ht="24.95" customHeight="1" x14ac:dyDescent="0.25">
      <c r="C104" s="29"/>
      <c r="D104" s="34"/>
      <c r="E104" s="42"/>
      <c r="F104" s="42"/>
    </row>
    <row r="105" spans="1:14" ht="24.95" customHeight="1" x14ac:dyDescent="0.25">
      <c r="C105" s="29"/>
      <c r="D105" s="34"/>
      <c r="E105" s="42"/>
      <c r="F105" s="42"/>
    </row>
    <row r="106" spans="1:14" ht="24.95" customHeight="1" x14ac:dyDescent="0.25">
      <c r="C106" s="29"/>
      <c r="D106" s="34"/>
      <c r="E106" s="42"/>
      <c r="F106" s="42"/>
    </row>
    <row r="107" spans="1:14" ht="24.95" customHeight="1" x14ac:dyDescent="0.25">
      <c r="C107" s="29"/>
      <c r="D107" s="34"/>
      <c r="E107" s="42"/>
      <c r="F107" s="42"/>
    </row>
    <row r="108" spans="1:14" ht="24.95" customHeight="1" x14ac:dyDescent="0.25">
      <c r="C108" s="29"/>
      <c r="D108" s="34"/>
      <c r="E108" s="42"/>
      <c r="F108" s="42"/>
    </row>
    <row r="109" spans="1:14" ht="24.95" customHeight="1" x14ac:dyDescent="0.25">
      <c r="C109" s="29"/>
      <c r="D109" s="34"/>
      <c r="E109" s="42"/>
      <c r="F109" s="42"/>
    </row>
    <row r="110" spans="1:14" ht="24.95" customHeight="1" x14ac:dyDescent="0.25">
      <c r="C110" s="34"/>
      <c r="D110" s="34"/>
      <c r="E110" s="42"/>
      <c r="F110" s="42"/>
    </row>
    <row r="111" spans="1:14" ht="24.95" customHeight="1" x14ac:dyDescent="0.25">
      <c r="C111" s="34"/>
      <c r="D111" s="34"/>
      <c r="E111" s="42"/>
      <c r="F111" s="42"/>
    </row>
    <row r="113" spans="3:3" ht="24.95" customHeight="1" x14ac:dyDescent="0.25">
      <c r="C113" s="30"/>
    </row>
  </sheetData>
  <sheetProtection sheet="1" selectLockedCells="1"/>
  <mergeCells count="34">
    <mergeCell ref="M35:N39"/>
    <mergeCell ref="N40:N41"/>
    <mergeCell ref="A95:C95"/>
    <mergeCell ref="N44:N45"/>
    <mergeCell ref="N46:N47"/>
    <mergeCell ref="A80:C80"/>
    <mergeCell ref="N42:N43"/>
    <mergeCell ref="E14:K14"/>
    <mergeCell ref="E15:J15"/>
    <mergeCell ref="K15:K16"/>
    <mergeCell ref="N27:N29"/>
    <mergeCell ref="M30:N34"/>
    <mergeCell ref="N25:N26"/>
    <mergeCell ref="N20:N22"/>
    <mergeCell ref="M15:N16"/>
    <mergeCell ref="N23:N24"/>
    <mergeCell ref="A9:A11"/>
    <mergeCell ref="B9:C11"/>
    <mergeCell ref="D9:D11"/>
    <mergeCell ref="M9:N9"/>
    <mergeCell ref="M10:N13"/>
    <mergeCell ref="B12:C12"/>
    <mergeCell ref="A5:E5"/>
    <mergeCell ref="M5:N5"/>
    <mergeCell ref="G6:J6"/>
    <mergeCell ref="M6:N6"/>
    <mergeCell ref="M1:N1"/>
    <mergeCell ref="A2:E4"/>
    <mergeCell ref="G2:J2"/>
    <mergeCell ref="M2:N2"/>
    <mergeCell ref="G3:J3"/>
    <mergeCell ref="M3:N3"/>
    <mergeCell ref="G4:J4"/>
    <mergeCell ref="M4:N4"/>
  </mergeCells>
  <printOptions horizontalCentered="1" verticalCentered="1"/>
  <pageMargins left="0.35" right="0.35" top="0.25" bottom="0.25" header="0.5" footer="0.5"/>
  <pageSetup paperSize="5" scale="53" fitToHeight="0"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pageSetUpPr fitToPage="1"/>
  </sheetPr>
  <dimension ref="A1:Y113"/>
  <sheetViews>
    <sheetView showGridLines="0" tabSelected="1" topLeftCell="C1" zoomScale="65" zoomScaleNormal="65" zoomScaleSheetLayoutView="100" workbookViewId="0">
      <selection activeCell="E17" sqref="E17"/>
    </sheetView>
  </sheetViews>
  <sheetFormatPr defaultColWidth="9.140625" defaultRowHeight="24.95" customHeight="1" x14ac:dyDescent="0.25"/>
  <cols>
    <col min="1" max="1" width="17.140625" style="33" customWidth="1"/>
    <col min="2" max="2" width="21.140625" style="33" customWidth="1"/>
    <col min="3" max="3" width="64.28515625" style="80" customWidth="1"/>
    <col min="4" max="4" width="27.85546875" style="80" customWidth="1"/>
    <col min="5" max="11" width="26.7109375" style="89" customWidth="1"/>
    <col min="12" max="12" width="10.85546875" style="68" customWidth="1"/>
    <col min="13" max="13" width="11" style="80" customWidth="1"/>
    <col min="14" max="14" width="128.28515625" style="80" customWidth="1"/>
    <col min="15" max="16384" width="9.140625" style="67"/>
  </cols>
  <sheetData>
    <row r="1" spans="1:25" s="80" customFormat="1" ht="30" customHeight="1" thickBot="1" x14ac:dyDescent="0.3">
      <c r="A1" s="32" t="s">
        <v>0</v>
      </c>
      <c r="B1" s="32"/>
      <c r="C1" s="38"/>
      <c r="E1" s="89"/>
      <c r="G1" s="59" t="s">
        <v>172</v>
      </c>
      <c r="H1" s="60"/>
      <c r="I1" s="60"/>
      <c r="J1" s="60"/>
      <c r="K1" s="61"/>
      <c r="L1" s="89"/>
      <c r="M1" s="200" t="s">
        <v>173</v>
      </c>
      <c r="N1" s="200"/>
    </row>
    <row r="2" spans="1:25" ht="30" customHeight="1" x14ac:dyDescent="0.25">
      <c r="A2" s="201" t="s">
        <v>184</v>
      </c>
      <c r="B2" s="201"/>
      <c r="C2" s="201"/>
      <c r="D2" s="201"/>
      <c r="E2" s="201"/>
      <c r="F2" s="80"/>
      <c r="G2" s="202" t="s">
        <v>131</v>
      </c>
      <c r="H2" s="203"/>
      <c r="I2" s="203"/>
      <c r="J2" s="204"/>
      <c r="K2" s="143">
        <f>D95</f>
        <v>1170655</v>
      </c>
      <c r="M2" s="205" t="s">
        <v>155</v>
      </c>
      <c r="N2" s="205"/>
    </row>
    <row r="3" spans="1:25" ht="30" customHeight="1" x14ac:dyDescent="0.25">
      <c r="A3" s="201"/>
      <c r="B3" s="201"/>
      <c r="C3" s="201"/>
      <c r="D3" s="201"/>
      <c r="E3" s="201"/>
      <c r="F3" s="80"/>
      <c r="G3" s="206" t="s">
        <v>156</v>
      </c>
      <c r="H3" s="207"/>
      <c r="I3" s="207"/>
      <c r="J3" s="208"/>
      <c r="K3" s="69">
        <v>1055351</v>
      </c>
      <c r="M3" s="195" t="s">
        <v>121</v>
      </c>
      <c r="N3" s="195"/>
    </row>
    <row r="4" spans="1:25" ht="30" customHeight="1" x14ac:dyDescent="0.25">
      <c r="A4" s="201"/>
      <c r="B4" s="201"/>
      <c r="C4" s="201"/>
      <c r="D4" s="201"/>
      <c r="E4" s="201"/>
      <c r="F4" s="80"/>
      <c r="G4" s="209" t="s">
        <v>2</v>
      </c>
      <c r="H4" s="210"/>
      <c r="I4" s="210"/>
      <c r="J4" s="211"/>
      <c r="K4" s="69"/>
      <c r="L4" s="70"/>
      <c r="M4" s="205" t="s">
        <v>122</v>
      </c>
      <c r="N4" s="205"/>
      <c r="O4" s="66"/>
      <c r="P4" s="66"/>
      <c r="Q4" s="66"/>
      <c r="R4" s="66"/>
      <c r="S4" s="66"/>
      <c r="T4" s="66"/>
      <c r="U4" s="66"/>
      <c r="V4" s="66"/>
      <c r="W4" s="66"/>
      <c r="X4" s="66"/>
      <c r="Y4" s="66"/>
    </row>
    <row r="5" spans="1:25" ht="30" customHeight="1" x14ac:dyDescent="0.25">
      <c r="A5" s="194"/>
      <c r="B5" s="194"/>
      <c r="C5" s="194"/>
      <c r="D5" s="194"/>
      <c r="E5" s="194"/>
      <c r="F5" s="80"/>
      <c r="G5" s="56" t="s">
        <v>3</v>
      </c>
      <c r="H5" s="57"/>
      <c r="I5" s="57"/>
      <c r="J5" s="58"/>
      <c r="K5" s="144">
        <f>SUM(K2:K4)</f>
        <v>2226006</v>
      </c>
      <c r="L5" s="71"/>
      <c r="M5" s="195" t="s">
        <v>4</v>
      </c>
      <c r="N5" s="195"/>
      <c r="O5" s="66"/>
      <c r="P5" s="66"/>
      <c r="Q5" s="66"/>
      <c r="R5" s="66"/>
      <c r="S5" s="66"/>
      <c r="T5" s="66"/>
      <c r="U5" s="66"/>
      <c r="V5" s="66"/>
      <c r="W5" s="66"/>
      <c r="X5" s="66"/>
      <c r="Y5" s="66"/>
    </row>
    <row r="6" spans="1:25" ht="49.5" customHeight="1" thickBot="1" x14ac:dyDescent="0.3">
      <c r="F6" s="80"/>
      <c r="G6" s="196" t="s">
        <v>157</v>
      </c>
      <c r="H6" s="197"/>
      <c r="I6" s="197"/>
      <c r="J6" s="198"/>
      <c r="K6" s="72">
        <v>2226006</v>
      </c>
      <c r="L6" s="71"/>
      <c r="M6" s="199" t="s">
        <v>123</v>
      </c>
      <c r="N6" s="199"/>
      <c r="O6" s="73"/>
      <c r="P6" s="73"/>
      <c r="Q6" s="73"/>
      <c r="R6" s="73"/>
      <c r="S6" s="73"/>
      <c r="T6" s="73"/>
      <c r="U6" s="73"/>
      <c r="V6" s="73"/>
      <c r="W6" s="73"/>
      <c r="X6" s="73"/>
      <c r="Y6" s="73"/>
    </row>
    <row r="7" spans="1:25" ht="15" customHeight="1" x14ac:dyDescent="0.25">
      <c r="A7" s="80"/>
      <c r="B7" s="80"/>
      <c r="F7" s="80"/>
      <c r="J7" s="44" t="str">
        <f>IF(K5=K6,"","Check reconciliation amounts. Amounts on lines 4 and 5 should agree.")</f>
        <v/>
      </c>
      <c r="M7" s="45"/>
      <c r="N7" s="46"/>
      <c r="O7" s="74"/>
      <c r="P7" s="74"/>
      <c r="Q7" s="74"/>
      <c r="R7" s="74"/>
      <c r="S7" s="74"/>
      <c r="T7" s="74"/>
      <c r="U7" s="74"/>
      <c r="V7" s="74"/>
      <c r="W7" s="74"/>
      <c r="X7" s="74"/>
      <c r="Y7" s="74"/>
    </row>
    <row r="8" spans="1:25" ht="15" customHeight="1" thickBot="1" x14ac:dyDescent="0.3">
      <c r="M8" s="45"/>
      <c r="N8" s="46"/>
      <c r="O8" s="75"/>
      <c r="P8" s="75"/>
      <c r="Q8" s="75"/>
      <c r="R8" s="75"/>
      <c r="S8" s="75"/>
      <c r="T8" s="75"/>
      <c r="U8" s="75"/>
      <c r="V8" s="75"/>
      <c r="W8" s="75"/>
      <c r="X8" s="75"/>
      <c r="Y8" s="75"/>
    </row>
    <row r="9" spans="1:25" s="80" customFormat="1" ht="24.95" customHeight="1" x14ac:dyDescent="0.25">
      <c r="A9" s="212"/>
      <c r="B9" s="215" t="s">
        <v>140</v>
      </c>
      <c r="C9" s="216"/>
      <c r="D9" s="221" t="s">
        <v>5</v>
      </c>
      <c r="E9" s="76" t="s">
        <v>6</v>
      </c>
      <c r="F9" s="77"/>
      <c r="G9" s="77"/>
      <c r="H9" s="77"/>
      <c r="I9" s="77"/>
      <c r="J9" s="77"/>
      <c r="K9" s="78"/>
      <c r="L9" s="79"/>
      <c r="M9" s="200" t="s">
        <v>124</v>
      </c>
      <c r="N9" s="200"/>
      <c r="O9" s="74"/>
      <c r="P9" s="74"/>
      <c r="Q9" s="74"/>
      <c r="R9" s="74"/>
      <c r="S9" s="74"/>
      <c r="T9" s="74"/>
      <c r="U9" s="74"/>
      <c r="V9" s="74"/>
      <c r="W9" s="74"/>
      <c r="X9" s="74"/>
      <c r="Y9" s="74"/>
    </row>
    <row r="10" spans="1:25" s="80" customFormat="1" ht="24.95" customHeight="1" x14ac:dyDescent="0.25">
      <c r="A10" s="213"/>
      <c r="B10" s="217"/>
      <c r="C10" s="218"/>
      <c r="D10" s="222"/>
      <c r="E10" s="81" t="s">
        <v>224</v>
      </c>
      <c r="F10" s="82"/>
      <c r="G10" s="82"/>
      <c r="H10" s="82"/>
      <c r="I10" s="82"/>
      <c r="J10" s="82"/>
      <c r="K10" s="83"/>
      <c r="L10" s="79"/>
      <c r="M10" s="224" t="s">
        <v>182</v>
      </c>
      <c r="N10" s="225"/>
      <c r="O10" s="84"/>
      <c r="P10" s="84"/>
      <c r="Q10" s="84"/>
      <c r="R10" s="84"/>
      <c r="S10" s="84"/>
      <c r="T10" s="84"/>
      <c r="U10" s="84"/>
      <c r="V10" s="84"/>
      <c r="W10" s="84"/>
      <c r="X10" s="84"/>
      <c r="Y10" s="84"/>
    </row>
    <row r="11" spans="1:25" s="80" customFormat="1" ht="30.75" customHeight="1" thickBot="1" x14ac:dyDescent="0.3">
      <c r="A11" s="214"/>
      <c r="B11" s="219"/>
      <c r="C11" s="220"/>
      <c r="D11" s="223"/>
      <c r="E11" s="81" t="s">
        <v>158</v>
      </c>
      <c r="F11" s="82"/>
      <c r="G11" s="82"/>
      <c r="H11" s="82"/>
      <c r="I11" s="82"/>
      <c r="J11" s="82"/>
      <c r="K11" s="83"/>
      <c r="L11" s="85"/>
      <c r="M11" s="225"/>
      <c r="N11" s="225"/>
      <c r="O11" s="84"/>
      <c r="P11" s="84"/>
      <c r="Q11" s="84"/>
      <c r="R11" s="84"/>
      <c r="S11" s="84"/>
      <c r="T11" s="84"/>
      <c r="U11" s="84"/>
      <c r="V11" s="84"/>
      <c r="W11" s="84"/>
      <c r="X11" s="84"/>
      <c r="Y11" s="84"/>
    </row>
    <row r="12" spans="1:25" s="80" customFormat="1" ht="35.1" customHeight="1" thickBot="1" x14ac:dyDescent="0.3">
      <c r="A12" s="55" t="s">
        <v>159</v>
      </c>
      <c r="B12" s="240" t="str">
        <f>Central!B12</f>
        <v>MICTED- Mountain Institute CTED</v>
      </c>
      <c r="C12" s="240"/>
      <c r="D12" s="184" t="str">
        <f>Central!D12</f>
        <v>130802</v>
      </c>
      <c r="E12" s="86" t="s">
        <v>139</v>
      </c>
      <c r="F12" s="87"/>
      <c r="G12" s="87"/>
      <c r="H12" s="87"/>
      <c r="I12" s="87"/>
      <c r="J12" s="87"/>
      <c r="K12" s="88"/>
      <c r="L12" s="89"/>
      <c r="M12" s="225"/>
      <c r="N12" s="225"/>
      <c r="O12" s="84"/>
      <c r="P12" s="84"/>
      <c r="Q12" s="84"/>
      <c r="R12" s="84"/>
      <c r="S12" s="84"/>
      <c r="T12" s="84"/>
      <c r="U12" s="84"/>
      <c r="V12" s="84"/>
      <c r="W12" s="84"/>
      <c r="X12" s="84"/>
      <c r="Y12" s="84"/>
    </row>
    <row r="13" spans="1:25" s="80" customFormat="1" ht="16.5" customHeight="1" thickBot="1" x14ac:dyDescent="0.3">
      <c r="A13" s="48"/>
      <c r="B13" s="48"/>
      <c r="C13" s="48"/>
      <c r="D13" s="90"/>
      <c r="F13" s="91"/>
      <c r="G13" s="92"/>
      <c r="H13" s="92"/>
      <c r="I13" s="85"/>
      <c r="J13" s="92"/>
      <c r="K13" s="92"/>
      <c r="L13" s="92"/>
      <c r="M13" s="225"/>
      <c r="N13" s="225"/>
    </row>
    <row r="14" spans="1:25" ht="35.1" customHeight="1" thickBot="1" x14ac:dyDescent="0.3">
      <c r="A14" s="62"/>
      <c r="B14" s="102"/>
      <c r="C14" s="62"/>
      <c r="D14" s="103"/>
      <c r="E14" s="239" t="s">
        <v>192</v>
      </c>
      <c r="F14" s="228"/>
      <c r="G14" s="228"/>
      <c r="H14" s="228"/>
      <c r="I14" s="228"/>
      <c r="J14" s="228"/>
      <c r="K14" s="229"/>
      <c r="M14" s="200" t="s">
        <v>195</v>
      </c>
      <c r="N14" s="200"/>
      <c r="O14" s="93"/>
      <c r="P14" s="93"/>
      <c r="Q14" s="93"/>
      <c r="R14" s="93"/>
      <c r="S14" s="93"/>
      <c r="T14" s="93"/>
      <c r="U14" s="93"/>
      <c r="V14" s="93"/>
      <c r="W14" s="93"/>
      <c r="X14" s="93"/>
      <c r="Y14" s="93"/>
    </row>
    <row r="15" spans="1:25" ht="50.1" customHeight="1" thickBot="1" x14ac:dyDescent="0.3">
      <c r="A15" s="63"/>
      <c r="B15" s="104"/>
      <c r="C15" s="63"/>
      <c r="D15" s="105"/>
      <c r="E15" s="239" t="s">
        <v>9</v>
      </c>
      <c r="F15" s="230"/>
      <c r="G15" s="230"/>
      <c r="H15" s="230"/>
      <c r="I15" s="230"/>
      <c r="J15" s="231"/>
      <c r="K15" s="232" t="s">
        <v>10</v>
      </c>
      <c r="M15" s="200"/>
      <c r="N15" s="200"/>
    </row>
    <row r="16" spans="1:25" s="94" customFormat="1" ht="132" customHeight="1" thickBot="1" x14ac:dyDescent="0.3">
      <c r="A16" s="100" t="s">
        <v>141</v>
      </c>
      <c r="B16" s="106" t="s">
        <v>126</v>
      </c>
      <c r="C16" s="108" t="s">
        <v>11</v>
      </c>
      <c r="D16" s="107" t="s">
        <v>12</v>
      </c>
      <c r="E16" s="101" t="s">
        <v>13</v>
      </c>
      <c r="F16" s="36" t="s">
        <v>14</v>
      </c>
      <c r="G16" s="36" t="s">
        <v>127</v>
      </c>
      <c r="H16" s="36" t="s">
        <v>128</v>
      </c>
      <c r="I16" s="36" t="s">
        <v>130</v>
      </c>
      <c r="J16" s="37" t="s">
        <v>129</v>
      </c>
      <c r="K16" s="233"/>
      <c r="M16" s="200"/>
      <c r="N16" s="200"/>
    </row>
    <row r="17" spans="1:14" s="95" customFormat="1" ht="24.95" customHeight="1" x14ac:dyDescent="0.25">
      <c r="A17" s="51" t="s">
        <v>15</v>
      </c>
      <c r="B17" s="154">
        <v>301</v>
      </c>
      <c r="C17" s="134" t="s">
        <v>211</v>
      </c>
      <c r="D17" s="137" t="str">
        <f>IF(SUM(E17:K17)&gt;0,(SUM(E17:K17)),"")</f>
        <v/>
      </c>
      <c r="E17" s="145"/>
      <c r="F17" s="146"/>
      <c r="G17" s="146"/>
      <c r="H17" s="146"/>
      <c r="I17" s="146"/>
      <c r="J17" s="146"/>
      <c r="K17" s="147"/>
      <c r="M17" s="98"/>
      <c r="N17" s="43" t="s">
        <v>160</v>
      </c>
    </row>
    <row r="18" spans="1:14" s="95" customFormat="1" ht="24.95" customHeight="1" x14ac:dyDescent="0.25">
      <c r="A18" s="52" t="s">
        <v>16</v>
      </c>
      <c r="B18" s="155">
        <v>302</v>
      </c>
      <c r="C18" s="135" t="s">
        <v>17</v>
      </c>
      <c r="D18" s="138">
        <f t="shared" ref="D18:D75" si="0">IF(SUM(E18:K18)&gt;0,(SUM(E18:K18)),"")</f>
        <v>13398</v>
      </c>
      <c r="E18" s="148"/>
      <c r="F18" s="149"/>
      <c r="G18" s="149">
        <v>3000</v>
      </c>
      <c r="H18" s="149"/>
      <c r="I18" s="149"/>
      <c r="J18" s="149"/>
      <c r="K18" s="150">
        <v>10398</v>
      </c>
      <c r="M18" s="47"/>
      <c r="N18" s="43" t="s">
        <v>161</v>
      </c>
    </row>
    <row r="19" spans="1:14" s="95" customFormat="1" ht="24.95" customHeight="1" x14ac:dyDescent="0.25">
      <c r="A19" s="52" t="s">
        <v>197</v>
      </c>
      <c r="B19" s="155">
        <v>376</v>
      </c>
      <c r="C19" s="135" t="s">
        <v>198</v>
      </c>
      <c r="D19" s="138"/>
      <c r="E19" s="148"/>
      <c r="F19" s="149"/>
      <c r="G19" s="149"/>
      <c r="H19" s="149"/>
      <c r="I19" s="149"/>
      <c r="J19" s="149"/>
      <c r="K19" s="150"/>
      <c r="M19" s="141"/>
      <c r="N19" s="142"/>
    </row>
    <row r="20" spans="1:14" s="95" customFormat="1" ht="24.95" customHeight="1" x14ac:dyDescent="0.25">
      <c r="A20" s="52" t="s">
        <v>18</v>
      </c>
      <c r="B20" s="155">
        <v>303</v>
      </c>
      <c r="C20" s="135" t="s">
        <v>19</v>
      </c>
      <c r="D20" s="138">
        <f t="shared" si="0"/>
        <v>15264</v>
      </c>
      <c r="E20" s="148"/>
      <c r="F20" s="149"/>
      <c r="G20" s="149"/>
      <c r="H20" s="149">
        <v>3418</v>
      </c>
      <c r="I20" s="149"/>
      <c r="J20" s="149"/>
      <c r="K20" s="150">
        <v>11846</v>
      </c>
      <c r="M20" s="98"/>
      <c r="N20" s="205" t="s">
        <v>162</v>
      </c>
    </row>
    <row r="21" spans="1:14" s="95" customFormat="1" ht="24.95" customHeight="1" x14ac:dyDescent="0.25">
      <c r="A21" s="52" t="s">
        <v>20</v>
      </c>
      <c r="B21" s="155">
        <v>304</v>
      </c>
      <c r="C21" s="135" t="s">
        <v>21</v>
      </c>
      <c r="D21" s="138" t="str">
        <f t="shared" si="0"/>
        <v/>
      </c>
      <c r="E21" s="148"/>
      <c r="F21" s="149"/>
      <c r="G21" s="149"/>
      <c r="H21" s="149"/>
      <c r="I21" s="149"/>
      <c r="J21" s="149"/>
      <c r="K21" s="150"/>
      <c r="M21" s="98"/>
      <c r="N21" s="205"/>
    </row>
    <row r="22" spans="1:14" s="95" customFormat="1" ht="24.95" customHeight="1" x14ac:dyDescent="0.25">
      <c r="A22" s="52" t="s">
        <v>22</v>
      </c>
      <c r="B22" s="155">
        <v>305</v>
      </c>
      <c r="C22" s="135" t="s">
        <v>23</v>
      </c>
      <c r="D22" s="138">
        <f t="shared" si="0"/>
        <v>23406</v>
      </c>
      <c r="E22" s="148"/>
      <c r="F22" s="149"/>
      <c r="G22" s="149">
        <f>83+321+440</f>
        <v>844</v>
      </c>
      <c r="H22" s="149">
        <f>2297+897</f>
        <v>3194</v>
      </c>
      <c r="I22" s="149"/>
      <c r="J22" s="149">
        <f>476+3+724</f>
        <v>1203</v>
      </c>
      <c r="K22" s="150">
        <v>18165</v>
      </c>
      <c r="M22" s="98"/>
      <c r="N22" s="205"/>
    </row>
    <row r="23" spans="1:14" s="95" customFormat="1" ht="24.95" customHeight="1" x14ac:dyDescent="0.25">
      <c r="A23" s="52" t="s">
        <v>24</v>
      </c>
      <c r="B23" s="155">
        <v>306</v>
      </c>
      <c r="C23" s="135" t="s">
        <v>25</v>
      </c>
      <c r="D23" s="138" t="str">
        <f t="shared" si="0"/>
        <v/>
      </c>
      <c r="E23" s="148"/>
      <c r="F23" s="149"/>
      <c r="G23" s="149"/>
      <c r="H23" s="149"/>
      <c r="I23" s="149"/>
      <c r="J23" s="149"/>
      <c r="K23" s="150"/>
      <c r="M23" s="98"/>
      <c r="N23" s="205" t="s">
        <v>163</v>
      </c>
    </row>
    <row r="24" spans="1:14" s="95" customFormat="1" ht="24.95" customHeight="1" x14ac:dyDescent="0.25">
      <c r="A24" s="52" t="s">
        <v>26</v>
      </c>
      <c r="B24" s="155">
        <v>307</v>
      </c>
      <c r="C24" s="135" t="s">
        <v>27</v>
      </c>
      <c r="D24" s="138" t="str">
        <f t="shared" si="0"/>
        <v/>
      </c>
      <c r="E24" s="148"/>
      <c r="F24" s="149"/>
      <c r="G24" s="149"/>
      <c r="H24" s="149"/>
      <c r="I24" s="149"/>
      <c r="J24" s="149"/>
      <c r="K24" s="150"/>
      <c r="M24" s="98"/>
      <c r="N24" s="205"/>
    </row>
    <row r="25" spans="1:14" s="95" customFormat="1" ht="24.95" customHeight="1" x14ac:dyDescent="0.25">
      <c r="A25" s="52" t="s">
        <v>28</v>
      </c>
      <c r="B25" s="155">
        <v>309</v>
      </c>
      <c r="C25" s="135" t="s">
        <v>29</v>
      </c>
      <c r="D25" s="138" t="str">
        <f t="shared" si="0"/>
        <v/>
      </c>
      <c r="E25" s="148"/>
      <c r="F25" s="149"/>
      <c r="G25" s="149"/>
      <c r="H25" s="149"/>
      <c r="I25" s="149"/>
      <c r="J25" s="149"/>
      <c r="K25" s="150"/>
      <c r="M25" s="98"/>
      <c r="N25" s="205" t="s">
        <v>164</v>
      </c>
    </row>
    <row r="26" spans="1:14" s="95" customFormat="1" ht="24.95" customHeight="1" x14ac:dyDescent="0.25">
      <c r="A26" s="52" t="s">
        <v>30</v>
      </c>
      <c r="B26" s="155">
        <v>310</v>
      </c>
      <c r="C26" s="135" t="s">
        <v>31</v>
      </c>
      <c r="D26" s="138" t="str">
        <f t="shared" si="0"/>
        <v/>
      </c>
      <c r="E26" s="148"/>
      <c r="F26" s="149"/>
      <c r="G26" s="149"/>
      <c r="H26" s="149"/>
      <c r="I26" s="149"/>
      <c r="J26" s="149"/>
      <c r="K26" s="150"/>
      <c r="M26" s="98"/>
      <c r="N26" s="205"/>
    </row>
    <row r="27" spans="1:14" s="95" customFormat="1" ht="24.95" customHeight="1" x14ac:dyDescent="0.25">
      <c r="A27" s="52" t="s">
        <v>32</v>
      </c>
      <c r="B27" s="155">
        <v>311</v>
      </c>
      <c r="C27" s="135" t="s">
        <v>33</v>
      </c>
      <c r="D27" s="138">
        <f t="shared" si="0"/>
        <v>36040</v>
      </c>
      <c r="E27" s="148"/>
      <c r="F27" s="149"/>
      <c r="G27" s="149">
        <v>4358</v>
      </c>
      <c r="H27" s="149">
        <v>712</v>
      </c>
      <c r="I27" s="149"/>
      <c r="J27" s="149">
        <v>3000</v>
      </c>
      <c r="K27" s="150">
        <v>27970</v>
      </c>
      <c r="M27" s="98"/>
      <c r="N27" s="205" t="s">
        <v>165</v>
      </c>
    </row>
    <row r="28" spans="1:14" s="95" customFormat="1" ht="24.95" customHeight="1" x14ac:dyDescent="0.25">
      <c r="A28" s="52" t="s">
        <v>34</v>
      </c>
      <c r="B28" s="155">
        <v>312</v>
      </c>
      <c r="C28" s="135" t="s">
        <v>35</v>
      </c>
      <c r="D28" s="138" t="str">
        <f t="shared" si="0"/>
        <v/>
      </c>
      <c r="E28" s="148"/>
      <c r="F28" s="149"/>
      <c r="G28" s="149"/>
      <c r="H28" s="149"/>
      <c r="I28" s="149"/>
      <c r="J28" s="149"/>
      <c r="K28" s="150"/>
      <c r="M28" s="98"/>
      <c r="N28" s="205"/>
    </row>
    <row r="29" spans="1:14" s="95" customFormat="1" ht="24.95" customHeight="1" x14ac:dyDescent="0.25">
      <c r="A29" s="52" t="s">
        <v>36</v>
      </c>
      <c r="B29" s="155">
        <v>313</v>
      </c>
      <c r="C29" s="135" t="s">
        <v>199</v>
      </c>
      <c r="D29" s="138">
        <f t="shared" si="0"/>
        <v>38447</v>
      </c>
      <c r="E29" s="148"/>
      <c r="F29" s="149"/>
      <c r="G29" s="149">
        <v>767</v>
      </c>
      <c r="H29" s="149">
        <v>4350</v>
      </c>
      <c r="I29" s="149"/>
      <c r="J29" s="149">
        <f>665+992+1780+55</f>
        <v>3492</v>
      </c>
      <c r="K29" s="150">
        <v>29838</v>
      </c>
      <c r="M29" s="98"/>
      <c r="N29" s="205"/>
    </row>
    <row r="30" spans="1:14" s="95" customFormat="1" ht="24.95" customHeight="1" x14ac:dyDescent="0.25">
      <c r="A30" s="52" t="s">
        <v>37</v>
      </c>
      <c r="B30" s="155">
        <v>314</v>
      </c>
      <c r="C30" s="135" t="s">
        <v>200</v>
      </c>
      <c r="D30" s="138" t="str">
        <f t="shared" si="0"/>
        <v/>
      </c>
      <c r="E30" s="148"/>
      <c r="F30" s="149"/>
      <c r="G30" s="149"/>
      <c r="H30" s="149"/>
      <c r="I30" s="149"/>
      <c r="J30" s="149"/>
      <c r="K30" s="150"/>
      <c r="M30" s="205" t="s">
        <v>196</v>
      </c>
      <c r="N30" s="205"/>
    </row>
    <row r="31" spans="1:14" s="95" customFormat="1" ht="24.95" customHeight="1" x14ac:dyDescent="0.25">
      <c r="A31" s="52" t="s">
        <v>38</v>
      </c>
      <c r="B31" s="155">
        <v>315</v>
      </c>
      <c r="C31" s="135" t="s">
        <v>39</v>
      </c>
      <c r="D31" s="138" t="str">
        <f t="shared" si="0"/>
        <v/>
      </c>
      <c r="E31" s="148"/>
      <c r="F31" s="149"/>
      <c r="G31" s="149"/>
      <c r="H31" s="149"/>
      <c r="I31" s="149"/>
      <c r="J31" s="149"/>
      <c r="K31" s="150"/>
      <c r="M31" s="205"/>
      <c r="N31" s="205"/>
    </row>
    <row r="32" spans="1:14" s="95" customFormat="1" ht="24.95" customHeight="1" x14ac:dyDescent="0.25">
      <c r="A32" s="52" t="s">
        <v>40</v>
      </c>
      <c r="B32" s="155">
        <v>316</v>
      </c>
      <c r="C32" s="135" t="s">
        <v>41</v>
      </c>
      <c r="D32" s="138" t="str">
        <f t="shared" si="0"/>
        <v/>
      </c>
      <c r="E32" s="148"/>
      <c r="F32" s="149"/>
      <c r="G32" s="149"/>
      <c r="H32" s="149"/>
      <c r="I32" s="149"/>
      <c r="J32" s="149"/>
      <c r="K32" s="150"/>
      <c r="M32" s="205"/>
      <c r="N32" s="205"/>
    </row>
    <row r="33" spans="1:25" s="95" customFormat="1" ht="24.95" customHeight="1" x14ac:dyDescent="0.25">
      <c r="A33" s="52" t="s">
        <v>42</v>
      </c>
      <c r="B33" s="155">
        <v>317</v>
      </c>
      <c r="C33" s="135" t="s">
        <v>43</v>
      </c>
      <c r="D33" s="138" t="str">
        <f t="shared" si="0"/>
        <v/>
      </c>
      <c r="E33" s="148"/>
      <c r="F33" s="149"/>
      <c r="G33" s="149"/>
      <c r="H33" s="149"/>
      <c r="I33" s="149"/>
      <c r="J33" s="149"/>
      <c r="K33" s="150"/>
      <c r="M33" s="205"/>
      <c r="N33" s="205"/>
    </row>
    <row r="34" spans="1:25" s="95" customFormat="1" ht="24.95" customHeight="1" x14ac:dyDescent="0.25">
      <c r="A34" s="52" t="s">
        <v>44</v>
      </c>
      <c r="B34" s="155">
        <v>318</v>
      </c>
      <c r="C34" s="135" t="s">
        <v>45</v>
      </c>
      <c r="D34" s="138" t="str">
        <f t="shared" si="0"/>
        <v/>
      </c>
      <c r="E34" s="148"/>
      <c r="F34" s="149"/>
      <c r="G34" s="149"/>
      <c r="H34" s="149"/>
      <c r="I34" s="149"/>
      <c r="J34" s="149"/>
      <c r="K34" s="150"/>
      <c r="M34" s="205"/>
      <c r="N34" s="205"/>
    </row>
    <row r="35" spans="1:25" s="95" customFormat="1" ht="24.95" customHeight="1" x14ac:dyDescent="0.25">
      <c r="A35" s="52" t="s">
        <v>46</v>
      </c>
      <c r="B35" s="155">
        <v>319</v>
      </c>
      <c r="C35" s="135" t="s">
        <v>213</v>
      </c>
      <c r="D35" s="138" t="str">
        <f t="shared" si="0"/>
        <v/>
      </c>
      <c r="E35" s="148"/>
      <c r="F35" s="149"/>
      <c r="G35" s="149"/>
      <c r="H35" s="149"/>
      <c r="I35" s="149"/>
      <c r="J35" s="149"/>
      <c r="K35" s="150"/>
      <c r="M35" s="205" t="s">
        <v>166</v>
      </c>
      <c r="N35" s="205"/>
    </row>
    <row r="36" spans="1:25" s="95" customFormat="1" ht="24.95" customHeight="1" x14ac:dyDescent="0.25">
      <c r="A36" s="52" t="s">
        <v>47</v>
      </c>
      <c r="B36" s="155">
        <v>320</v>
      </c>
      <c r="C36" s="135" t="s">
        <v>48</v>
      </c>
      <c r="D36" s="138">
        <f t="shared" si="0"/>
        <v>54814</v>
      </c>
      <c r="E36" s="148"/>
      <c r="F36" s="149"/>
      <c r="G36" s="149">
        <v>10325</v>
      </c>
      <c r="H36" s="149">
        <f>33+1873+43</f>
        <v>1949</v>
      </c>
      <c r="I36" s="149"/>
      <c r="J36" s="149"/>
      <c r="K36" s="150">
        <v>42540</v>
      </c>
      <c r="M36" s="205"/>
      <c r="N36" s="205"/>
      <c r="P36" s="93"/>
      <c r="Q36" s="93"/>
      <c r="R36" s="93"/>
      <c r="S36" s="93"/>
      <c r="T36" s="93"/>
      <c r="U36" s="93"/>
      <c r="V36" s="93"/>
      <c r="W36" s="93"/>
      <c r="X36" s="93"/>
      <c r="Y36" s="93"/>
    </row>
    <row r="37" spans="1:25" s="95" customFormat="1" ht="24.95" customHeight="1" x14ac:dyDescent="0.25">
      <c r="A37" s="52" t="s">
        <v>49</v>
      </c>
      <c r="B37" s="155">
        <v>321</v>
      </c>
      <c r="C37" s="135" t="s">
        <v>50</v>
      </c>
      <c r="D37" s="138" t="str">
        <f t="shared" si="0"/>
        <v/>
      </c>
      <c r="E37" s="148"/>
      <c r="F37" s="149"/>
      <c r="G37" s="149"/>
      <c r="H37" s="149"/>
      <c r="I37" s="149"/>
      <c r="J37" s="149"/>
      <c r="K37" s="150"/>
      <c r="M37" s="205"/>
      <c r="N37" s="205"/>
    </row>
    <row r="38" spans="1:25" s="95" customFormat="1" ht="24.95" customHeight="1" x14ac:dyDescent="0.25">
      <c r="A38" s="52" t="s">
        <v>51</v>
      </c>
      <c r="B38" s="155">
        <v>322</v>
      </c>
      <c r="C38" s="135" t="s">
        <v>52</v>
      </c>
      <c r="D38" s="138" t="str">
        <f t="shared" si="0"/>
        <v/>
      </c>
      <c r="E38" s="148"/>
      <c r="F38" s="149"/>
      <c r="G38" s="149"/>
      <c r="H38" s="149"/>
      <c r="I38" s="149"/>
      <c r="J38" s="149"/>
      <c r="K38" s="150"/>
      <c r="M38" s="205"/>
      <c r="N38" s="205"/>
    </row>
    <row r="39" spans="1:25" s="95" customFormat="1" ht="24.95" customHeight="1" x14ac:dyDescent="0.25">
      <c r="A39" s="52" t="s">
        <v>53</v>
      </c>
      <c r="B39" s="155">
        <v>345</v>
      </c>
      <c r="C39" s="135" t="s">
        <v>54</v>
      </c>
      <c r="D39" s="138" t="str">
        <f t="shared" si="0"/>
        <v/>
      </c>
      <c r="E39" s="148"/>
      <c r="F39" s="149"/>
      <c r="G39" s="149"/>
      <c r="H39" s="149"/>
      <c r="I39" s="149"/>
      <c r="J39" s="149"/>
      <c r="K39" s="150"/>
      <c r="M39" s="205"/>
      <c r="N39" s="205"/>
    </row>
    <row r="40" spans="1:25" s="95" customFormat="1" ht="24.95" customHeight="1" x14ac:dyDescent="0.25">
      <c r="A40" s="52" t="s">
        <v>55</v>
      </c>
      <c r="B40" s="155">
        <v>323</v>
      </c>
      <c r="C40" s="135" t="s">
        <v>56</v>
      </c>
      <c r="D40" s="138" t="str">
        <f t="shared" si="0"/>
        <v/>
      </c>
      <c r="E40" s="148"/>
      <c r="F40" s="149"/>
      <c r="G40" s="149"/>
      <c r="H40" s="149"/>
      <c r="I40" s="149"/>
      <c r="J40" s="149"/>
      <c r="K40" s="150"/>
      <c r="M40" s="98"/>
      <c r="N40" s="205" t="s">
        <v>167</v>
      </c>
    </row>
    <row r="41" spans="1:25" s="95" customFormat="1" ht="24.95" customHeight="1" x14ac:dyDescent="0.25">
      <c r="A41" s="52" t="s">
        <v>57</v>
      </c>
      <c r="B41" s="155">
        <v>324</v>
      </c>
      <c r="C41" s="135" t="s">
        <v>58</v>
      </c>
      <c r="D41" s="138" t="str">
        <f t="shared" si="0"/>
        <v/>
      </c>
      <c r="E41" s="148"/>
      <c r="F41" s="149"/>
      <c r="G41" s="149"/>
      <c r="H41" s="149"/>
      <c r="I41" s="149"/>
      <c r="J41" s="149"/>
      <c r="K41" s="150"/>
      <c r="M41" s="98"/>
      <c r="N41" s="205"/>
    </row>
    <row r="42" spans="1:25" s="95" customFormat="1" ht="24.95" customHeight="1" x14ac:dyDescent="0.25">
      <c r="A42" s="52" t="s">
        <v>59</v>
      </c>
      <c r="B42" s="155">
        <v>325</v>
      </c>
      <c r="C42" s="135" t="s">
        <v>60</v>
      </c>
      <c r="D42" s="138" t="str">
        <f t="shared" si="0"/>
        <v/>
      </c>
      <c r="E42" s="148"/>
      <c r="F42" s="149"/>
      <c r="G42" s="149"/>
      <c r="H42" s="149"/>
      <c r="I42" s="149"/>
      <c r="J42" s="149"/>
      <c r="K42" s="150"/>
      <c r="M42" s="98"/>
      <c r="N42" s="205" t="s">
        <v>168</v>
      </c>
    </row>
    <row r="43" spans="1:25" s="95" customFormat="1" ht="24.95" customHeight="1" x14ac:dyDescent="0.25">
      <c r="A43" s="52" t="s">
        <v>61</v>
      </c>
      <c r="B43" s="155">
        <v>326</v>
      </c>
      <c r="C43" s="135" t="s">
        <v>62</v>
      </c>
      <c r="D43" s="138" t="str">
        <f t="shared" si="0"/>
        <v/>
      </c>
      <c r="E43" s="148"/>
      <c r="F43" s="149"/>
      <c r="G43" s="149"/>
      <c r="H43" s="149"/>
      <c r="I43" s="149"/>
      <c r="J43" s="149"/>
      <c r="K43" s="150"/>
      <c r="M43" s="98"/>
      <c r="N43" s="205"/>
    </row>
    <row r="44" spans="1:25" s="95" customFormat="1" ht="35.25" customHeight="1" x14ac:dyDescent="0.25">
      <c r="A44" s="52" t="s">
        <v>63</v>
      </c>
      <c r="B44" s="155">
        <v>327</v>
      </c>
      <c r="C44" s="135" t="s">
        <v>231</v>
      </c>
      <c r="D44" s="138" t="str">
        <f t="shared" si="0"/>
        <v/>
      </c>
      <c r="E44" s="148"/>
      <c r="F44" s="149"/>
      <c r="G44" s="149"/>
      <c r="H44" s="149"/>
      <c r="I44" s="149"/>
      <c r="J44" s="149"/>
      <c r="K44" s="150"/>
      <c r="M44" s="98"/>
      <c r="N44" s="205" t="s">
        <v>169</v>
      </c>
    </row>
    <row r="45" spans="1:25" s="95" customFormat="1" ht="24.75" customHeight="1" x14ac:dyDescent="0.25">
      <c r="A45" s="52" t="s">
        <v>63</v>
      </c>
      <c r="B45" s="163">
        <v>327</v>
      </c>
      <c r="C45" s="135" t="s">
        <v>64</v>
      </c>
      <c r="D45" s="138"/>
      <c r="E45" s="148"/>
      <c r="F45" s="149"/>
      <c r="G45" s="149"/>
      <c r="H45" s="149"/>
      <c r="I45" s="149"/>
      <c r="J45" s="149"/>
      <c r="K45" s="150"/>
      <c r="M45" s="98"/>
      <c r="N45" s="205"/>
    </row>
    <row r="46" spans="1:25" s="95" customFormat="1" ht="24.95" customHeight="1" x14ac:dyDescent="0.25">
      <c r="A46" s="52" t="s">
        <v>65</v>
      </c>
      <c r="B46" s="155">
        <v>328</v>
      </c>
      <c r="C46" s="135" t="s">
        <v>66</v>
      </c>
      <c r="D46" s="138" t="str">
        <f t="shared" si="0"/>
        <v/>
      </c>
      <c r="E46" s="148"/>
      <c r="F46" s="149"/>
      <c r="G46" s="149"/>
      <c r="H46" s="149"/>
      <c r="I46" s="149"/>
      <c r="J46" s="149"/>
      <c r="K46" s="150"/>
      <c r="M46" s="98"/>
      <c r="N46" s="205"/>
    </row>
    <row r="47" spans="1:25" s="95" customFormat="1" ht="24.95" customHeight="1" x14ac:dyDescent="0.25">
      <c r="A47" s="52" t="s">
        <v>67</v>
      </c>
      <c r="B47" s="155">
        <v>329</v>
      </c>
      <c r="C47" s="135" t="s">
        <v>68</v>
      </c>
      <c r="D47" s="138" t="str">
        <f t="shared" si="0"/>
        <v/>
      </c>
      <c r="E47" s="148"/>
      <c r="F47" s="149"/>
      <c r="G47" s="149"/>
      <c r="H47" s="149"/>
      <c r="I47" s="149"/>
      <c r="J47" s="149"/>
      <c r="K47" s="150"/>
      <c r="M47" s="98"/>
      <c r="N47" s="205" t="s">
        <v>170</v>
      </c>
    </row>
    <row r="48" spans="1:25" s="95" customFormat="1" ht="24.95" customHeight="1" x14ac:dyDescent="0.25">
      <c r="A48" s="52" t="s">
        <v>69</v>
      </c>
      <c r="B48" s="155">
        <v>330</v>
      </c>
      <c r="C48" s="135" t="s">
        <v>203</v>
      </c>
      <c r="D48" s="138" t="str">
        <f t="shared" si="0"/>
        <v/>
      </c>
      <c r="E48" s="148"/>
      <c r="F48" s="149"/>
      <c r="G48" s="149"/>
      <c r="H48" s="149"/>
      <c r="I48" s="149"/>
      <c r="J48" s="149"/>
      <c r="K48" s="150"/>
      <c r="M48" s="98"/>
      <c r="N48" s="205"/>
    </row>
    <row r="49" spans="1:14" s="95" customFormat="1" ht="24.95" customHeight="1" x14ac:dyDescent="0.25">
      <c r="A49" s="52" t="s">
        <v>70</v>
      </c>
      <c r="B49" s="155">
        <v>333</v>
      </c>
      <c r="C49" s="135" t="s">
        <v>71</v>
      </c>
      <c r="D49" s="138" t="str">
        <f t="shared" si="0"/>
        <v/>
      </c>
      <c r="E49" s="148"/>
      <c r="F49" s="149"/>
      <c r="G49" s="149"/>
      <c r="H49" s="149"/>
      <c r="I49" s="149"/>
      <c r="J49" s="149"/>
      <c r="K49" s="150"/>
      <c r="M49" s="98"/>
      <c r="N49" s="141"/>
    </row>
    <row r="50" spans="1:14" s="95" customFormat="1" ht="24.95" customHeight="1" x14ac:dyDescent="0.25">
      <c r="A50" s="52" t="s">
        <v>72</v>
      </c>
      <c r="B50" s="155">
        <v>334</v>
      </c>
      <c r="C50" s="135" t="s">
        <v>212</v>
      </c>
      <c r="D50" s="138" t="str">
        <f t="shared" si="0"/>
        <v/>
      </c>
      <c r="E50" s="148"/>
      <c r="F50" s="149"/>
      <c r="G50" s="149"/>
      <c r="H50" s="149"/>
      <c r="I50" s="149"/>
      <c r="J50" s="149"/>
      <c r="K50" s="150"/>
      <c r="M50" s="98"/>
      <c r="N50" s="43" t="s">
        <v>125</v>
      </c>
    </row>
    <row r="51" spans="1:14" s="95" customFormat="1" ht="24.95" customHeight="1" x14ac:dyDescent="0.25">
      <c r="A51" s="52" t="s">
        <v>73</v>
      </c>
      <c r="B51" s="155">
        <v>335</v>
      </c>
      <c r="C51" s="135" t="s">
        <v>201</v>
      </c>
      <c r="D51" s="138" t="str">
        <f t="shared" si="0"/>
        <v/>
      </c>
      <c r="E51" s="148"/>
      <c r="F51" s="149"/>
      <c r="G51" s="149"/>
      <c r="H51" s="149"/>
      <c r="I51" s="149"/>
      <c r="J51" s="149"/>
      <c r="K51" s="150"/>
      <c r="M51" s="98"/>
      <c r="N51" s="47"/>
    </row>
    <row r="52" spans="1:14" s="95" customFormat="1" ht="24.95" customHeight="1" x14ac:dyDescent="0.25">
      <c r="A52" s="52" t="s">
        <v>74</v>
      </c>
      <c r="B52" s="155">
        <v>336</v>
      </c>
      <c r="C52" s="135" t="s">
        <v>75</v>
      </c>
      <c r="D52" s="138" t="str">
        <f t="shared" si="0"/>
        <v/>
      </c>
      <c r="E52" s="148"/>
      <c r="F52" s="149"/>
      <c r="G52" s="149"/>
      <c r="H52" s="149"/>
      <c r="I52" s="149"/>
      <c r="J52" s="149"/>
      <c r="K52" s="150"/>
      <c r="M52" s="43" t="s">
        <v>76</v>
      </c>
      <c r="N52" s="98"/>
    </row>
    <row r="53" spans="1:14" s="95" customFormat="1" ht="24.95" customHeight="1" x14ac:dyDescent="0.25">
      <c r="A53" s="52" t="s">
        <v>77</v>
      </c>
      <c r="B53" s="163">
        <v>337</v>
      </c>
      <c r="C53" s="135" t="s">
        <v>216</v>
      </c>
      <c r="D53" s="138"/>
      <c r="E53" s="148"/>
      <c r="F53" s="149"/>
      <c r="G53" s="149"/>
      <c r="H53" s="149"/>
      <c r="I53" s="149"/>
      <c r="J53" s="149"/>
      <c r="K53" s="150"/>
      <c r="M53" s="182"/>
      <c r="N53" s="98"/>
    </row>
    <row r="54" spans="1:14" s="95" customFormat="1" ht="24.95" customHeight="1" x14ac:dyDescent="0.25">
      <c r="A54" s="52" t="s">
        <v>79</v>
      </c>
      <c r="B54" s="155">
        <v>339</v>
      </c>
      <c r="C54" s="135" t="s">
        <v>80</v>
      </c>
      <c r="D54" s="138" t="str">
        <f t="shared" si="0"/>
        <v/>
      </c>
      <c r="E54" s="148"/>
      <c r="F54" s="149"/>
      <c r="G54" s="149"/>
      <c r="H54" s="149"/>
      <c r="I54" s="149"/>
      <c r="J54" s="149"/>
      <c r="K54" s="150"/>
      <c r="M54" s="98"/>
      <c r="N54" s="98"/>
    </row>
    <row r="55" spans="1:14" s="95" customFormat="1" ht="24.95" customHeight="1" x14ac:dyDescent="0.25">
      <c r="A55" s="52" t="s">
        <v>81</v>
      </c>
      <c r="B55" s="155">
        <v>340</v>
      </c>
      <c r="C55" s="135" t="s">
        <v>82</v>
      </c>
      <c r="D55" s="138" t="str">
        <f t="shared" si="0"/>
        <v/>
      </c>
      <c r="E55" s="148"/>
      <c r="F55" s="149"/>
      <c r="G55" s="149"/>
      <c r="H55" s="149"/>
      <c r="I55" s="149"/>
      <c r="J55" s="149"/>
      <c r="K55" s="150"/>
      <c r="M55" s="98"/>
      <c r="N55" s="98"/>
    </row>
    <row r="56" spans="1:14" s="95" customFormat="1" ht="24.95" customHeight="1" x14ac:dyDescent="0.25">
      <c r="A56" s="52" t="s">
        <v>202</v>
      </c>
      <c r="B56" s="155">
        <v>373</v>
      </c>
      <c r="C56" s="135" t="s">
        <v>204</v>
      </c>
      <c r="D56" s="138"/>
      <c r="E56" s="148"/>
      <c r="F56" s="149"/>
      <c r="G56" s="149"/>
      <c r="H56" s="149"/>
      <c r="I56" s="149"/>
      <c r="J56" s="149"/>
      <c r="K56" s="150"/>
      <c r="M56" s="98"/>
      <c r="N56" s="98"/>
    </row>
    <row r="57" spans="1:14" s="95" customFormat="1" ht="24.95" customHeight="1" x14ac:dyDescent="0.25">
      <c r="A57" s="52" t="s">
        <v>83</v>
      </c>
      <c r="B57" s="155">
        <v>342</v>
      </c>
      <c r="C57" s="135" t="s">
        <v>84</v>
      </c>
      <c r="D57" s="138" t="str">
        <f t="shared" si="0"/>
        <v/>
      </c>
      <c r="E57" s="148"/>
      <c r="F57" s="149"/>
      <c r="G57" s="149"/>
      <c r="H57" s="149"/>
      <c r="I57" s="149"/>
      <c r="J57" s="149"/>
      <c r="K57" s="150"/>
      <c r="M57" s="98"/>
      <c r="N57" s="98"/>
    </row>
    <row r="58" spans="1:14" s="95" customFormat="1" ht="24.95" customHeight="1" x14ac:dyDescent="0.25">
      <c r="A58" s="52" t="s">
        <v>85</v>
      </c>
      <c r="B58" s="155">
        <v>343</v>
      </c>
      <c r="C58" s="135" t="s">
        <v>86</v>
      </c>
      <c r="D58" s="138" t="str">
        <f t="shared" si="0"/>
        <v/>
      </c>
      <c r="E58" s="148"/>
      <c r="F58" s="149"/>
      <c r="G58" s="149"/>
      <c r="H58" s="149"/>
      <c r="I58" s="149"/>
      <c r="J58" s="149"/>
      <c r="K58" s="150"/>
      <c r="M58" s="98"/>
      <c r="N58" s="98"/>
    </row>
    <row r="59" spans="1:14" s="94" customFormat="1" ht="24.95" customHeight="1" x14ac:dyDescent="0.25">
      <c r="A59" s="52" t="s">
        <v>87</v>
      </c>
      <c r="B59" s="155">
        <v>344</v>
      </c>
      <c r="C59" s="135" t="s">
        <v>88</v>
      </c>
      <c r="D59" s="138" t="str">
        <f t="shared" si="0"/>
        <v/>
      </c>
      <c r="E59" s="148"/>
      <c r="F59" s="149"/>
      <c r="G59" s="149"/>
      <c r="H59" s="149"/>
      <c r="I59" s="149"/>
      <c r="J59" s="149"/>
      <c r="K59" s="150"/>
      <c r="M59" s="98"/>
      <c r="N59" s="38"/>
    </row>
    <row r="60" spans="1:14" ht="24.95" customHeight="1" x14ac:dyDescent="0.25">
      <c r="A60" s="52" t="s">
        <v>89</v>
      </c>
      <c r="B60" s="155">
        <v>346</v>
      </c>
      <c r="C60" s="135" t="s">
        <v>90</v>
      </c>
      <c r="D60" s="138" t="str">
        <f t="shared" si="0"/>
        <v/>
      </c>
      <c r="E60" s="148"/>
      <c r="F60" s="149"/>
      <c r="G60" s="149"/>
      <c r="H60" s="149"/>
      <c r="I60" s="149"/>
      <c r="J60" s="149"/>
      <c r="K60" s="150"/>
      <c r="L60" s="67"/>
      <c r="M60" s="38"/>
    </row>
    <row r="61" spans="1:14" ht="24.95" customHeight="1" x14ac:dyDescent="0.25">
      <c r="A61" s="52" t="s">
        <v>91</v>
      </c>
      <c r="B61" s="155">
        <v>347</v>
      </c>
      <c r="C61" s="135" t="s">
        <v>205</v>
      </c>
      <c r="D61" s="138" t="str">
        <f t="shared" si="0"/>
        <v/>
      </c>
      <c r="E61" s="148"/>
      <c r="F61" s="149"/>
      <c r="G61" s="149"/>
      <c r="H61" s="149"/>
      <c r="I61" s="149"/>
      <c r="J61" s="149"/>
      <c r="K61" s="150"/>
      <c r="L61" s="67"/>
    </row>
    <row r="62" spans="1:14" ht="24.95" customHeight="1" x14ac:dyDescent="0.25">
      <c r="A62" s="52" t="s">
        <v>109</v>
      </c>
      <c r="B62" s="155">
        <v>358</v>
      </c>
      <c r="C62" s="135" t="s">
        <v>206</v>
      </c>
      <c r="D62" s="138"/>
      <c r="E62" s="148"/>
      <c r="F62" s="149"/>
      <c r="G62" s="149"/>
      <c r="H62" s="149"/>
      <c r="I62" s="149"/>
      <c r="J62" s="149"/>
      <c r="K62" s="150"/>
      <c r="L62" s="67"/>
    </row>
    <row r="63" spans="1:14" ht="24.95" customHeight="1" x14ac:dyDescent="0.25">
      <c r="A63" s="52" t="s">
        <v>92</v>
      </c>
      <c r="B63" s="155">
        <v>348</v>
      </c>
      <c r="C63" s="135" t="s">
        <v>93</v>
      </c>
      <c r="D63" s="138" t="str">
        <f t="shared" si="0"/>
        <v/>
      </c>
      <c r="E63" s="148"/>
      <c r="F63" s="149"/>
      <c r="G63" s="149"/>
      <c r="H63" s="149"/>
      <c r="I63" s="149"/>
      <c r="J63" s="149"/>
      <c r="K63" s="150"/>
      <c r="L63" s="67"/>
    </row>
    <row r="64" spans="1:14" ht="24.95" customHeight="1" x14ac:dyDescent="0.25">
      <c r="A64" s="52" t="s">
        <v>94</v>
      </c>
      <c r="B64" s="155">
        <v>349</v>
      </c>
      <c r="C64" s="135" t="s">
        <v>95</v>
      </c>
      <c r="D64" s="138">
        <f t="shared" si="0"/>
        <v>574270</v>
      </c>
      <c r="E64" s="148">
        <v>62550</v>
      </c>
      <c r="F64" s="149">
        <v>26362</v>
      </c>
      <c r="G64" s="149"/>
      <c r="H64" s="149">
        <v>23656</v>
      </c>
      <c r="I64" s="149"/>
      <c r="J64" s="149">
        <v>16022</v>
      </c>
      <c r="K64" s="150">
        <v>445680</v>
      </c>
      <c r="L64" s="67"/>
    </row>
    <row r="65" spans="1:12" ht="24.95" customHeight="1" x14ac:dyDescent="0.25">
      <c r="A65" s="52" t="s">
        <v>78</v>
      </c>
      <c r="B65" s="155">
        <v>338</v>
      </c>
      <c r="C65" s="135" t="s">
        <v>207</v>
      </c>
      <c r="D65" s="138"/>
      <c r="E65" s="148"/>
      <c r="F65" s="149"/>
      <c r="G65" s="149"/>
      <c r="H65" s="149"/>
      <c r="I65" s="149"/>
      <c r="J65" s="149"/>
      <c r="K65" s="150"/>
      <c r="L65" s="67"/>
    </row>
    <row r="66" spans="1:12" ht="24.95" customHeight="1" x14ac:dyDescent="0.25">
      <c r="A66" s="52" t="s">
        <v>96</v>
      </c>
      <c r="B66" s="155">
        <v>351</v>
      </c>
      <c r="C66" s="135" t="s">
        <v>208</v>
      </c>
      <c r="D66" s="138" t="str">
        <f t="shared" si="0"/>
        <v/>
      </c>
      <c r="E66" s="148"/>
      <c r="F66" s="149"/>
      <c r="G66" s="149"/>
      <c r="H66" s="149"/>
      <c r="I66" s="149"/>
      <c r="J66" s="149"/>
      <c r="K66" s="150"/>
      <c r="L66" s="67"/>
    </row>
    <row r="67" spans="1:12" ht="24.95" customHeight="1" x14ac:dyDescent="0.25">
      <c r="A67" s="52" t="s">
        <v>97</v>
      </c>
      <c r="B67" s="155">
        <v>352</v>
      </c>
      <c r="C67" s="135" t="s">
        <v>98</v>
      </c>
      <c r="D67" s="138" t="str">
        <f t="shared" si="0"/>
        <v/>
      </c>
      <c r="E67" s="148"/>
      <c r="F67" s="149"/>
      <c r="G67" s="149"/>
      <c r="H67" s="149"/>
      <c r="I67" s="149"/>
      <c r="J67" s="149"/>
      <c r="K67" s="150"/>
      <c r="L67" s="67"/>
    </row>
    <row r="68" spans="1:12" ht="24.95" customHeight="1" x14ac:dyDescent="0.25">
      <c r="A68" s="52" t="s">
        <v>99</v>
      </c>
      <c r="B68" s="155">
        <v>353</v>
      </c>
      <c r="C68" s="135" t="s">
        <v>100</v>
      </c>
      <c r="D68" s="138" t="str">
        <f t="shared" si="0"/>
        <v/>
      </c>
      <c r="E68" s="148"/>
      <c r="F68" s="149"/>
      <c r="G68" s="149"/>
      <c r="H68" s="149"/>
      <c r="I68" s="149"/>
      <c r="J68" s="149"/>
      <c r="K68" s="150"/>
      <c r="L68" s="67"/>
    </row>
    <row r="69" spans="1:12" ht="24.95" customHeight="1" x14ac:dyDescent="0.25">
      <c r="A69" s="52" t="s">
        <v>101</v>
      </c>
      <c r="B69" s="155">
        <v>354</v>
      </c>
      <c r="C69" s="135" t="s">
        <v>102</v>
      </c>
      <c r="D69" s="138">
        <f t="shared" si="0"/>
        <v>374408</v>
      </c>
      <c r="E69" s="148">
        <v>55160</v>
      </c>
      <c r="F69" s="149">
        <v>18152</v>
      </c>
      <c r="G69" s="149">
        <v>1726</v>
      </c>
      <c r="H69" s="149">
        <v>1390</v>
      </c>
      <c r="I69" s="149"/>
      <c r="J69" s="149">
        <v>7409</v>
      </c>
      <c r="K69" s="150">
        <v>290571</v>
      </c>
      <c r="L69" s="67"/>
    </row>
    <row r="70" spans="1:12" ht="24.95" customHeight="1" x14ac:dyDescent="0.25">
      <c r="A70" s="52" t="s">
        <v>103</v>
      </c>
      <c r="B70" s="155">
        <v>355</v>
      </c>
      <c r="C70" s="135" t="s">
        <v>104</v>
      </c>
      <c r="D70" s="138" t="str">
        <f t="shared" si="0"/>
        <v/>
      </c>
      <c r="E70" s="148"/>
      <c r="F70" s="149"/>
      <c r="G70" s="149"/>
      <c r="H70" s="149"/>
      <c r="I70" s="149"/>
      <c r="J70" s="149"/>
      <c r="K70" s="150"/>
      <c r="L70" s="67"/>
    </row>
    <row r="71" spans="1:12" ht="24.95" customHeight="1" x14ac:dyDescent="0.25">
      <c r="A71" s="52" t="s">
        <v>105</v>
      </c>
      <c r="B71" s="155">
        <v>356</v>
      </c>
      <c r="C71" s="135" t="s">
        <v>106</v>
      </c>
      <c r="D71" s="138">
        <f t="shared" si="0"/>
        <v>6699</v>
      </c>
      <c r="E71" s="148"/>
      <c r="F71" s="149"/>
      <c r="G71" s="149"/>
      <c r="H71" s="149"/>
      <c r="I71" s="149"/>
      <c r="J71" s="149">
        <v>1500</v>
      </c>
      <c r="K71" s="150">
        <v>5199</v>
      </c>
      <c r="L71" s="67"/>
    </row>
    <row r="72" spans="1:12" ht="24.95" customHeight="1" x14ac:dyDescent="0.25">
      <c r="A72" s="52" t="s">
        <v>219</v>
      </c>
      <c r="B72" s="163">
        <v>374</v>
      </c>
      <c r="C72" s="135" t="s">
        <v>220</v>
      </c>
      <c r="D72" s="138"/>
      <c r="E72" s="148"/>
      <c r="F72" s="149"/>
      <c r="G72" s="149"/>
      <c r="H72" s="149"/>
      <c r="I72" s="149"/>
      <c r="J72" s="149"/>
      <c r="K72" s="150"/>
      <c r="L72" s="67"/>
    </row>
    <row r="73" spans="1:12" ht="24.95" customHeight="1" x14ac:dyDescent="0.25">
      <c r="A73" s="52" t="s">
        <v>107</v>
      </c>
      <c r="B73" s="155">
        <v>357</v>
      </c>
      <c r="C73" s="135" t="s">
        <v>108</v>
      </c>
      <c r="D73" s="138" t="str">
        <f t="shared" si="0"/>
        <v/>
      </c>
      <c r="E73" s="148"/>
      <c r="F73" s="149"/>
      <c r="G73" s="149"/>
      <c r="H73" s="149"/>
      <c r="I73" s="149"/>
      <c r="J73" s="149"/>
      <c r="K73" s="150"/>
      <c r="L73" s="67"/>
    </row>
    <row r="74" spans="1:12" ht="24.95" customHeight="1" x14ac:dyDescent="0.25">
      <c r="A74" s="52" t="s">
        <v>111</v>
      </c>
      <c r="B74" s="163">
        <v>361</v>
      </c>
      <c r="C74" s="135" t="s">
        <v>209</v>
      </c>
      <c r="D74" s="138" t="str">
        <f t="shared" si="0"/>
        <v/>
      </c>
      <c r="E74" s="148"/>
      <c r="F74" s="149"/>
      <c r="G74" s="149"/>
      <c r="H74" s="149"/>
      <c r="I74" s="149"/>
      <c r="J74" s="149"/>
      <c r="K74" s="150"/>
      <c r="L74" s="67"/>
    </row>
    <row r="75" spans="1:12" ht="24.95" customHeight="1" x14ac:dyDescent="0.25">
      <c r="A75" s="52" t="s">
        <v>112</v>
      </c>
      <c r="B75" s="155">
        <v>362</v>
      </c>
      <c r="C75" s="135" t="s">
        <v>113</v>
      </c>
      <c r="D75" s="138" t="str">
        <f t="shared" si="0"/>
        <v/>
      </c>
      <c r="E75" s="148"/>
      <c r="F75" s="149"/>
      <c r="G75" s="149"/>
      <c r="H75" s="149"/>
      <c r="I75" s="149"/>
      <c r="J75" s="149"/>
      <c r="K75" s="150"/>
      <c r="L75" s="67"/>
    </row>
    <row r="76" spans="1:12" ht="24.95" customHeight="1" x14ac:dyDescent="0.25">
      <c r="A76" s="52" t="s">
        <v>114</v>
      </c>
      <c r="B76" s="155">
        <v>364</v>
      </c>
      <c r="C76" s="135" t="s">
        <v>210</v>
      </c>
      <c r="D76" s="138"/>
      <c r="E76" s="148"/>
      <c r="F76" s="149"/>
      <c r="G76" s="149"/>
      <c r="H76" s="149"/>
      <c r="I76" s="149"/>
      <c r="J76" s="149"/>
      <c r="K76" s="150"/>
      <c r="L76" s="67"/>
    </row>
    <row r="77" spans="1:12" ht="24.95" customHeight="1" x14ac:dyDescent="0.25">
      <c r="A77" s="52" t="s">
        <v>115</v>
      </c>
      <c r="B77" s="163">
        <v>365</v>
      </c>
      <c r="C77" s="135" t="s">
        <v>116</v>
      </c>
      <c r="D77" s="138"/>
      <c r="E77" s="148"/>
      <c r="F77" s="149"/>
      <c r="G77" s="149"/>
      <c r="H77" s="149"/>
      <c r="I77" s="149"/>
      <c r="J77" s="149"/>
      <c r="K77" s="150"/>
      <c r="L77" s="67"/>
    </row>
    <row r="78" spans="1:12" ht="24.95" customHeight="1" x14ac:dyDescent="0.25">
      <c r="A78" s="52" t="s">
        <v>117</v>
      </c>
      <c r="B78" s="163">
        <v>366</v>
      </c>
      <c r="C78" s="135" t="s">
        <v>222</v>
      </c>
      <c r="D78" s="138"/>
      <c r="E78" s="148"/>
      <c r="F78" s="149"/>
      <c r="G78" s="149"/>
      <c r="H78" s="149"/>
      <c r="I78" s="149"/>
      <c r="J78" s="149"/>
      <c r="K78" s="150"/>
      <c r="L78" s="67"/>
    </row>
    <row r="79" spans="1:12" ht="24.95" customHeight="1" x14ac:dyDescent="0.25">
      <c r="A79" s="52" t="s">
        <v>118</v>
      </c>
      <c r="B79" s="163">
        <v>368</v>
      </c>
      <c r="C79" s="135" t="s">
        <v>119</v>
      </c>
      <c r="D79" s="138">
        <f>IF(SUM(E79:K79)&gt;0,(SUM(E79:K79)),"")</f>
        <v>31645</v>
      </c>
      <c r="E79" s="148"/>
      <c r="F79" s="149"/>
      <c r="G79" s="149"/>
      <c r="H79" s="149">
        <v>7086</v>
      </c>
      <c r="I79" s="149"/>
      <c r="J79" s="149"/>
      <c r="K79" s="150">
        <v>24559</v>
      </c>
      <c r="L79" s="67"/>
    </row>
    <row r="80" spans="1:12" ht="46.5" customHeight="1" x14ac:dyDescent="0.25">
      <c r="A80" s="237" t="s">
        <v>171</v>
      </c>
      <c r="B80" s="238"/>
      <c r="C80" s="238"/>
      <c r="D80" s="138"/>
      <c r="E80" s="148"/>
      <c r="F80" s="149"/>
      <c r="G80" s="149"/>
      <c r="H80" s="149"/>
      <c r="I80" s="149"/>
      <c r="J80" s="149"/>
      <c r="K80" s="150"/>
      <c r="L80" s="67"/>
    </row>
    <row r="81" spans="1:12" ht="24.95" customHeight="1" x14ac:dyDescent="0.25">
      <c r="A81" s="52" t="s">
        <v>232</v>
      </c>
      <c r="B81" s="165">
        <v>381</v>
      </c>
      <c r="C81" s="135" t="s">
        <v>243</v>
      </c>
      <c r="D81" s="138">
        <f t="shared" ref="D81:D94" si="1">IF(SUM(E81:K81)&gt;0,(SUM(E81:K81)),"")</f>
        <v>2264</v>
      </c>
      <c r="E81" s="148"/>
      <c r="F81" s="149"/>
      <c r="G81" s="149"/>
      <c r="H81" s="149">
        <v>507</v>
      </c>
      <c r="I81" s="149"/>
      <c r="J81" s="149"/>
      <c r="K81" s="150">
        <v>1757</v>
      </c>
      <c r="L81" s="67"/>
    </row>
    <row r="82" spans="1:12" ht="24.95" customHeight="1" x14ac:dyDescent="0.25">
      <c r="A82" s="52"/>
      <c r="B82" s="165"/>
      <c r="C82" s="135"/>
      <c r="D82" s="138"/>
      <c r="E82" s="148"/>
      <c r="F82" s="149"/>
      <c r="G82" s="149"/>
      <c r="H82" s="149"/>
      <c r="I82" s="149"/>
      <c r="J82" s="149"/>
      <c r="K82" s="150"/>
      <c r="L82" s="67"/>
    </row>
    <row r="83" spans="1:12" ht="24.95" customHeight="1" x14ac:dyDescent="0.25">
      <c r="A83" s="52"/>
      <c r="B83" s="49"/>
      <c r="C83" s="135"/>
      <c r="D83" s="138" t="str">
        <f t="shared" si="1"/>
        <v/>
      </c>
      <c r="E83" s="148"/>
      <c r="F83" s="149"/>
      <c r="G83" s="149"/>
      <c r="H83" s="149"/>
      <c r="I83" s="149"/>
      <c r="J83" s="149"/>
      <c r="K83" s="150"/>
      <c r="L83" s="67"/>
    </row>
    <row r="84" spans="1:12" ht="24.95" customHeight="1" x14ac:dyDescent="0.25">
      <c r="A84" s="52"/>
      <c r="B84" s="49"/>
      <c r="C84" s="135"/>
      <c r="D84" s="138" t="str">
        <f t="shared" si="1"/>
        <v/>
      </c>
      <c r="E84" s="148"/>
      <c r="F84" s="149"/>
      <c r="G84" s="149"/>
      <c r="H84" s="149"/>
      <c r="I84" s="149"/>
      <c r="J84" s="149"/>
      <c r="K84" s="150"/>
      <c r="L84" s="67"/>
    </row>
    <row r="85" spans="1:12" ht="24.95" customHeight="1" x14ac:dyDescent="0.25">
      <c r="A85" s="52"/>
      <c r="B85" s="49"/>
      <c r="C85" s="135"/>
      <c r="D85" s="138" t="str">
        <f t="shared" si="1"/>
        <v/>
      </c>
      <c r="E85" s="148"/>
      <c r="F85" s="149"/>
      <c r="G85" s="149"/>
      <c r="H85" s="149"/>
      <c r="I85" s="149"/>
      <c r="J85" s="149"/>
      <c r="K85" s="150"/>
      <c r="L85" s="67"/>
    </row>
    <row r="86" spans="1:12" ht="24.95" customHeight="1" x14ac:dyDescent="0.25">
      <c r="A86" s="52"/>
      <c r="B86" s="49"/>
      <c r="C86" s="135"/>
      <c r="D86" s="138" t="str">
        <f t="shared" si="1"/>
        <v/>
      </c>
      <c r="E86" s="148"/>
      <c r="F86" s="149"/>
      <c r="G86" s="149"/>
      <c r="H86" s="149"/>
      <c r="I86" s="149"/>
      <c r="J86" s="149"/>
      <c r="K86" s="150"/>
      <c r="L86" s="67"/>
    </row>
    <row r="87" spans="1:12" ht="24.95" customHeight="1" x14ac:dyDescent="0.25">
      <c r="A87" s="52"/>
      <c r="B87" s="49"/>
      <c r="C87" s="135"/>
      <c r="D87" s="138" t="str">
        <f t="shared" si="1"/>
        <v/>
      </c>
      <c r="E87" s="148"/>
      <c r="F87" s="149"/>
      <c r="G87" s="149"/>
      <c r="H87" s="149"/>
      <c r="I87" s="149"/>
      <c r="J87" s="149"/>
      <c r="K87" s="150"/>
      <c r="L87" s="67"/>
    </row>
    <row r="88" spans="1:12" ht="24.95" customHeight="1" x14ac:dyDescent="0.25">
      <c r="A88" s="52"/>
      <c r="B88" s="49"/>
      <c r="C88" s="135"/>
      <c r="D88" s="138" t="str">
        <f t="shared" si="1"/>
        <v/>
      </c>
      <c r="E88" s="148"/>
      <c r="F88" s="149"/>
      <c r="G88" s="149"/>
      <c r="H88" s="149"/>
      <c r="I88" s="149"/>
      <c r="J88" s="149"/>
      <c r="K88" s="150"/>
      <c r="L88" s="67"/>
    </row>
    <row r="89" spans="1:12" ht="24.95" customHeight="1" x14ac:dyDescent="0.25">
      <c r="A89" s="52"/>
      <c r="B89" s="49"/>
      <c r="C89" s="135"/>
      <c r="D89" s="138" t="str">
        <f t="shared" si="1"/>
        <v/>
      </c>
      <c r="E89" s="148"/>
      <c r="F89" s="149"/>
      <c r="G89" s="149"/>
      <c r="H89" s="149"/>
      <c r="I89" s="149"/>
      <c r="J89" s="149"/>
      <c r="K89" s="150"/>
      <c r="L89" s="67"/>
    </row>
    <row r="90" spans="1:12" ht="24.95" customHeight="1" x14ac:dyDescent="0.25">
      <c r="A90" s="52"/>
      <c r="B90" s="49"/>
      <c r="C90" s="135"/>
      <c r="D90" s="138" t="str">
        <f t="shared" si="1"/>
        <v/>
      </c>
      <c r="E90" s="148"/>
      <c r="F90" s="149"/>
      <c r="G90" s="149"/>
      <c r="H90" s="149"/>
      <c r="I90" s="149"/>
      <c r="J90" s="149"/>
      <c r="K90" s="150"/>
      <c r="L90" s="67"/>
    </row>
    <row r="91" spans="1:12" ht="24.95" customHeight="1" x14ac:dyDescent="0.25">
      <c r="A91" s="52"/>
      <c r="B91" s="49"/>
      <c r="C91" s="135"/>
      <c r="D91" s="138" t="str">
        <f t="shared" si="1"/>
        <v/>
      </c>
      <c r="E91" s="148"/>
      <c r="F91" s="149"/>
      <c r="G91" s="149"/>
      <c r="H91" s="149"/>
      <c r="I91" s="149"/>
      <c r="J91" s="149"/>
      <c r="K91" s="150"/>
      <c r="L91" s="67"/>
    </row>
    <row r="92" spans="1:12" ht="24.95" customHeight="1" x14ac:dyDescent="0.25">
      <c r="A92" s="52"/>
      <c r="B92" s="49"/>
      <c r="C92" s="135"/>
      <c r="D92" s="138" t="str">
        <f t="shared" si="1"/>
        <v/>
      </c>
      <c r="E92" s="148"/>
      <c r="F92" s="149"/>
      <c r="G92" s="149"/>
      <c r="H92" s="149"/>
      <c r="I92" s="149"/>
      <c r="J92" s="149"/>
      <c r="K92" s="150"/>
      <c r="L92" s="67"/>
    </row>
    <row r="93" spans="1:12" ht="24.95" customHeight="1" x14ac:dyDescent="0.25">
      <c r="A93" s="52"/>
      <c r="B93" s="49"/>
      <c r="C93" s="135"/>
      <c r="D93" s="138" t="str">
        <f t="shared" si="1"/>
        <v/>
      </c>
      <c r="E93" s="148"/>
      <c r="F93" s="149"/>
      <c r="G93" s="149"/>
      <c r="H93" s="149"/>
      <c r="I93" s="149"/>
      <c r="J93" s="149"/>
      <c r="K93" s="150"/>
      <c r="L93" s="67"/>
    </row>
    <row r="94" spans="1:12" ht="24.95" customHeight="1" thickBot="1" x14ac:dyDescent="0.3">
      <c r="A94" s="53"/>
      <c r="B94" s="50"/>
      <c r="C94" s="136"/>
      <c r="D94" s="139" t="str">
        <f t="shared" si="1"/>
        <v/>
      </c>
      <c r="E94" s="151"/>
      <c r="F94" s="152"/>
      <c r="G94" s="152"/>
      <c r="H94" s="152"/>
      <c r="I94" s="152"/>
      <c r="J94" s="152"/>
      <c r="K94" s="153"/>
      <c r="L94" s="67"/>
    </row>
    <row r="95" spans="1:12" ht="24.95" customHeight="1" thickBot="1" x14ac:dyDescent="0.3">
      <c r="A95" s="234" t="s">
        <v>228</v>
      </c>
      <c r="B95" s="235"/>
      <c r="C95" s="236"/>
      <c r="D95" s="109">
        <f t="shared" ref="D95:K95" si="2">SUM(D17:D94)</f>
        <v>1170655</v>
      </c>
      <c r="E95" s="109">
        <f t="shared" si="2"/>
        <v>117710</v>
      </c>
      <c r="F95" s="109">
        <f t="shared" si="2"/>
        <v>44514</v>
      </c>
      <c r="G95" s="109">
        <f t="shared" si="2"/>
        <v>21020</v>
      </c>
      <c r="H95" s="109">
        <f t="shared" si="2"/>
        <v>46262</v>
      </c>
      <c r="I95" s="109">
        <f t="shared" si="2"/>
        <v>0</v>
      </c>
      <c r="J95" s="109">
        <f t="shared" si="2"/>
        <v>32626</v>
      </c>
      <c r="K95" s="109">
        <f t="shared" si="2"/>
        <v>908523</v>
      </c>
      <c r="L95" s="67"/>
    </row>
    <row r="96" spans="1:12" ht="24.95" customHeight="1" x14ac:dyDescent="0.25">
      <c r="A96" s="80"/>
      <c r="B96" s="80"/>
      <c r="E96" s="80"/>
      <c r="F96" s="80"/>
      <c r="G96" s="80"/>
      <c r="H96" s="80"/>
      <c r="I96" s="80"/>
      <c r="J96" s="80"/>
      <c r="L96" s="67"/>
    </row>
    <row r="97" spans="1:14" ht="24.95" customHeight="1" x14ac:dyDescent="0.25">
      <c r="A97" s="80"/>
      <c r="B97" s="39"/>
      <c r="C97" s="40"/>
      <c r="E97" s="80"/>
      <c r="F97" s="80"/>
      <c r="G97" s="80"/>
      <c r="H97" s="80"/>
      <c r="I97" s="80"/>
      <c r="J97" s="80"/>
      <c r="L97" s="67"/>
    </row>
    <row r="98" spans="1:14" ht="24.95" customHeight="1" x14ac:dyDescent="0.25">
      <c r="A98" s="80"/>
      <c r="B98" s="98"/>
      <c r="C98" s="98"/>
      <c r="E98" s="80"/>
      <c r="F98" s="80"/>
      <c r="G98" s="80"/>
      <c r="H98" s="80"/>
      <c r="I98" s="80"/>
      <c r="J98" s="80"/>
      <c r="L98" s="67"/>
    </row>
    <row r="99" spans="1:14" ht="24.95" customHeight="1" x14ac:dyDescent="0.25">
      <c r="A99" s="80"/>
      <c r="B99" s="39"/>
      <c r="C99" s="43"/>
      <c r="E99" s="80"/>
      <c r="F99" s="80"/>
      <c r="G99" s="80"/>
      <c r="H99" s="80"/>
      <c r="I99" s="80"/>
      <c r="J99" s="80"/>
      <c r="L99" s="67"/>
    </row>
    <row r="100" spans="1:14" ht="24.95" customHeight="1" x14ac:dyDescent="0.25">
      <c r="A100" s="80"/>
      <c r="B100" s="80"/>
      <c r="C100" s="96"/>
      <c r="D100" s="42"/>
      <c r="E100" s="34"/>
      <c r="F100" s="34"/>
      <c r="G100" s="80"/>
      <c r="H100" s="80"/>
      <c r="I100" s="80"/>
      <c r="J100" s="80"/>
      <c r="L100" s="67"/>
    </row>
    <row r="101" spans="1:14" ht="24.95" customHeight="1" x14ac:dyDescent="0.25">
      <c r="A101" s="80"/>
      <c r="B101" s="80"/>
      <c r="C101" s="97"/>
      <c r="D101" s="34"/>
      <c r="E101" s="34"/>
      <c r="F101" s="34"/>
      <c r="G101" s="80"/>
      <c r="H101" s="80"/>
      <c r="I101" s="80"/>
      <c r="J101" s="80"/>
      <c r="L101" s="67"/>
    </row>
    <row r="102" spans="1:14" s="94" customFormat="1" ht="24.95" customHeight="1" x14ac:dyDescent="0.25">
      <c r="A102" s="80"/>
      <c r="B102" s="80"/>
      <c r="C102" s="97"/>
      <c r="D102" s="34"/>
      <c r="E102" s="34"/>
      <c r="F102" s="34"/>
      <c r="G102" s="80"/>
      <c r="H102" s="80"/>
      <c r="I102" s="80"/>
      <c r="J102" s="80"/>
      <c r="K102" s="89"/>
      <c r="M102" s="80"/>
      <c r="N102" s="38"/>
    </row>
    <row r="103" spans="1:14" ht="24.95" customHeight="1" x14ac:dyDescent="0.25">
      <c r="A103" s="80"/>
      <c r="B103" s="80"/>
      <c r="C103" s="97"/>
      <c r="D103" s="34"/>
      <c r="E103" s="34"/>
      <c r="F103" s="34"/>
      <c r="G103" s="80"/>
      <c r="H103" s="80"/>
      <c r="I103" s="80"/>
      <c r="J103" s="80"/>
      <c r="M103" s="38"/>
    </row>
    <row r="104" spans="1:14" ht="24.95" customHeight="1" x14ac:dyDescent="0.25">
      <c r="C104" s="97"/>
      <c r="D104" s="34"/>
      <c r="E104" s="42"/>
      <c r="F104" s="42"/>
    </row>
    <row r="105" spans="1:14" ht="24.95" customHeight="1" x14ac:dyDescent="0.25">
      <c r="C105" s="97"/>
      <c r="D105" s="34"/>
      <c r="E105" s="42"/>
      <c r="F105" s="42"/>
    </row>
    <row r="106" spans="1:14" ht="24.95" customHeight="1" x14ac:dyDescent="0.25">
      <c r="C106" s="97"/>
      <c r="D106" s="34"/>
      <c r="E106" s="42"/>
      <c r="F106" s="42"/>
    </row>
    <row r="107" spans="1:14" ht="24.95" customHeight="1" x14ac:dyDescent="0.25">
      <c r="C107" s="97"/>
      <c r="D107" s="34"/>
      <c r="E107" s="42"/>
      <c r="F107" s="42"/>
    </row>
    <row r="108" spans="1:14" ht="24.95" customHeight="1" x14ac:dyDescent="0.25">
      <c r="C108" s="97"/>
      <c r="D108" s="34"/>
      <c r="E108" s="42"/>
      <c r="F108" s="42"/>
    </row>
    <row r="109" spans="1:14" ht="24.95" customHeight="1" x14ac:dyDescent="0.25">
      <c r="C109" s="97"/>
      <c r="D109" s="34"/>
      <c r="E109" s="42"/>
      <c r="F109" s="42"/>
    </row>
    <row r="110" spans="1:14" ht="24.95" customHeight="1" x14ac:dyDescent="0.25">
      <c r="C110" s="34"/>
      <c r="D110" s="34"/>
      <c r="E110" s="42"/>
      <c r="F110" s="42"/>
    </row>
    <row r="111" spans="1:14" ht="24.95" customHeight="1" x14ac:dyDescent="0.25">
      <c r="C111" s="34"/>
      <c r="D111" s="34"/>
      <c r="E111" s="42"/>
      <c r="F111" s="42"/>
    </row>
    <row r="113" spans="3:3" ht="24.95" customHeight="1" x14ac:dyDescent="0.25">
      <c r="C113" s="98"/>
    </row>
  </sheetData>
  <sheetProtection sheet="1" selectLockedCells="1"/>
  <mergeCells count="34">
    <mergeCell ref="A5:E5"/>
    <mergeCell ref="M5:N5"/>
    <mergeCell ref="G6:J6"/>
    <mergeCell ref="M6:N6"/>
    <mergeCell ref="A9:A11"/>
    <mergeCell ref="M1:N1"/>
    <mergeCell ref="A2:E4"/>
    <mergeCell ref="G2:J2"/>
    <mergeCell ref="M2:N2"/>
    <mergeCell ref="G3:J3"/>
    <mergeCell ref="M3:N3"/>
    <mergeCell ref="G4:J4"/>
    <mergeCell ref="M4:N4"/>
    <mergeCell ref="N47:N48"/>
    <mergeCell ref="A80:C80"/>
    <mergeCell ref="M30:N34"/>
    <mergeCell ref="M10:N13"/>
    <mergeCell ref="B12:C12"/>
    <mergeCell ref="A95:C95"/>
    <mergeCell ref="M9:N9"/>
    <mergeCell ref="M35:N39"/>
    <mergeCell ref="N40:N41"/>
    <mergeCell ref="N42:N43"/>
    <mergeCell ref="E14:K14"/>
    <mergeCell ref="E15:J15"/>
    <mergeCell ref="K15:K16"/>
    <mergeCell ref="N20:N22"/>
    <mergeCell ref="N23:N24"/>
    <mergeCell ref="M14:N16"/>
    <mergeCell ref="N25:N26"/>
    <mergeCell ref="N27:N29"/>
    <mergeCell ref="B9:C11"/>
    <mergeCell ref="D9:D11"/>
    <mergeCell ref="N44:N46"/>
  </mergeCells>
  <printOptions horizontalCentered="1" verticalCentered="1"/>
  <pageMargins left="0.35" right="0.35" top="0.25" bottom="0.25" header="0.5" footer="0.5"/>
  <pageSetup paperSize="5" scale="53" fitToHeight="0"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pageSetUpPr fitToPage="1"/>
  </sheetPr>
  <dimension ref="A1:Y113"/>
  <sheetViews>
    <sheetView showGridLines="0" topLeftCell="C1" zoomScale="65" zoomScaleNormal="65" zoomScaleSheetLayoutView="100" workbookViewId="0">
      <selection activeCell="K3" sqref="K3"/>
    </sheetView>
  </sheetViews>
  <sheetFormatPr defaultColWidth="9.140625" defaultRowHeight="24.95" customHeight="1" x14ac:dyDescent="0.25"/>
  <cols>
    <col min="1" max="1" width="18.7109375" style="33" customWidth="1"/>
    <col min="2" max="2" width="21.140625" style="33" customWidth="1"/>
    <col min="3" max="3" width="64.28515625" style="12" customWidth="1"/>
    <col min="4" max="4" width="27.85546875" style="12" customWidth="1"/>
    <col min="5" max="11" width="26.7109375" style="21" customWidth="1"/>
    <col min="12" max="12" width="10.85546875" style="2" customWidth="1"/>
    <col min="13" max="13" width="11" style="12" customWidth="1"/>
    <col min="14" max="14" width="128.28515625" style="12" customWidth="1"/>
    <col min="15" max="16384" width="9.140625" style="1"/>
  </cols>
  <sheetData>
    <row r="1" spans="1:25" s="12" customFormat="1" ht="30" customHeight="1" thickBot="1" x14ac:dyDescent="0.3">
      <c r="A1" s="32" t="s">
        <v>0</v>
      </c>
      <c r="B1" s="32"/>
      <c r="C1" s="38"/>
      <c r="E1" s="21"/>
      <c r="G1" s="169" t="s">
        <v>132</v>
      </c>
      <c r="H1" s="170"/>
      <c r="I1" s="170"/>
      <c r="J1" s="170"/>
      <c r="K1" s="171"/>
      <c r="L1" s="21"/>
      <c r="M1" s="200" t="s">
        <v>138</v>
      </c>
      <c r="N1" s="200"/>
    </row>
    <row r="2" spans="1:25" ht="30" customHeight="1" x14ac:dyDescent="0.25">
      <c r="A2" s="201" t="s">
        <v>191</v>
      </c>
      <c r="B2" s="201"/>
      <c r="C2" s="201"/>
      <c r="D2" s="201"/>
      <c r="E2" s="201"/>
      <c r="F2" s="12"/>
      <c r="G2" s="241" t="s">
        <v>133</v>
      </c>
      <c r="H2" s="242"/>
      <c r="I2" s="242"/>
      <c r="J2" s="242"/>
      <c r="K2" s="172">
        <v>83173</v>
      </c>
      <c r="M2" s="205" t="s">
        <v>174</v>
      </c>
      <c r="N2" s="205"/>
    </row>
    <row r="3" spans="1:25" ht="30" customHeight="1" x14ac:dyDescent="0.25">
      <c r="A3" s="201"/>
      <c r="B3" s="201"/>
      <c r="C3" s="201"/>
      <c r="D3" s="201"/>
      <c r="E3" s="201"/>
      <c r="F3" s="12"/>
      <c r="G3" s="243" t="s">
        <v>175</v>
      </c>
      <c r="H3" s="244"/>
      <c r="I3" s="244"/>
      <c r="J3" s="244"/>
      <c r="K3" s="65"/>
      <c r="M3" s="195" t="s">
        <v>121</v>
      </c>
      <c r="N3" s="195"/>
    </row>
    <row r="4" spans="1:25" ht="30" customHeight="1" x14ac:dyDescent="0.25">
      <c r="A4" s="201"/>
      <c r="B4" s="201"/>
      <c r="C4" s="201"/>
      <c r="D4" s="201"/>
      <c r="E4" s="201"/>
      <c r="F4" s="12"/>
      <c r="G4" s="245" t="s">
        <v>176</v>
      </c>
      <c r="H4" s="246"/>
      <c r="I4" s="246"/>
      <c r="J4" s="246"/>
      <c r="K4" s="65"/>
      <c r="L4" s="3"/>
      <c r="M4" s="205" t="s">
        <v>179</v>
      </c>
      <c r="N4" s="205"/>
      <c r="O4"/>
      <c r="P4"/>
      <c r="Q4"/>
      <c r="R4"/>
      <c r="S4"/>
      <c r="T4"/>
      <c r="U4"/>
      <c r="V4"/>
      <c r="W4"/>
      <c r="X4"/>
      <c r="Y4"/>
    </row>
    <row r="5" spans="1:25" ht="30" customHeight="1" x14ac:dyDescent="0.25">
      <c r="A5" s="194"/>
      <c r="B5" s="194"/>
      <c r="C5" s="194"/>
      <c r="D5" s="194"/>
      <c r="E5" s="194"/>
      <c r="F5" s="12"/>
      <c r="G5" s="245" t="s">
        <v>178</v>
      </c>
      <c r="H5" s="246"/>
      <c r="I5" s="246"/>
      <c r="J5" s="246"/>
      <c r="K5" s="65"/>
      <c r="L5" s="64"/>
      <c r="M5" s="205" t="s">
        <v>180</v>
      </c>
      <c r="N5" s="205"/>
      <c r="O5"/>
      <c r="P5"/>
      <c r="Q5"/>
      <c r="R5"/>
      <c r="S5"/>
      <c r="T5"/>
      <c r="U5"/>
      <c r="V5"/>
      <c r="W5"/>
      <c r="X5"/>
      <c r="Y5"/>
    </row>
    <row r="6" spans="1:25" ht="43.5" customHeight="1" thickBot="1" x14ac:dyDescent="0.3">
      <c r="F6" s="12"/>
      <c r="G6" s="247" t="s">
        <v>134</v>
      </c>
      <c r="H6" s="248"/>
      <c r="I6" s="248"/>
      <c r="J6" s="248"/>
      <c r="K6" s="173">
        <f>SUM(K2:K5)</f>
        <v>83173</v>
      </c>
      <c r="L6" s="64"/>
      <c r="M6" s="205" t="s">
        <v>137</v>
      </c>
      <c r="N6" s="205"/>
      <c r="O6" s="5"/>
      <c r="P6" s="5"/>
      <c r="Q6" s="5"/>
      <c r="R6" s="5"/>
      <c r="S6" s="5"/>
      <c r="T6" s="5"/>
      <c r="U6" s="5"/>
      <c r="V6" s="5"/>
      <c r="W6" s="5"/>
      <c r="X6" s="5"/>
      <c r="Y6" s="5"/>
    </row>
    <row r="7" spans="1:25" ht="66" customHeight="1" thickBot="1" x14ac:dyDescent="0.3">
      <c r="A7" s="12"/>
      <c r="B7" s="12"/>
      <c r="D7" s="12" t="s">
        <v>225</v>
      </c>
      <c r="F7" s="12"/>
      <c r="G7" s="247" t="s">
        <v>135</v>
      </c>
      <c r="H7" s="248"/>
      <c r="I7" s="248"/>
      <c r="J7" s="248"/>
      <c r="K7" s="174">
        <v>83173</v>
      </c>
      <c r="M7" s="205" t="s">
        <v>181</v>
      </c>
      <c r="N7" s="205"/>
      <c r="O7" s="6"/>
      <c r="P7" s="6"/>
      <c r="Q7" s="6"/>
      <c r="R7" s="6"/>
      <c r="S7" s="6"/>
      <c r="T7" s="6"/>
      <c r="U7" s="6"/>
      <c r="V7" s="6"/>
      <c r="W7" s="6"/>
      <c r="X7" s="6"/>
      <c r="Y7" s="6"/>
    </row>
    <row r="8" spans="1:25" ht="15" customHeight="1" thickBot="1" x14ac:dyDescent="0.3">
      <c r="M8" s="45"/>
      <c r="N8" s="46"/>
      <c r="O8" s="7"/>
      <c r="P8" s="7"/>
      <c r="Q8" s="7"/>
      <c r="R8" s="7"/>
      <c r="S8" s="7"/>
      <c r="T8" s="7"/>
      <c r="U8" s="7"/>
      <c r="V8" s="7"/>
      <c r="W8" s="7"/>
      <c r="X8" s="7"/>
      <c r="Y8" s="7"/>
    </row>
    <row r="9" spans="1:25" s="12" customFormat="1" ht="24.95" customHeight="1" x14ac:dyDescent="0.25">
      <c r="A9" s="249"/>
      <c r="B9" s="215" t="s">
        <v>140</v>
      </c>
      <c r="C9" s="216"/>
      <c r="D9" s="221" t="s">
        <v>5</v>
      </c>
      <c r="E9" s="76" t="s">
        <v>6</v>
      </c>
      <c r="F9" s="77"/>
      <c r="G9" s="77"/>
      <c r="H9" s="77"/>
      <c r="I9" s="77"/>
      <c r="J9" s="77"/>
      <c r="K9" s="78"/>
      <c r="L9" s="11"/>
      <c r="M9" s="200" t="s">
        <v>124</v>
      </c>
      <c r="N9" s="200"/>
      <c r="O9" s="6"/>
      <c r="P9" s="6"/>
      <c r="Q9" s="6"/>
      <c r="R9" s="6"/>
      <c r="S9" s="6"/>
      <c r="T9" s="6"/>
      <c r="U9" s="6"/>
      <c r="V9" s="6"/>
      <c r="W9" s="6"/>
      <c r="X9" s="6"/>
      <c r="Y9" s="6"/>
    </row>
    <row r="10" spans="1:25" s="12" customFormat="1" ht="24.95" customHeight="1" thickBot="1" x14ac:dyDescent="0.3">
      <c r="A10" s="250"/>
      <c r="B10" s="217"/>
      <c r="C10" s="218"/>
      <c r="D10" s="222"/>
      <c r="E10" s="81" t="s">
        <v>224</v>
      </c>
      <c r="F10" s="82"/>
      <c r="G10" s="82"/>
      <c r="H10" s="82"/>
      <c r="I10" s="82"/>
      <c r="J10" s="82"/>
      <c r="K10" s="83"/>
      <c r="L10" s="11"/>
      <c r="M10" s="224" t="s">
        <v>182</v>
      </c>
      <c r="N10" s="225"/>
      <c r="O10" s="31"/>
      <c r="P10" s="31"/>
      <c r="Q10" s="31"/>
      <c r="R10" s="31"/>
      <c r="S10" s="31"/>
      <c r="T10" s="31"/>
      <c r="U10" s="31"/>
      <c r="V10" s="31"/>
      <c r="W10" s="31"/>
      <c r="X10" s="31"/>
      <c r="Y10" s="31"/>
    </row>
    <row r="11" spans="1:25" s="12" customFormat="1" ht="30.75" customHeight="1" thickBot="1" x14ac:dyDescent="0.3">
      <c r="A11" s="111" t="s">
        <v>142</v>
      </c>
      <c r="B11" s="253" t="s">
        <v>238</v>
      </c>
      <c r="C11" s="254"/>
      <c r="D11" s="119">
        <v>130224</v>
      </c>
      <c r="E11" s="81" t="s">
        <v>158</v>
      </c>
      <c r="F11" s="82"/>
      <c r="G11" s="82"/>
      <c r="H11" s="82"/>
      <c r="I11" s="82"/>
      <c r="J11" s="82"/>
      <c r="K11" s="83"/>
      <c r="L11" s="17"/>
      <c r="M11" s="225"/>
      <c r="N11" s="225"/>
      <c r="O11" s="31"/>
      <c r="P11" s="31"/>
      <c r="Q11" s="31"/>
      <c r="R11" s="31"/>
      <c r="S11" s="31"/>
      <c r="T11" s="31"/>
      <c r="U11" s="31"/>
      <c r="V11" s="31"/>
      <c r="W11" s="31"/>
      <c r="X11" s="31"/>
      <c r="Y11" s="31"/>
    </row>
    <row r="12" spans="1:25" s="12" customFormat="1" ht="35.1" customHeight="1" thickBot="1" x14ac:dyDescent="0.3">
      <c r="A12" s="111" t="s">
        <v>159</v>
      </c>
      <c r="B12" s="240" t="str">
        <f>Central!B12</f>
        <v>MICTED- Mountain Institute CTED</v>
      </c>
      <c r="C12" s="240"/>
      <c r="D12" s="184" t="str">
        <f>Central!D12</f>
        <v>130802</v>
      </c>
      <c r="E12" s="175" t="s">
        <v>158</v>
      </c>
      <c r="F12" s="87"/>
      <c r="G12" s="87"/>
      <c r="H12" s="87"/>
      <c r="I12" s="87"/>
      <c r="J12" s="87"/>
      <c r="K12" s="88"/>
      <c r="L12" s="21"/>
      <c r="M12" s="225"/>
      <c r="N12" s="225"/>
      <c r="O12" s="31"/>
      <c r="P12" s="31"/>
      <c r="Q12" s="31"/>
      <c r="R12" s="31"/>
      <c r="S12" s="31"/>
      <c r="T12" s="31"/>
      <c r="U12" s="31"/>
      <c r="V12" s="31"/>
      <c r="W12" s="31"/>
      <c r="X12" s="31"/>
      <c r="Y12" s="31"/>
    </row>
    <row r="13" spans="1:25" s="12" customFormat="1" ht="16.5" customHeight="1" thickBot="1" x14ac:dyDescent="0.3">
      <c r="A13" s="48"/>
      <c r="B13" s="48"/>
      <c r="C13" s="48"/>
      <c r="D13" s="22"/>
      <c r="F13" s="23"/>
      <c r="G13" s="24"/>
      <c r="H13" s="24"/>
      <c r="I13" s="17"/>
      <c r="J13" s="24"/>
      <c r="K13" s="24"/>
      <c r="L13" s="24"/>
      <c r="M13" s="225"/>
      <c r="N13" s="225"/>
    </row>
    <row r="14" spans="1:25" ht="35.1" customHeight="1" thickBot="1" x14ac:dyDescent="0.3">
      <c r="A14" s="112"/>
      <c r="B14" s="113"/>
      <c r="C14" s="112"/>
      <c r="D14" s="114"/>
      <c r="E14" s="227" t="s">
        <v>8</v>
      </c>
      <c r="F14" s="228"/>
      <c r="G14" s="228"/>
      <c r="H14" s="228"/>
      <c r="I14" s="228"/>
      <c r="J14" s="228"/>
      <c r="K14" s="229"/>
      <c r="M14" s="225" t="s">
        <v>183</v>
      </c>
      <c r="N14" s="225"/>
      <c r="O14" s="25"/>
      <c r="P14" s="25"/>
      <c r="Q14" s="25"/>
      <c r="R14" s="25"/>
      <c r="S14" s="25"/>
      <c r="T14" s="25"/>
      <c r="U14" s="25"/>
      <c r="V14" s="25"/>
      <c r="W14" s="25"/>
      <c r="X14" s="25"/>
      <c r="Y14" s="25"/>
    </row>
    <row r="15" spans="1:25" ht="29.25" customHeight="1" thickBot="1" x14ac:dyDescent="0.3">
      <c r="A15" s="115"/>
      <c r="B15" s="116"/>
      <c r="C15" s="115"/>
      <c r="D15" s="117"/>
      <c r="E15" s="227" t="s">
        <v>9</v>
      </c>
      <c r="F15" s="230"/>
      <c r="G15" s="230"/>
      <c r="H15" s="230"/>
      <c r="I15" s="230"/>
      <c r="J15" s="231"/>
      <c r="K15" s="232" t="s">
        <v>10</v>
      </c>
      <c r="M15" s="225"/>
      <c r="N15" s="225"/>
    </row>
    <row r="16" spans="1:25" s="26" customFormat="1" ht="120.75" customHeight="1" thickBot="1" x14ac:dyDescent="0.3">
      <c r="A16" s="118" t="s">
        <v>141</v>
      </c>
      <c r="B16" s="106" t="s">
        <v>126</v>
      </c>
      <c r="C16" s="108" t="s">
        <v>11</v>
      </c>
      <c r="D16" s="178" t="s">
        <v>12</v>
      </c>
      <c r="E16" s="35" t="s">
        <v>13</v>
      </c>
      <c r="F16" s="36" t="s">
        <v>14</v>
      </c>
      <c r="G16" s="36" t="s">
        <v>127</v>
      </c>
      <c r="H16" s="36" t="s">
        <v>128</v>
      </c>
      <c r="I16" s="36" t="s">
        <v>130</v>
      </c>
      <c r="J16" s="37" t="s">
        <v>129</v>
      </c>
      <c r="K16" s="233"/>
      <c r="M16" s="225"/>
      <c r="N16" s="225"/>
    </row>
    <row r="17" spans="1:14" s="27" customFormat="1" ht="24.95" customHeight="1" x14ac:dyDescent="0.25">
      <c r="A17" s="51" t="s">
        <v>15</v>
      </c>
      <c r="B17" s="161">
        <v>301</v>
      </c>
      <c r="C17" s="134" t="s">
        <v>211</v>
      </c>
      <c r="D17" s="185" t="str">
        <f t="shared" ref="D17:D48" si="0">IF(SUM(E17:K17)&gt;0,(SUM(E17:K17)),"")</f>
        <v/>
      </c>
      <c r="E17" s="188"/>
      <c r="F17" s="188"/>
      <c r="G17" s="188"/>
      <c r="H17" s="188"/>
      <c r="I17" s="188"/>
      <c r="J17" s="188"/>
      <c r="K17" s="188"/>
      <c r="M17" s="30"/>
      <c r="N17" s="41" t="s">
        <v>160</v>
      </c>
    </row>
    <row r="18" spans="1:14" s="27" customFormat="1" ht="24.95" customHeight="1" x14ac:dyDescent="0.25">
      <c r="A18" s="52" t="s">
        <v>16</v>
      </c>
      <c r="B18" s="163">
        <v>302</v>
      </c>
      <c r="C18" s="135" t="s">
        <v>17</v>
      </c>
      <c r="D18" s="186" t="str">
        <f t="shared" si="0"/>
        <v/>
      </c>
      <c r="E18" s="189"/>
      <c r="F18" s="189"/>
      <c r="G18" s="189"/>
      <c r="H18" s="189"/>
      <c r="I18" s="189"/>
      <c r="J18" s="189"/>
      <c r="K18" s="189"/>
      <c r="M18" s="47"/>
      <c r="N18" s="41" t="s">
        <v>161</v>
      </c>
    </row>
    <row r="19" spans="1:14" s="95" customFormat="1" ht="24.95" customHeight="1" x14ac:dyDescent="0.25">
      <c r="A19" s="52" t="s">
        <v>197</v>
      </c>
      <c r="B19" s="163">
        <v>376</v>
      </c>
      <c r="C19" s="135" t="s">
        <v>198</v>
      </c>
      <c r="D19" s="186" t="str">
        <f t="shared" si="0"/>
        <v/>
      </c>
      <c r="E19" s="189"/>
      <c r="F19" s="189"/>
      <c r="G19" s="189"/>
      <c r="H19" s="189"/>
      <c r="I19" s="189"/>
      <c r="J19" s="189"/>
      <c r="K19" s="189"/>
      <c r="M19" s="141"/>
      <c r="N19" s="142"/>
    </row>
    <row r="20" spans="1:14" s="27" customFormat="1" ht="24.95" customHeight="1" x14ac:dyDescent="0.25">
      <c r="A20" s="52" t="s">
        <v>18</v>
      </c>
      <c r="B20" s="163">
        <v>303</v>
      </c>
      <c r="C20" s="135" t="s">
        <v>19</v>
      </c>
      <c r="D20" s="186" t="str">
        <f t="shared" si="0"/>
        <v/>
      </c>
      <c r="E20" s="189"/>
      <c r="F20" s="189"/>
      <c r="G20" s="189"/>
      <c r="H20" s="189"/>
      <c r="I20" s="189"/>
      <c r="J20" s="189"/>
      <c r="K20" s="189"/>
      <c r="M20" s="30"/>
      <c r="N20" s="205" t="s">
        <v>162</v>
      </c>
    </row>
    <row r="21" spans="1:14" s="27" customFormat="1" ht="24.95" customHeight="1" x14ac:dyDescent="0.25">
      <c r="A21" s="52" t="s">
        <v>20</v>
      </c>
      <c r="B21" s="163">
        <v>304</v>
      </c>
      <c r="C21" s="135" t="s">
        <v>21</v>
      </c>
      <c r="D21" s="186" t="str">
        <f t="shared" si="0"/>
        <v/>
      </c>
      <c r="E21" s="189"/>
      <c r="F21" s="189"/>
      <c r="G21" s="189"/>
      <c r="H21" s="189"/>
      <c r="I21" s="189"/>
      <c r="J21" s="189"/>
      <c r="K21" s="189"/>
      <c r="M21" s="30"/>
      <c r="N21" s="205"/>
    </row>
    <row r="22" spans="1:14" s="27" customFormat="1" ht="24.95" customHeight="1" x14ac:dyDescent="0.25">
      <c r="A22" s="52" t="s">
        <v>22</v>
      </c>
      <c r="B22" s="163">
        <v>305</v>
      </c>
      <c r="C22" s="135" t="s">
        <v>23</v>
      </c>
      <c r="D22" s="186">
        <v>83173</v>
      </c>
      <c r="E22" s="189">
        <v>69450</v>
      </c>
      <c r="F22" s="189">
        <v>13723</v>
      </c>
      <c r="G22" s="189"/>
      <c r="H22" s="189"/>
      <c r="I22" s="189"/>
      <c r="J22" s="189"/>
      <c r="K22" s="189"/>
      <c r="M22" s="30"/>
      <c r="N22" s="205"/>
    </row>
    <row r="23" spans="1:14" s="27" customFormat="1" ht="24.95" customHeight="1" x14ac:dyDescent="0.25">
      <c r="A23" s="52" t="s">
        <v>24</v>
      </c>
      <c r="B23" s="163">
        <v>306</v>
      </c>
      <c r="C23" s="135" t="s">
        <v>25</v>
      </c>
      <c r="D23" s="186" t="str">
        <f t="shared" si="0"/>
        <v/>
      </c>
      <c r="E23" s="189"/>
      <c r="F23" s="189"/>
      <c r="G23" s="189"/>
      <c r="H23" s="189"/>
      <c r="I23" s="189"/>
      <c r="J23" s="189"/>
      <c r="K23" s="189"/>
      <c r="M23" s="30"/>
      <c r="N23" s="205" t="s">
        <v>163</v>
      </c>
    </row>
    <row r="24" spans="1:14" s="27" customFormat="1" ht="24.95" customHeight="1" x14ac:dyDescent="0.25">
      <c r="A24" s="52" t="s">
        <v>26</v>
      </c>
      <c r="B24" s="163">
        <v>307</v>
      </c>
      <c r="C24" s="135" t="s">
        <v>27</v>
      </c>
      <c r="D24" s="186" t="str">
        <f t="shared" si="0"/>
        <v/>
      </c>
      <c r="E24" s="189"/>
      <c r="F24" s="189"/>
      <c r="G24" s="189"/>
      <c r="H24" s="189"/>
      <c r="I24" s="189"/>
      <c r="J24" s="189"/>
      <c r="K24" s="189"/>
      <c r="M24" s="30"/>
      <c r="N24" s="205"/>
    </row>
    <row r="25" spans="1:14" s="27" customFormat="1" ht="24.95" customHeight="1" x14ac:dyDescent="0.25">
      <c r="A25" s="52" t="s">
        <v>28</v>
      </c>
      <c r="B25" s="163">
        <v>309</v>
      </c>
      <c r="C25" s="135" t="s">
        <v>214</v>
      </c>
      <c r="D25" s="186" t="str">
        <f t="shared" si="0"/>
        <v/>
      </c>
      <c r="E25" s="189"/>
      <c r="F25" s="189"/>
      <c r="G25" s="189"/>
      <c r="H25" s="189"/>
      <c r="I25" s="189"/>
      <c r="J25" s="189"/>
      <c r="K25" s="189"/>
      <c r="M25" s="30"/>
      <c r="N25" s="205" t="s">
        <v>164</v>
      </c>
    </row>
    <row r="26" spans="1:14" s="27" customFormat="1" ht="24.95" customHeight="1" x14ac:dyDescent="0.25">
      <c r="A26" s="52" t="s">
        <v>30</v>
      </c>
      <c r="B26" s="163">
        <v>310</v>
      </c>
      <c r="C26" s="135" t="s">
        <v>31</v>
      </c>
      <c r="D26" s="186" t="str">
        <f t="shared" si="0"/>
        <v/>
      </c>
      <c r="E26" s="189"/>
      <c r="F26" s="189"/>
      <c r="G26" s="189"/>
      <c r="H26" s="189"/>
      <c r="I26" s="189"/>
      <c r="J26" s="189"/>
      <c r="K26" s="189"/>
      <c r="M26" s="30"/>
      <c r="N26" s="205"/>
    </row>
    <row r="27" spans="1:14" s="27" customFormat="1" ht="24.95" customHeight="1" x14ac:dyDescent="0.25">
      <c r="A27" s="52" t="s">
        <v>32</v>
      </c>
      <c r="B27" s="163">
        <v>311</v>
      </c>
      <c r="C27" s="135" t="s">
        <v>33</v>
      </c>
      <c r="D27" s="186" t="str">
        <f t="shared" si="0"/>
        <v/>
      </c>
      <c r="E27" s="189"/>
      <c r="F27" s="189"/>
      <c r="G27" s="189"/>
      <c r="H27" s="189"/>
      <c r="I27" s="189"/>
      <c r="J27" s="189"/>
      <c r="K27" s="189"/>
      <c r="M27" s="30"/>
      <c r="N27" s="205" t="s">
        <v>165</v>
      </c>
    </row>
    <row r="28" spans="1:14" s="27" customFormat="1" ht="24.95" customHeight="1" x14ac:dyDescent="0.25">
      <c r="A28" s="52" t="s">
        <v>34</v>
      </c>
      <c r="B28" s="163">
        <v>312</v>
      </c>
      <c r="C28" s="135" t="s">
        <v>35</v>
      </c>
      <c r="D28" s="186" t="str">
        <f t="shared" si="0"/>
        <v/>
      </c>
      <c r="E28" s="189"/>
      <c r="F28" s="189"/>
      <c r="G28" s="189"/>
      <c r="H28" s="189"/>
      <c r="I28" s="189"/>
      <c r="J28" s="189"/>
      <c r="K28" s="189"/>
      <c r="M28" s="30"/>
      <c r="N28" s="205"/>
    </row>
    <row r="29" spans="1:14" s="27" customFormat="1" ht="24.95" customHeight="1" x14ac:dyDescent="0.25">
      <c r="A29" s="52" t="s">
        <v>36</v>
      </c>
      <c r="B29" s="163">
        <v>313</v>
      </c>
      <c r="C29" s="135" t="s">
        <v>199</v>
      </c>
      <c r="D29" s="186" t="str">
        <f t="shared" si="0"/>
        <v/>
      </c>
      <c r="E29" s="189"/>
      <c r="F29" s="189"/>
      <c r="G29" s="189"/>
      <c r="H29" s="189"/>
      <c r="I29" s="189"/>
      <c r="J29" s="189"/>
      <c r="K29" s="189"/>
      <c r="M29" s="30"/>
      <c r="N29" s="205"/>
    </row>
    <row r="30" spans="1:14" s="27" customFormat="1" ht="24.95" customHeight="1" x14ac:dyDescent="0.25">
      <c r="A30" s="52" t="s">
        <v>37</v>
      </c>
      <c r="B30" s="163">
        <v>314</v>
      </c>
      <c r="C30" s="135" t="s">
        <v>200</v>
      </c>
      <c r="D30" s="186" t="str">
        <f t="shared" si="0"/>
        <v/>
      </c>
      <c r="E30" s="189"/>
      <c r="F30" s="189"/>
      <c r="G30" s="189"/>
      <c r="H30" s="189"/>
      <c r="I30" s="189"/>
      <c r="J30" s="189"/>
      <c r="K30" s="189"/>
      <c r="M30" s="205" t="s">
        <v>177</v>
      </c>
      <c r="N30" s="205"/>
    </row>
    <row r="31" spans="1:14" s="27" customFormat="1" ht="24.95" customHeight="1" x14ac:dyDescent="0.25">
      <c r="A31" s="52" t="s">
        <v>38</v>
      </c>
      <c r="B31" s="163">
        <v>315</v>
      </c>
      <c r="C31" s="135" t="s">
        <v>39</v>
      </c>
      <c r="D31" s="186" t="str">
        <f t="shared" si="0"/>
        <v/>
      </c>
      <c r="E31" s="189"/>
      <c r="F31" s="189"/>
      <c r="G31" s="189"/>
      <c r="H31" s="189"/>
      <c r="I31" s="189"/>
      <c r="J31" s="189"/>
      <c r="K31" s="189"/>
      <c r="M31" s="205"/>
      <c r="N31" s="205"/>
    </row>
    <row r="32" spans="1:14" s="27" customFormat="1" ht="24.95" customHeight="1" x14ac:dyDescent="0.25">
      <c r="A32" s="52" t="s">
        <v>40</v>
      </c>
      <c r="B32" s="163">
        <v>316</v>
      </c>
      <c r="C32" s="135" t="s">
        <v>41</v>
      </c>
      <c r="D32" s="186" t="str">
        <f t="shared" si="0"/>
        <v/>
      </c>
      <c r="E32" s="189"/>
      <c r="F32" s="189"/>
      <c r="G32" s="189"/>
      <c r="H32" s="189"/>
      <c r="I32" s="189"/>
      <c r="J32" s="189"/>
      <c r="K32" s="189"/>
      <c r="M32" s="205"/>
      <c r="N32" s="205"/>
    </row>
    <row r="33" spans="1:23" s="27" customFormat="1" ht="24.95" customHeight="1" x14ac:dyDescent="0.25">
      <c r="A33" s="52" t="s">
        <v>42</v>
      </c>
      <c r="B33" s="163">
        <v>317</v>
      </c>
      <c r="C33" s="135" t="s">
        <v>43</v>
      </c>
      <c r="D33" s="186" t="str">
        <f t="shared" si="0"/>
        <v/>
      </c>
      <c r="E33" s="189"/>
      <c r="F33" s="189"/>
      <c r="G33" s="189"/>
      <c r="H33" s="189"/>
      <c r="I33" s="189"/>
      <c r="J33" s="189"/>
      <c r="K33" s="189"/>
      <c r="M33" s="205"/>
      <c r="N33" s="205"/>
    </row>
    <row r="34" spans="1:23" s="27" customFormat="1" ht="24.95" customHeight="1" x14ac:dyDescent="0.25">
      <c r="A34" s="52" t="s">
        <v>44</v>
      </c>
      <c r="B34" s="163">
        <v>318</v>
      </c>
      <c r="C34" s="135" t="s">
        <v>45</v>
      </c>
      <c r="D34" s="186" t="str">
        <f t="shared" si="0"/>
        <v/>
      </c>
      <c r="E34" s="189"/>
      <c r="F34" s="189"/>
      <c r="G34" s="189"/>
      <c r="H34" s="189"/>
      <c r="I34" s="189"/>
      <c r="J34" s="189"/>
      <c r="K34" s="189"/>
      <c r="M34" s="205"/>
      <c r="N34" s="205"/>
    </row>
    <row r="35" spans="1:23" s="27" customFormat="1" ht="24.95" customHeight="1" x14ac:dyDescent="0.25">
      <c r="A35" s="52" t="s">
        <v>46</v>
      </c>
      <c r="B35" s="163">
        <v>319</v>
      </c>
      <c r="C35" s="135" t="s">
        <v>213</v>
      </c>
      <c r="D35" s="186" t="str">
        <f t="shared" si="0"/>
        <v/>
      </c>
      <c r="E35" s="189"/>
      <c r="F35" s="189"/>
      <c r="G35" s="189"/>
      <c r="H35" s="189"/>
      <c r="I35" s="189"/>
      <c r="J35" s="189"/>
      <c r="K35" s="189"/>
      <c r="M35" s="205"/>
      <c r="N35" s="205"/>
    </row>
    <row r="36" spans="1:23" s="27" customFormat="1" ht="24.95" customHeight="1" x14ac:dyDescent="0.25">
      <c r="A36" s="52" t="s">
        <v>47</v>
      </c>
      <c r="B36" s="163">
        <v>320</v>
      </c>
      <c r="C36" s="135" t="s">
        <v>48</v>
      </c>
      <c r="D36" s="186" t="str">
        <f t="shared" si="0"/>
        <v/>
      </c>
      <c r="E36" s="189"/>
      <c r="F36" s="189"/>
      <c r="G36" s="189"/>
      <c r="H36" s="189"/>
      <c r="I36" s="189"/>
      <c r="J36" s="189"/>
      <c r="K36" s="189"/>
      <c r="M36" s="205"/>
      <c r="N36" s="205"/>
      <c r="O36" s="25"/>
      <c r="P36" s="25"/>
      <c r="Q36" s="25"/>
      <c r="R36" s="25"/>
      <c r="S36" s="25"/>
      <c r="T36" s="25"/>
      <c r="U36" s="25"/>
      <c r="V36" s="25"/>
      <c r="W36" s="25"/>
    </row>
    <row r="37" spans="1:23" s="27" customFormat="1" ht="24.95" customHeight="1" x14ac:dyDescent="0.25">
      <c r="A37" s="52" t="s">
        <v>49</v>
      </c>
      <c r="B37" s="163">
        <v>321</v>
      </c>
      <c r="C37" s="135" t="s">
        <v>50</v>
      </c>
      <c r="D37" s="186" t="str">
        <f t="shared" si="0"/>
        <v/>
      </c>
      <c r="E37" s="189"/>
      <c r="F37" s="189"/>
      <c r="G37" s="189"/>
      <c r="H37" s="189"/>
      <c r="I37" s="189"/>
      <c r="J37" s="189"/>
      <c r="K37" s="189"/>
      <c r="M37" s="205"/>
      <c r="N37" s="205"/>
    </row>
    <row r="38" spans="1:23" s="27" customFormat="1" ht="24.95" customHeight="1" x14ac:dyDescent="0.25">
      <c r="A38" s="52" t="s">
        <v>51</v>
      </c>
      <c r="B38" s="163">
        <v>322</v>
      </c>
      <c r="C38" s="135" t="s">
        <v>52</v>
      </c>
      <c r="D38" s="186" t="str">
        <f t="shared" si="0"/>
        <v/>
      </c>
      <c r="E38" s="189"/>
      <c r="F38" s="189"/>
      <c r="G38" s="189"/>
      <c r="H38" s="189"/>
      <c r="I38" s="189"/>
      <c r="J38" s="189"/>
      <c r="K38" s="189"/>
      <c r="M38" s="205"/>
      <c r="N38" s="205"/>
    </row>
    <row r="39" spans="1:23" s="27" customFormat="1" ht="24.95" customHeight="1" x14ac:dyDescent="0.25">
      <c r="A39" s="52" t="s">
        <v>53</v>
      </c>
      <c r="B39" s="163">
        <v>345</v>
      </c>
      <c r="C39" s="135" t="s">
        <v>54</v>
      </c>
      <c r="D39" s="186" t="str">
        <f t="shared" si="0"/>
        <v/>
      </c>
      <c r="E39" s="189"/>
      <c r="F39" s="189"/>
      <c r="G39" s="189"/>
      <c r="H39" s="189"/>
      <c r="I39" s="189"/>
      <c r="J39" s="189"/>
      <c r="K39" s="189"/>
      <c r="M39" s="99"/>
      <c r="N39" s="99"/>
    </row>
    <row r="40" spans="1:23" s="27" customFormat="1" ht="24.95" customHeight="1" x14ac:dyDescent="0.25">
      <c r="A40" s="52" t="s">
        <v>55</v>
      </c>
      <c r="B40" s="163">
        <v>323</v>
      </c>
      <c r="C40" s="135" t="s">
        <v>56</v>
      </c>
      <c r="D40" s="186" t="str">
        <f t="shared" si="0"/>
        <v/>
      </c>
      <c r="E40" s="189"/>
      <c r="F40" s="189"/>
      <c r="G40" s="189"/>
      <c r="H40" s="189"/>
      <c r="I40" s="189"/>
      <c r="J40" s="189"/>
      <c r="K40" s="189"/>
      <c r="M40" s="30"/>
      <c r="N40" s="205" t="s">
        <v>167</v>
      </c>
    </row>
    <row r="41" spans="1:23" s="27" customFormat="1" ht="24.95" customHeight="1" x14ac:dyDescent="0.25">
      <c r="A41" s="52" t="s">
        <v>57</v>
      </c>
      <c r="B41" s="163">
        <v>324</v>
      </c>
      <c r="C41" s="135" t="s">
        <v>58</v>
      </c>
      <c r="D41" s="186" t="str">
        <f t="shared" si="0"/>
        <v/>
      </c>
      <c r="E41" s="189"/>
      <c r="F41" s="189"/>
      <c r="G41" s="189"/>
      <c r="H41" s="189"/>
      <c r="I41" s="189"/>
      <c r="J41" s="189"/>
      <c r="K41" s="189"/>
      <c r="M41" s="30"/>
      <c r="N41" s="205"/>
    </row>
    <row r="42" spans="1:23" s="27" customFormat="1" ht="24.95" customHeight="1" x14ac:dyDescent="0.25">
      <c r="A42" s="52" t="s">
        <v>59</v>
      </c>
      <c r="B42" s="163">
        <v>325</v>
      </c>
      <c r="C42" s="135" t="s">
        <v>60</v>
      </c>
      <c r="D42" s="186" t="str">
        <f t="shared" si="0"/>
        <v/>
      </c>
      <c r="E42" s="189"/>
      <c r="F42" s="189"/>
      <c r="G42" s="189"/>
      <c r="H42" s="189"/>
      <c r="I42" s="189"/>
      <c r="J42" s="189"/>
      <c r="K42" s="189"/>
      <c r="M42" s="30"/>
      <c r="N42" s="205" t="s">
        <v>168</v>
      </c>
    </row>
    <row r="43" spans="1:23" s="27" customFormat="1" ht="24.95" customHeight="1" x14ac:dyDescent="0.25">
      <c r="A43" s="52" t="s">
        <v>61</v>
      </c>
      <c r="B43" s="163">
        <v>326</v>
      </c>
      <c r="C43" s="135" t="s">
        <v>62</v>
      </c>
      <c r="D43" s="186" t="str">
        <f t="shared" si="0"/>
        <v/>
      </c>
      <c r="E43" s="189"/>
      <c r="F43" s="189"/>
      <c r="G43" s="189"/>
      <c r="H43" s="189"/>
      <c r="I43" s="189"/>
      <c r="J43" s="189"/>
      <c r="K43" s="189"/>
      <c r="M43" s="30"/>
      <c r="N43" s="205"/>
    </row>
    <row r="44" spans="1:23" s="27" customFormat="1" ht="33" customHeight="1" x14ac:dyDescent="0.25">
      <c r="A44" s="52" t="s">
        <v>110</v>
      </c>
      <c r="B44" s="163">
        <v>359</v>
      </c>
      <c r="C44" s="135" t="s">
        <v>231</v>
      </c>
      <c r="D44" s="186" t="str">
        <f t="shared" si="0"/>
        <v/>
      </c>
      <c r="E44" s="189"/>
      <c r="F44" s="189"/>
      <c r="G44" s="189"/>
      <c r="H44" s="189"/>
      <c r="I44" s="189"/>
      <c r="J44" s="189"/>
      <c r="K44" s="189"/>
      <c r="M44" s="30"/>
      <c r="N44" s="205" t="s">
        <v>169</v>
      </c>
    </row>
    <row r="45" spans="1:23" s="27" customFormat="1" ht="24.95" customHeight="1" x14ac:dyDescent="0.25">
      <c r="A45" s="52" t="s">
        <v>63</v>
      </c>
      <c r="B45" s="163">
        <v>327</v>
      </c>
      <c r="C45" s="135" t="s">
        <v>64</v>
      </c>
      <c r="D45" s="186" t="str">
        <f t="shared" si="0"/>
        <v/>
      </c>
      <c r="E45" s="189"/>
      <c r="F45" s="189"/>
      <c r="G45" s="189"/>
      <c r="H45" s="189"/>
      <c r="I45" s="189"/>
      <c r="J45" s="189"/>
      <c r="K45" s="189"/>
      <c r="M45" s="30"/>
      <c r="N45" s="205"/>
    </row>
    <row r="46" spans="1:23" s="27" customFormat="1" ht="24.95" customHeight="1" x14ac:dyDescent="0.25">
      <c r="A46" s="52" t="s">
        <v>65</v>
      </c>
      <c r="B46" s="163">
        <v>328</v>
      </c>
      <c r="C46" s="135" t="s">
        <v>66</v>
      </c>
      <c r="D46" s="186" t="str">
        <f t="shared" si="0"/>
        <v/>
      </c>
      <c r="E46" s="189"/>
      <c r="F46" s="189"/>
      <c r="G46" s="189"/>
      <c r="H46" s="189"/>
      <c r="I46" s="189"/>
      <c r="J46" s="189"/>
      <c r="K46" s="189"/>
      <c r="M46" s="30"/>
      <c r="N46" s="205" t="s">
        <v>170</v>
      </c>
    </row>
    <row r="47" spans="1:23" s="27" customFormat="1" ht="24.95" customHeight="1" x14ac:dyDescent="0.25">
      <c r="A47" s="52" t="s">
        <v>67</v>
      </c>
      <c r="B47" s="163">
        <v>329</v>
      </c>
      <c r="C47" s="135" t="s">
        <v>68</v>
      </c>
      <c r="D47" s="186" t="str">
        <f t="shared" si="0"/>
        <v/>
      </c>
      <c r="E47" s="189"/>
      <c r="F47" s="189"/>
      <c r="G47" s="189"/>
      <c r="H47" s="189"/>
      <c r="I47" s="189"/>
      <c r="J47" s="189"/>
      <c r="K47" s="189"/>
      <c r="M47" s="30"/>
      <c r="N47" s="205"/>
    </row>
    <row r="48" spans="1:23" s="27" customFormat="1" ht="24.95" customHeight="1" x14ac:dyDescent="0.25">
      <c r="A48" s="52" t="s">
        <v>69</v>
      </c>
      <c r="B48" s="163">
        <v>330</v>
      </c>
      <c r="C48" s="135" t="s">
        <v>215</v>
      </c>
      <c r="D48" s="186" t="str">
        <f t="shared" si="0"/>
        <v/>
      </c>
      <c r="E48" s="189"/>
      <c r="F48" s="189"/>
      <c r="G48" s="189"/>
      <c r="H48" s="189"/>
      <c r="I48" s="189"/>
      <c r="J48" s="189"/>
      <c r="K48" s="189"/>
      <c r="M48" s="30"/>
      <c r="N48" s="141"/>
    </row>
    <row r="49" spans="1:14" s="27" customFormat="1" ht="24.95" customHeight="1" x14ac:dyDescent="0.25">
      <c r="A49" s="52" t="s">
        <v>70</v>
      </c>
      <c r="B49" s="163">
        <v>333</v>
      </c>
      <c r="C49" s="135" t="s">
        <v>71</v>
      </c>
      <c r="D49" s="186" t="str">
        <f t="shared" ref="D49:D79" si="1">IF(SUM(E49:K49)&gt;0,(SUM(E49:K49)),"")</f>
        <v/>
      </c>
      <c r="E49" s="189"/>
      <c r="F49" s="189"/>
      <c r="G49" s="189"/>
      <c r="H49" s="189"/>
      <c r="I49" s="189"/>
      <c r="J49" s="189"/>
      <c r="K49" s="189"/>
      <c r="M49" s="30"/>
      <c r="N49" s="41" t="s">
        <v>125</v>
      </c>
    </row>
    <row r="50" spans="1:14" s="27" customFormat="1" ht="24.95" customHeight="1" x14ac:dyDescent="0.25">
      <c r="A50" s="52" t="s">
        <v>72</v>
      </c>
      <c r="B50" s="163">
        <v>334</v>
      </c>
      <c r="C50" s="135" t="s">
        <v>212</v>
      </c>
      <c r="D50" s="186" t="str">
        <f t="shared" si="1"/>
        <v/>
      </c>
      <c r="E50" s="189"/>
      <c r="F50" s="189"/>
      <c r="G50" s="189"/>
      <c r="H50" s="189"/>
      <c r="I50" s="189"/>
      <c r="J50" s="189"/>
      <c r="K50" s="189"/>
      <c r="M50" s="30"/>
      <c r="N50" s="47"/>
    </row>
    <row r="51" spans="1:14" s="27" customFormat="1" ht="24.95" customHeight="1" x14ac:dyDescent="0.25">
      <c r="A51" s="52" t="s">
        <v>73</v>
      </c>
      <c r="B51" s="163">
        <v>335</v>
      </c>
      <c r="C51" s="135" t="s">
        <v>201</v>
      </c>
      <c r="D51" s="186" t="str">
        <f t="shared" si="1"/>
        <v/>
      </c>
      <c r="E51" s="189"/>
      <c r="F51" s="189"/>
      <c r="G51" s="189"/>
      <c r="H51" s="189"/>
      <c r="I51" s="189"/>
      <c r="J51" s="189"/>
      <c r="K51" s="189"/>
      <c r="M51" s="41" t="s">
        <v>76</v>
      </c>
      <c r="N51" s="30"/>
    </row>
    <row r="52" spans="1:14" s="95" customFormat="1" ht="24.95" customHeight="1" x14ac:dyDescent="0.25">
      <c r="A52" s="52" t="s">
        <v>74</v>
      </c>
      <c r="B52" s="163">
        <v>336</v>
      </c>
      <c r="C52" s="135" t="s">
        <v>75</v>
      </c>
      <c r="D52" s="186" t="str">
        <f t="shared" si="1"/>
        <v/>
      </c>
      <c r="E52" s="189"/>
      <c r="F52" s="189"/>
      <c r="G52" s="189"/>
      <c r="H52" s="189"/>
      <c r="I52" s="189"/>
      <c r="J52" s="189"/>
      <c r="K52" s="189"/>
      <c r="M52" s="142"/>
      <c r="N52" s="98"/>
    </row>
    <row r="53" spans="1:14" s="27" customFormat="1" ht="24.95" customHeight="1" x14ac:dyDescent="0.25">
      <c r="A53" s="52" t="s">
        <v>77</v>
      </c>
      <c r="B53" s="163">
        <v>337</v>
      </c>
      <c r="C53" s="135" t="s">
        <v>216</v>
      </c>
      <c r="D53" s="186" t="str">
        <f t="shared" si="1"/>
        <v/>
      </c>
      <c r="E53" s="189"/>
      <c r="F53" s="189"/>
      <c r="G53" s="189"/>
      <c r="H53" s="189"/>
      <c r="I53" s="189"/>
      <c r="J53" s="189"/>
      <c r="K53" s="189"/>
      <c r="M53" s="30"/>
      <c r="N53" s="30"/>
    </row>
    <row r="54" spans="1:14" s="27" customFormat="1" ht="24.95" customHeight="1" x14ac:dyDescent="0.25">
      <c r="A54" s="52" t="s">
        <v>79</v>
      </c>
      <c r="B54" s="163">
        <v>339</v>
      </c>
      <c r="C54" s="135" t="s">
        <v>80</v>
      </c>
      <c r="D54" s="186" t="str">
        <f t="shared" si="1"/>
        <v/>
      </c>
      <c r="E54" s="189"/>
      <c r="F54" s="189"/>
      <c r="G54" s="189"/>
      <c r="H54" s="189"/>
      <c r="I54" s="189"/>
      <c r="J54" s="189"/>
      <c r="K54" s="189"/>
      <c r="M54" s="30"/>
      <c r="N54" s="30"/>
    </row>
    <row r="55" spans="1:14" s="27" customFormat="1" ht="24.95" customHeight="1" x14ac:dyDescent="0.25">
      <c r="A55" s="52" t="s">
        <v>81</v>
      </c>
      <c r="B55" s="163">
        <v>340</v>
      </c>
      <c r="C55" s="135" t="s">
        <v>82</v>
      </c>
      <c r="D55" s="186" t="str">
        <f t="shared" si="1"/>
        <v/>
      </c>
      <c r="E55" s="189"/>
      <c r="F55" s="189"/>
      <c r="G55" s="189"/>
      <c r="H55" s="189"/>
      <c r="I55" s="189"/>
      <c r="J55" s="189"/>
      <c r="K55" s="189"/>
      <c r="M55" s="30"/>
      <c r="N55" s="30"/>
    </row>
    <row r="56" spans="1:14" s="27" customFormat="1" ht="24.95" customHeight="1" x14ac:dyDescent="0.25">
      <c r="A56" s="52" t="s">
        <v>202</v>
      </c>
      <c r="B56" s="163">
        <v>373</v>
      </c>
      <c r="C56" s="135" t="s">
        <v>204</v>
      </c>
      <c r="D56" s="186" t="str">
        <f t="shared" si="1"/>
        <v/>
      </c>
      <c r="E56" s="189"/>
      <c r="F56" s="189"/>
      <c r="G56" s="189"/>
      <c r="H56" s="189"/>
      <c r="I56" s="189"/>
      <c r="J56" s="189"/>
      <c r="K56" s="189"/>
      <c r="M56" s="30"/>
      <c r="N56" s="30"/>
    </row>
    <row r="57" spans="1:14" s="95" customFormat="1" ht="24.95" customHeight="1" x14ac:dyDescent="0.25">
      <c r="A57" s="52" t="s">
        <v>83</v>
      </c>
      <c r="B57" s="163">
        <v>342</v>
      </c>
      <c r="C57" s="135" t="s">
        <v>84</v>
      </c>
      <c r="D57" s="186" t="str">
        <f t="shared" si="1"/>
        <v/>
      </c>
      <c r="E57" s="189"/>
      <c r="F57" s="189"/>
      <c r="G57" s="189"/>
      <c r="H57" s="189"/>
      <c r="I57" s="189"/>
      <c r="J57" s="189"/>
      <c r="K57" s="189"/>
      <c r="M57" s="98"/>
      <c r="N57" s="98"/>
    </row>
    <row r="58" spans="1:14" s="27" customFormat="1" ht="24.95" customHeight="1" x14ac:dyDescent="0.25">
      <c r="A58" s="52" t="s">
        <v>85</v>
      </c>
      <c r="B58" s="163">
        <v>343</v>
      </c>
      <c r="C58" s="135" t="s">
        <v>86</v>
      </c>
      <c r="D58" s="186" t="str">
        <f t="shared" si="1"/>
        <v/>
      </c>
      <c r="E58" s="189"/>
      <c r="F58" s="189"/>
      <c r="G58" s="189"/>
      <c r="H58" s="189"/>
      <c r="I58" s="189"/>
      <c r="J58" s="189"/>
      <c r="K58" s="189"/>
      <c r="M58" s="30"/>
      <c r="N58" s="30"/>
    </row>
    <row r="59" spans="1:14" s="27" customFormat="1" ht="24.95" customHeight="1" x14ac:dyDescent="0.25">
      <c r="A59" s="52" t="s">
        <v>87</v>
      </c>
      <c r="B59" s="163">
        <v>344</v>
      </c>
      <c r="C59" s="135" t="s">
        <v>88</v>
      </c>
      <c r="D59" s="186" t="str">
        <f t="shared" si="1"/>
        <v/>
      </c>
      <c r="E59" s="189"/>
      <c r="F59" s="189"/>
      <c r="G59" s="189"/>
      <c r="H59" s="189"/>
      <c r="I59" s="189"/>
      <c r="J59" s="189"/>
      <c r="K59" s="189"/>
      <c r="M59" s="30"/>
      <c r="N59" s="30"/>
    </row>
    <row r="60" spans="1:14" s="26" customFormat="1" ht="24.95" customHeight="1" x14ac:dyDescent="0.25">
      <c r="A60" s="52" t="s">
        <v>89</v>
      </c>
      <c r="B60" s="163">
        <v>346</v>
      </c>
      <c r="C60" s="135" t="s">
        <v>90</v>
      </c>
      <c r="D60" s="186" t="str">
        <f t="shared" si="1"/>
        <v/>
      </c>
      <c r="E60" s="189"/>
      <c r="F60" s="189"/>
      <c r="G60" s="189"/>
      <c r="H60" s="189"/>
      <c r="I60" s="189"/>
      <c r="J60" s="189"/>
      <c r="K60" s="189"/>
      <c r="M60" s="30"/>
      <c r="N60" s="38"/>
    </row>
    <row r="61" spans="1:14" ht="24.95" customHeight="1" x14ac:dyDescent="0.25">
      <c r="A61" s="52" t="s">
        <v>91</v>
      </c>
      <c r="B61" s="163">
        <v>347</v>
      </c>
      <c r="C61" s="135" t="s">
        <v>217</v>
      </c>
      <c r="D61" s="186" t="str">
        <f t="shared" si="1"/>
        <v/>
      </c>
      <c r="E61" s="189"/>
      <c r="F61" s="189"/>
      <c r="G61" s="189"/>
      <c r="H61" s="189"/>
      <c r="I61" s="189"/>
      <c r="J61" s="189"/>
      <c r="K61" s="189"/>
      <c r="L61" s="1"/>
      <c r="M61" s="38"/>
    </row>
    <row r="62" spans="1:14" ht="24.95" customHeight="1" x14ac:dyDescent="0.25">
      <c r="A62" s="52" t="s">
        <v>109</v>
      </c>
      <c r="B62" s="163">
        <v>358</v>
      </c>
      <c r="C62" s="135" t="s">
        <v>206</v>
      </c>
      <c r="D62" s="186" t="str">
        <f t="shared" si="1"/>
        <v/>
      </c>
      <c r="E62" s="189"/>
      <c r="F62" s="189"/>
      <c r="G62" s="189"/>
      <c r="H62" s="189"/>
      <c r="I62" s="189"/>
      <c r="J62" s="189"/>
      <c r="K62" s="189"/>
      <c r="L62" s="1"/>
    </row>
    <row r="63" spans="1:14" s="67" customFormat="1" ht="24.95" customHeight="1" x14ac:dyDescent="0.25">
      <c r="A63" s="52" t="s">
        <v>92</v>
      </c>
      <c r="B63" s="163">
        <v>348</v>
      </c>
      <c r="C63" s="135" t="s">
        <v>93</v>
      </c>
      <c r="D63" s="186" t="str">
        <f t="shared" si="1"/>
        <v/>
      </c>
      <c r="E63" s="189"/>
      <c r="F63" s="189"/>
      <c r="G63" s="189"/>
      <c r="H63" s="189"/>
      <c r="I63" s="189"/>
      <c r="J63" s="189"/>
      <c r="K63" s="189"/>
      <c r="M63" s="80"/>
      <c r="N63" s="80"/>
    </row>
    <row r="64" spans="1:14" ht="24.95" customHeight="1" x14ac:dyDescent="0.25">
      <c r="A64" s="52" t="s">
        <v>94</v>
      </c>
      <c r="B64" s="163">
        <v>349</v>
      </c>
      <c r="C64" s="135" t="s">
        <v>95</v>
      </c>
      <c r="D64" s="186" t="str">
        <f t="shared" si="1"/>
        <v/>
      </c>
      <c r="E64" s="189"/>
      <c r="F64" s="189"/>
      <c r="G64" s="189"/>
      <c r="H64" s="189"/>
      <c r="I64" s="189"/>
      <c r="J64" s="189"/>
      <c r="K64" s="189"/>
      <c r="L64" s="1"/>
    </row>
    <row r="65" spans="1:14" ht="24.95" customHeight="1" x14ac:dyDescent="0.25">
      <c r="A65" s="52" t="s">
        <v>78</v>
      </c>
      <c r="B65" s="163">
        <v>338</v>
      </c>
      <c r="C65" s="135" t="s">
        <v>207</v>
      </c>
      <c r="D65" s="186" t="str">
        <f t="shared" si="1"/>
        <v/>
      </c>
      <c r="E65" s="189"/>
      <c r="F65" s="189"/>
      <c r="G65" s="189"/>
      <c r="H65" s="189"/>
      <c r="I65" s="189"/>
      <c r="J65" s="189"/>
      <c r="K65" s="189"/>
      <c r="L65" s="1"/>
    </row>
    <row r="66" spans="1:14" ht="24.95" customHeight="1" x14ac:dyDescent="0.25">
      <c r="A66" s="52" t="s">
        <v>96</v>
      </c>
      <c r="B66" s="163">
        <v>351</v>
      </c>
      <c r="C66" s="135" t="s">
        <v>208</v>
      </c>
      <c r="D66" s="186" t="str">
        <f t="shared" si="1"/>
        <v/>
      </c>
      <c r="E66" s="189"/>
      <c r="F66" s="189"/>
      <c r="G66" s="189"/>
      <c r="H66" s="189"/>
      <c r="I66" s="189"/>
      <c r="J66" s="189"/>
      <c r="K66" s="189"/>
      <c r="L66" s="1"/>
    </row>
    <row r="67" spans="1:14" s="67" customFormat="1" ht="24.95" customHeight="1" x14ac:dyDescent="0.25">
      <c r="A67" s="52" t="s">
        <v>97</v>
      </c>
      <c r="B67" s="163">
        <v>352</v>
      </c>
      <c r="C67" s="135" t="s">
        <v>98</v>
      </c>
      <c r="D67" s="186" t="str">
        <f t="shared" si="1"/>
        <v/>
      </c>
      <c r="E67" s="189"/>
      <c r="F67" s="189"/>
      <c r="G67" s="189"/>
      <c r="H67" s="189"/>
      <c r="I67" s="189"/>
      <c r="J67" s="189"/>
      <c r="K67" s="189"/>
      <c r="M67" s="80"/>
      <c r="N67" s="80"/>
    </row>
    <row r="68" spans="1:14" ht="24.95" customHeight="1" x14ac:dyDescent="0.25">
      <c r="A68" s="52" t="s">
        <v>99</v>
      </c>
      <c r="B68" s="163">
        <v>353</v>
      </c>
      <c r="C68" s="135" t="s">
        <v>218</v>
      </c>
      <c r="D68" s="186" t="str">
        <f t="shared" si="1"/>
        <v/>
      </c>
      <c r="E68" s="189"/>
      <c r="F68" s="189"/>
      <c r="G68" s="189"/>
      <c r="H68" s="189"/>
      <c r="I68" s="189"/>
      <c r="J68" s="189"/>
      <c r="K68" s="189"/>
      <c r="L68" s="1"/>
    </row>
    <row r="69" spans="1:14" ht="24.95" customHeight="1" x14ac:dyDescent="0.25">
      <c r="A69" s="52" t="s">
        <v>101</v>
      </c>
      <c r="B69" s="163">
        <v>354</v>
      </c>
      <c r="C69" s="135" t="s">
        <v>102</v>
      </c>
      <c r="D69" s="186" t="str">
        <f t="shared" si="1"/>
        <v/>
      </c>
      <c r="E69" s="189"/>
      <c r="F69" s="189"/>
      <c r="G69" s="189"/>
      <c r="H69" s="189"/>
      <c r="I69" s="189"/>
      <c r="J69" s="189"/>
      <c r="K69" s="189"/>
      <c r="L69" s="1"/>
    </row>
    <row r="70" spans="1:14" ht="24.95" customHeight="1" x14ac:dyDescent="0.25">
      <c r="A70" s="52" t="s">
        <v>103</v>
      </c>
      <c r="B70" s="163">
        <v>355</v>
      </c>
      <c r="C70" s="135" t="s">
        <v>104</v>
      </c>
      <c r="D70" s="186" t="str">
        <f t="shared" si="1"/>
        <v/>
      </c>
      <c r="E70" s="189"/>
      <c r="F70" s="189"/>
      <c r="G70" s="189"/>
      <c r="H70" s="189"/>
      <c r="I70" s="189"/>
      <c r="J70" s="189"/>
      <c r="K70" s="189"/>
      <c r="L70" s="1"/>
    </row>
    <row r="71" spans="1:14" ht="24.95" customHeight="1" x14ac:dyDescent="0.25">
      <c r="A71" s="52" t="s">
        <v>105</v>
      </c>
      <c r="B71" s="163">
        <v>356</v>
      </c>
      <c r="C71" s="135" t="s">
        <v>106</v>
      </c>
      <c r="D71" s="186" t="str">
        <f t="shared" si="1"/>
        <v/>
      </c>
      <c r="E71" s="189"/>
      <c r="F71" s="189"/>
      <c r="G71" s="189"/>
      <c r="H71" s="189"/>
      <c r="I71" s="189"/>
      <c r="J71" s="189"/>
      <c r="K71" s="189"/>
      <c r="L71" s="1"/>
    </row>
    <row r="72" spans="1:14" ht="24.95" customHeight="1" x14ac:dyDescent="0.25">
      <c r="A72" s="52" t="s">
        <v>219</v>
      </c>
      <c r="B72" s="163">
        <v>374</v>
      </c>
      <c r="C72" s="135" t="s">
        <v>220</v>
      </c>
      <c r="D72" s="186" t="str">
        <f t="shared" si="1"/>
        <v/>
      </c>
      <c r="E72" s="189"/>
      <c r="F72" s="189"/>
      <c r="G72" s="189"/>
      <c r="H72" s="189"/>
      <c r="I72" s="189"/>
      <c r="J72" s="189"/>
      <c r="K72" s="189"/>
      <c r="L72" s="1"/>
    </row>
    <row r="73" spans="1:14" ht="24.95" customHeight="1" x14ac:dyDescent="0.25">
      <c r="A73" s="52" t="s">
        <v>107</v>
      </c>
      <c r="B73" s="163">
        <v>357</v>
      </c>
      <c r="C73" s="135" t="s">
        <v>108</v>
      </c>
      <c r="D73" s="186" t="str">
        <f t="shared" si="1"/>
        <v/>
      </c>
      <c r="E73" s="189"/>
      <c r="F73" s="189"/>
      <c r="G73" s="189"/>
      <c r="H73" s="189"/>
      <c r="I73" s="189"/>
      <c r="J73" s="189"/>
      <c r="K73" s="189"/>
      <c r="L73" s="1"/>
    </row>
    <row r="74" spans="1:14" ht="24.95" customHeight="1" x14ac:dyDescent="0.25">
      <c r="A74" s="52" t="s">
        <v>111</v>
      </c>
      <c r="B74" s="163">
        <v>361</v>
      </c>
      <c r="C74" s="135" t="s">
        <v>209</v>
      </c>
      <c r="D74" s="186" t="str">
        <f t="shared" si="1"/>
        <v/>
      </c>
      <c r="E74" s="189"/>
      <c r="F74" s="189"/>
      <c r="G74" s="189"/>
      <c r="H74" s="189"/>
      <c r="I74" s="189"/>
      <c r="J74" s="189"/>
      <c r="K74" s="189"/>
      <c r="L74" s="1"/>
    </row>
    <row r="75" spans="1:14" ht="24.95" customHeight="1" x14ac:dyDescent="0.25">
      <c r="A75" s="52" t="s">
        <v>112</v>
      </c>
      <c r="B75" s="163">
        <v>362</v>
      </c>
      <c r="C75" s="135" t="s">
        <v>221</v>
      </c>
      <c r="D75" s="186" t="str">
        <f t="shared" si="1"/>
        <v/>
      </c>
      <c r="E75" s="189"/>
      <c r="F75" s="189"/>
      <c r="G75" s="189"/>
      <c r="H75" s="189"/>
      <c r="I75" s="189"/>
      <c r="J75" s="189"/>
      <c r="K75" s="189"/>
      <c r="L75" s="1"/>
    </row>
    <row r="76" spans="1:14" ht="24.95" customHeight="1" x14ac:dyDescent="0.25">
      <c r="A76" s="52" t="s">
        <v>114</v>
      </c>
      <c r="B76" s="163">
        <v>364</v>
      </c>
      <c r="C76" s="135" t="s">
        <v>210</v>
      </c>
      <c r="D76" s="186" t="str">
        <f t="shared" si="1"/>
        <v/>
      </c>
      <c r="E76" s="189"/>
      <c r="F76" s="189"/>
      <c r="G76" s="189"/>
      <c r="H76" s="189"/>
      <c r="I76" s="189"/>
      <c r="J76" s="189"/>
      <c r="K76" s="189"/>
      <c r="L76" s="1"/>
    </row>
    <row r="77" spans="1:14" ht="24.95" customHeight="1" x14ac:dyDescent="0.25">
      <c r="A77" s="52" t="s">
        <v>115</v>
      </c>
      <c r="B77" s="163">
        <v>365</v>
      </c>
      <c r="C77" s="135" t="s">
        <v>116</v>
      </c>
      <c r="D77" s="186" t="str">
        <f t="shared" si="1"/>
        <v/>
      </c>
      <c r="E77" s="189"/>
      <c r="F77" s="189"/>
      <c r="G77" s="189"/>
      <c r="H77" s="189"/>
      <c r="I77" s="189"/>
      <c r="J77" s="189"/>
      <c r="K77" s="189"/>
      <c r="L77" s="1"/>
    </row>
    <row r="78" spans="1:14" ht="24.95" customHeight="1" x14ac:dyDescent="0.25">
      <c r="A78" s="52" t="s">
        <v>117</v>
      </c>
      <c r="B78" s="163">
        <v>366</v>
      </c>
      <c r="C78" s="135" t="s">
        <v>222</v>
      </c>
      <c r="D78" s="186" t="str">
        <f t="shared" si="1"/>
        <v/>
      </c>
      <c r="E78" s="189"/>
      <c r="F78" s="189"/>
      <c r="G78" s="189"/>
      <c r="H78" s="189"/>
      <c r="I78" s="189"/>
      <c r="J78" s="189"/>
      <c r="K78" s="189"/>
      <c r="L78" s="1"/>
    </row>
    <row r="79" spans="1:14" ht="24.95" customHeight="1" x14ac:dyDescent="0.25">
      <c r="A79" s="52" t="s">
        <v>118</v>
      </c>
      <c r="B79" s="163">
        <v>368</v>
      </c>
      <c r="C79" s="135" t="s">
        <v>119</v>
      </c>
      <c r="D79" s="186" t="str">
        <f t="shared" si="1"/>
        <v/>
      </c>
      <c r="E79" s="189"/>
      <c r="F79" s="189"/>
      <c r="G79" s="189"/>
      <c r="H79" s="189"/>
      <c r="I79" s="189"/>
      <c r="J79" s="189"/>
      <c r="K79" s="189"/>
      <c r="L79" s="1"/>
    </row>
    <row r="80" spans="1:14" ht="41.25" customHeight="1" x14ac:dyDescent="0.25">
      <c r="A80" s="237" t="s">
        <v>171</v>
      </c>
      <c r="B80" s="238"/>
      <c r="C80" s="238"/>
      <c r="D80" s="186"/>
      <c r="E80" s="189"/>
      <c r="F80" s="189"/>
      <c r="G80" s="189"/>
      <c r="H80" s="189"/>
      <c r="I80" s="189"/>
      <c r="J80" s="189"/>
      <c r="K80" s="189"/>
      <c r="L80" s="1"/>
    </row>
    <row r="81" spans="1:12" ht="24.95" customHeight="1" x14ac:dyDescent="0.25">
      <c r="A81" s="52"/>
      <c r="B81" s="165"/>
      <c r="C81" s="135"/>
      <c r="D81" s="186" t="str">
        <f t="shared" ref="D81:D94" si="2">IF(SUM(E81:K81)&gt;0,(SUM(E81:K81)),"")</f>
        <v/>
      </c>
      <c r="E81" s="189"/>
      <c r="F81" s="189"/>
      <c r="G81" s="189"/>
      <c r="H81" s="189"/>
      <c r="I81" s="189"/>
      <c r="J81" s="189"/>
      <c r="K81" s="189"/>
      <c r="L81" s="1"/>
    </row>
    <row r="82" spans="1:12" ht="24.95" customHeight="1" x14ac:dyDescent="0.25">
      <c r="A82" s="52"/>
      <c r="B82" s="165"/>
      <c r="C82" s="135"/>
      <c r="D82" s="186" t="str">
        <f t="shared" si="2"/>
        <v/>
      </c>
      <c r="E82" s="189"/>
      <c r="F82" s="189"/>
      <c r="G82" s="189"/>
      <c r="H82" s="189"/>
      <c r="I82" s="189"/>
      <c r="J82" s="189"/>
      <c r="K82" s="189"/>
      <c r="L82" s="1"/>
    </row>
    <row r="83" spans="1:12" ht="24.95" customHeight="1" x14ac:dyDescent="0.25">
      <c r="A83" s="52"/>
      <c r="B83" s="165"/>
      <c r="C83" s="135"/>
      <c r="D83" s="186" t="str">
        <f t="shared" si="2"/>
        <v/>
      </c>
      <c r="E83" s="189"/>
      <c r="F83" s="189"/>
      <c r="G83" s="189"/>
      <c r="H83" s="189"/>
      <c r="I83" s="189"/>
      <c r="J83" s="189"/>
      <c r="K83" s="189"/>
      <c r="L83" s="1"/>
    </row>
    <row r="84" spans="1:12" ht="24.95" customHeight="1" x14ac:dyDescent="0.25">
      <c r="A84" s="52"/>
      <c r="B84" s="165"/>
      <c r="C84" s="135"/>
      <c r="D84" s="186" t="str">
        <f t="shared" si="2"/>
        <v/>
      </c>
      <c r="E84" s="189"/>
      <c r="F84" s="189"/>
      <c r="G84" s="189"/>
      <c r="H84" s="189"/>
      <c r="I84" s="189"/>
      <c r="J84" s="189"/>
      <c r="K84" s="189"/>
      <c r="L84" s="1"/>
    </row>
    <row r="85" spans="1:12" ht="46.5" customHeight="1" x14ac:dyDescent="0.25">
      <c r="A85" s="52"/>
      <c r="B85" s="165"/>
      <c r="C85" s="135"/>
      <c r="D85" s="186" t="str">
        <f t="shared" si="2"/>
        <v/>
      </c>
      <c r="E85" s="189"/>
      <c r="F85" s="189"/>
      <c r="G85" s="189"/>
      <c r="H85" s="189"/>
      <c r="I85" s="189"/>
      <c r="J85" s="189"/>
      <c r="K85" s="189"/>
      <c r="L85" s="1"/>
    </row>
    <row r="86" spans="1:12" ht="24.95" customHeight="1" x14ac:dyDescent="0.25">
      <c r="A86" s="52"/>
      <c r="B86" s="165"/>
      <c r="C86" s="135"/>
      <c r="D86" s="186" t="str">
        <f t="shared" si="2"/>
        <v/>
      </c>
      <c r="E86" s="189"/>
      <c r="F86" s="189"/>
      <c r="G86" s="189"/>
      <c r="H86" s="189"/>
      <c r="I86" s="189"/>
      <c r="J86" s="189"/>
      <c r="K86" s="189"/>
      <c r="L86" s="1"/>
    </row>
    <row r="87" spans="1:12" ht="24.95" customHeight="1" x14ac:dyDescent="0.25">
      <c r="A87" s="52"/>
      <c r="B87" s="165"/>
      <c r="C87" s="135"/>
      <c r="D87" s="186" t="str">
        <f t="shared" si="2"/>
        <v/>
      </c>
      <c r="E87" s="189"/>
      <c r="F87" s="189"/>
      <c r="G87" s="189"/>
      <c r="H87" s="189"/>
      <c r="I87" s="189"/>
      <c r="J87" s="189"/>
      <c r="K87" s="189"/>
      <c r="L87" s="1"/>
    </row>
    <row r="88" spans="1:12" ht="24.95" customHeight="1" x14ac:dyDescent="0.25">
      <c r="A88" s="52"/>
      <c r="B88" s="165"/>
      <c r="C88" s="135"/>
      <c r="D88" s="186" t="str">
        <f t="shared" si="2"/>
        <v/>
      </c>
      <c r="E88" s="189"/>
      <c r="F88" s="189"/>
      <c r="G88" s="189"/>
      <c r="H88" s="189"/>
      <c r="I88" s="189"/>
      <c r="J88" s="189"/>
      <c r="K88" s="189"/>
      <c r="L88" s="1"/>
    </row>
    <row r="89" spans="1:12" ht="24.95" customHeight="1" x14ac:dyDescent="0.25">
      <c r="A89" s="52"/>
      <c r="B89" s="165"/>
      <c r="C89" s="135"/>
      <c r="D89" s="186" t="str">
        <f t="shared" si="2"/>
        <v/>
      </c>
      <c r="E89" s="189"/>
      <c r="F89" s="189"/>
      <c r="G89" s="189"/>
      <c r="H89" s="189"/>
      <c r="I89" s="189"/>
      <c r="J89" s="189"/>
      <c r="K89" s="189"/>
      <c r="L89" s="1"/>
    </row>
    <row r="90" spans="1:12" ht="24.95" customHeight="1" x14ac:dyDescent="0.25">
      <c r="A90" s="52"/>
      <c r="B90" s="165"/>
      <c r="C90" s="135"/>
      <c r="D90" s="186" t="str">
        <f t="shared" si="2"/>
        <v/>
      </c>
      <c r="E90" s="189"/>
      <c r="F90" s="189"/>
      <c r="G90" s="189"/>
      <c r="H90" s="189"/>
      <c r="I90" s="189"/>
      <c r="J90" s="189"/>
      <c r="K90" s="189"/>
      <c r="L90" s="1"/>
    </row>
    <row r="91" spans="1:12" ht="24.95" customHeight="1" x14ac:dyDescent="0.25">
      <c r="A91" s="52"/>
      <c r="B91" s="165"/>
      <c r="C91" s="135"/>
      <c r="D91" s="186" t="str">
        <f t="shared" si="2"/>
        <v/>
      </c>
      <c r="E91" s="189"/>
      <c r="F91" s="189"/>
      <c r="G91" s="189"/>
      <c r="H91" s="189"/>
      <c r="I91" s="189"/>
      <c r="J91" s="189"/>
      <c r="K91" s="189"/>
      <c r="L91" s="1"/>
    </row>
    <row r="92" spans="1:12" ht="24.95" customHeight="1" x14ac:dyDescent="0.25">
      <c r="A92" s="52"/>
      <c r="B92" s="165"/>
      <c r="C92" s="135"/>
      <c r="D92" s="186" t="str">
        <f t="shared" si="2"/>
        <v/>
      </c>
      <c r="E92" s="189"/>
      <c r="F92" s="189"/>
      <c r="G92" s="189"/>
      <c r="H92" s="189"/>
      <c r="I92" s="189"/>
      <c r="J92" s="189"/>
      <c r="K92" s="189"/>
      <c r="L92" s="1"/>
    </row>
    <row r="93" spans="1:12" ht="24.95" customHeight="1" x14ac:dyDescent="0.25">
      <c r="A93" s="52"/>
      <c r="B93" s="165"/>
      <c r="C93" s="135"/>
      <c r="D93" s="186" t="str">
        <f t="shared" si="2"/>
        <v/>
      </c>
      <c r="E93" s="189"/>
      <c r="F93" s="189"/>
      <c r="G93" s="189"/>
      <c r="H93" s="189"/>
      <c r="I93" s="189"/>
      <c r="J93" s="189"/>
      <c r="K93" s="189"/>
      <c r="L93" s="1"/>
    </row>
    <row r="94" spans="1:12" ht="24.95" customHeight="1" thickBot="1" x14ac:dyDescent="0.3">
      <c r="A94" s="53"/>
      <c r="B94" s="166"/>
      <c r="C94" s="136"/>
      <c r="D94" s="187" t="str">
        <f t="shared" si="2"/>
        <v/>
      </c>
      <c r="E94" s="190"/>
      <c r="F94" s="190"/>
      <c r="G94" s="190"/>
      <c r="H94" s="190"/>
      <c r="I94" s="190"/>
      <c r="J94" s="190"/>
      <c r="K94" s="190"/>
      <c r="L94" s="1"/>
    </row>
    <row r="95" spans="1:12" ht="24.95" customHeight="1" thickBot="1" x14ac:dyDescent="0.3">
      <c r="A95" s="251" t="s">
        <v>223</v>
      </c>
      <c r="B95" s="252"/>
      <c r="C95" s="252"/>
      <c r="D95" s="168">
        <f>SUM(D17:D94)</f>
        <v>83173</v>
      </c>
      <c r="E95" s="168">
        <f t="shared" ref="E95:K95" si="3">SUM(E17:E94)</f>
        <v>69450</v>
      </c>
      <c r="F95" s="168">
        <f t="shared" si="3"/>
        <v>13723</v>
      </c>
      <c r="G95" s="168">
        <f t="shared" si="3"/>
        <v>0</v>
      </c>
      <c r="H95" s="168">
        <f t="shared" si="3"/>
        <v>0</v>
      </c>
      <c r="I95" s="168">
        <f t="shared" si="3"/>
        <v>0</v>
      </c>
      <c r="J95" s="168">
        <f t="shared" si="3"/>
        <v>0</v>
      </c>
      <c r="K95" s="168">
        <f t="shared" si="3"/>
        <v>0</v>
      </c>
      <c r="L95" s="1"/>
    </row>
    <row r="96" spans="1:12" ht="24.95" customHeight="1" x14ac:dyDescent="0.25">
      <c r="A96" s="12"/>
      <c r="B96" s="12"/>
      <c r="E96" s="12"/>
      <c r="F96" s="12"/>
      <c r="G96" s="12"/>
      <c r="H96" s="12"/>
      <c r="I96" s="12"/>
      <c r="J96" s="12"/>
      <c r="L96" s="1"/>
    </row>
    <row r="97" spans="1:14" ht="24.95" customHeight="1" x14ac:dyDescent="0.25">
      <c r="A97" s="12"/>
      <c r="B97" s="39"/>
      <c r="C97" s="40"/>
      <c r="E97" s="12"/>
      <c r="F97" s="12"/>
      <c r="G97" s="12"/>
      <c r="H97" s="12"/>
      <c r="I97" s="12"/>
      <c r="J97" s="12"/>
      <c r="L97" s="1"/>
    </row>
    <row r="98" spans="1:14" ht="24.95" customHeight="1" x14ac:dyDescent="0.25">
      <c r="A98" s="12"/>
      <c r="B98" s="30"/>
      <c r="C98" s="30"/>
      <c r="E98" s="12"/>
      <c r="F98" s="12"/>
      <c r="G98" s="12"/>
      <c r="H98" s="12"/>
      <c r="I98" s="12"/>
      <c r="J98" s="12"/>
      <c r="L98" s="1"/>
    </row>
    <row r="99" spans="1:14" ht="24.95" customHeight="1" x14ac:dyDescent="0.25">
      <c r="A99" s="12"/>
      <c r="B99" s="39"/>
      <c r="C99" s="41"/>
      <c r="E99" s="12"/>
      <c r="F99" s="12"/>
      <c r="G99" s="12"/>
      <c r="H99" s="12"/>
      <c r="I99" s="12"/>
      <c r="J99" s="12"/>
      <c r="L99" s="1"/>
    </row>
    <row r="100" spans="1:14" ht="24.95" customHeight="1" x14ac:dyDescent="0.25">
      <c r="A100" s="12"/>
      <c r="B100" s="12"/>
      <c r="C100" s="28"/>
      <c r="D100" s="42"/>
      <c r="E100" s="34"/>
      <c r="F100" s="34"/>
      <c r="G100" s="12"/>
      <c r="H100" s="12"/>
      <c r="I100" s="12"/>
      <c r="J100" s="12"/>
      <c r="L100" s="1"/>
    </row>
    <row r="101" spans="1:14" ht="24.95" customHeight="1" x14ac:dyDescent="0.25">
      <c r="A101" s="12"/>
      <c r="B101" s="12"/>
      <c r="C101" s="29"/>
      <c r="D101" s="34"/>
      <c r="E101" s="34"/>
      <c r="F101" s="34"/>
      <c r="G101" s="12"/>
      <c r="H101" s="12"/>
      <c r="I101" s="12"/>
      <c r="J101" s="12"/>
      <c r="L101" s="1"/>
    </row>
    <row r="102" spans="1:14" s="26" customFormat="1" ht="24.95" customHeight="1" x14ac:dyDescent="0.25">
      <c r="A102" s="12"/>
      <c r="B102" s="12"/>
      <c r="C102" s="29"/>
      <c r="D102" s="34"/>
      <c r="E102" s="34"/>
      <c r="F102" s="34"/>
      <c r="G102" s="12"/>
      <c r="H102" s="12"/>
      <c r="I102" s="12"/>
      <c r="J102" s="12"/>
      <c r="K102" s="21"/>
      <c r="M102" s="12"/>
      <c r="N102" s="38"/>
    </row>
    <row r="103" spans="1:14" ht="24.95" customHeight="1" x14ac:dyDescent="0.25">
      <c r="A103" s="12"/>
      <c r="B103" s="12"/>
      <c r="C103" s="29"/>
      <c r="D103" s="34"/>
      <c r="E103" s="34"/>
      <c r="F103" s="34"/>
      <c r="G103" s="12"/>
      <c r="H103" s="12"/>
      <c r="I103" s="12"/>
      <c r="J103" s="12"/>
      <c r="M103" s="38"/>
    </row>
    <row r="104" spans="1:14" ht="24.95" customHeight="1" x14ac:dyDescent="0.25">
      <c r="C104" s="29"/>
      <c r="D104" s="34"/>
      <c r="E104" s="42"/>
      <c r="F104" s="42"/>
    </row>
    <row r="105" spans="1:14" ht="24.95" customHeight="1" x14ac:dyDescent="0.25">
      <c r="C105" s="29"/>
      <c r="D105" s="34"/>
      <c r="E105" s="42"/>
      <c r="F105" s="42"/>
    </row>
    <row r="106" spans="1:14" ht="24.95" customHeight="1" x14ac:dyDescent="0.25">
      <c r="C106" s="29"/>
      <c r="D106" s="34"/>
      <c r="E106" s="42"/>
      <c r="F106" s="42"/>
    </row>
    <row r="107" spans="1:14" ht="24.95" customHeight="1" x14ac:dyDescent="0.25">
      <c r="C107" s="29"/>
      <c r="D107" s="34"/>
      <c r="E107" s="42"/>
      <c r="F107" s="42"/>
    </row>
    <row r="108" spans="1:14" ht="24.95" customHeight="1" x14ac:dyDescent="0.25">
      <c r="C108" s="29"/>
      <c r="D108" s="34"/>
      <c r="E108" s="42"/>
      <c r="F108" s="42"/>
    </row>
    <row r="109" spans="1:14" ht="24.95" customHeight="1" x14ac:dyDescent="0.25">
      <c r="C109" s="29"/>
      <c r="D109" s="34"/>
      <c r="E109" s="42"/>
      <c r="F109" s="42"/>
    </row>
    <row r="110" spans="1:14" ht="24.95" customHeight="1" x14ac:dyDescent="0.25">
      <c r="C110" s="34"/>
      <c r="D110" s="34"/>
      <c r="E110" s="42"/>
      <c r="F110" s="42"/>
    </row>
    <row r="111" spans="1:14" ht="24.95" customHeight="1" x14ac:dyDescent="0.25">
      <c r="C111" s="34"/>
      <c r="D111" s="34"/>
      <c r="E111" s="42"/>
      <c r="F111" s="42"/>
    </row>
    <row r="113" spans="3:3" ht="24.95" customHeight="1" x14ac:dyDescent="0.25">
      <c r="C113" s="30"/>
    </row>
  </sheetData>
  <sheetProtection sheet="1" selectLockedCells="1"/>
  <mergeCells count="37">
    <mergeCell ref="A80:C80"/>
    <mergeCell ref="A95:C95"/>
    <mergeCell ref="B11:C11"/>
    <mergeCell ref="N44:N45"/>
    <mergeCell ref="N46:N47"/>
    <mergeCell ref="M10:N13"/>
    <mergeCell ref="B12:C12"/>
    <mergeCell ref="N42:N43"/>
    <mergeCell ref="E14:K14"/>
    <mergeCell ref="E15:J15"/>
    <mergeCell ref="K15:K16"/>
    <mergeCell ref="N20:N22"/>
    <mergeCell ref="N23:N24"/>
    <mergeCell ref="M14:N16"/>
    <mergeCell ref="N25:N26"/>
    <mergeCell ref="N27:N29"/>
    <mergeCell ref="N40:N41"/>
    <mergeCell ref="M30:N38"/>
    <mergeCell ref="A5:E5"/>
    <mergeCell ref="G6:J6"/>
    <mergeCell ref="M9:N9"/>
    <mergeCell ref="A9:A10"/>
    <mergeCell ref="B9:C10"/>
    <mergeCell ref="D9:D10"/>
    <mergeCell ref="M5:N5"/>
    <mergeCell ref="G7:J7"/>
    <mergeCell ref="M6:N6"/>
    <mergeCell ref="M7:N7"/>
    <mergeCell ref="G5:J5"/>
    <mergeCell ref="M1:N1"/>
    <mergeCell ref="A2:E4"/>
    <mergeCell ref="G2:J2"/>
    <mergeCell ref="G3:J3"/>
    <mergeCell ref="M3:N3"/>
    <mergeCell ref="G4:J4"/>
    <mergeCell ref="M2:N2"/>
    <mergeCell ref="M4:N4"/>
  </mergeCells>
  <printOptions horizontalCentered="1" verticalCentered="1"/>
  <pageMargins left="0.35" right="0.35" top="0.25" bottom="0.25" header="0.5" footer="0.5"/>
  <pageSetup paperSize="5" scale="62" fitToHeight="0"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pageSetUpPr fitToPage="1"/>
  </sheetPr>
  <dimension ref="A1:Y113"/>
  <sheetViews>
    <sheetView showGridLines="0" zoomScale="65" zoomScaleNormal="65" zoomScaleSheetLayoutView="100" workbookViewId="0">
      <selection activeCell="K5" sqref="K5"/>
    </sheetView>
  </sheetViews>
  <sheetFormatPr defaultColWidth="9.140625" defaultRowHeight="24.95" customHeight="1" x14ac:dyDescent="0.25"/>
  <cols>
    <col min="1" max="1" width="18.7109375" style="33" customWidth="1"/>
    <col min="2" max="2" width="21.140625" style="33" customWidth="1"/>
    <col min="3" max="3" width="64.28515625" style="80" customWidth="1"/>
    <col min="4" max="4" width="27.85546875" style="80" customWidth="1"/>
    <col min="5" max="11" width="26.7109375" style="89" customWidth="1"/>
    <col min="12" max="12" width="10.85546875" style="68" customWidth="1"/>
    <col min="13" max="13" width="11" style="80" customWidth="1"/>
    <col min="14" max="14" width="128.28515625" style="80" customWidth="1"/>
    <col min="15" max="16384" width="9.140625" style="67"/>
  </cols>
  <sheetData>
    <row r="1" spans="1:25" s="80" customFormat="1" ht="30" customHeight="1" thickBot="1" x14ac:dyDescent="0.3">
      <c r="A1" s="32" t="s">
        <v>0</v>
      </c>
      <c r="B1" s="32"/>
      <c r="C1" s="38"/>
      <c r="E1" s="89"/>
      <c r="G1" s="169" t="s">
        <v>132</v>
      </c>
      <c r="H1" s="170"/>
      <c r="I1" s="170"/>
      <c r="J1" s="170"/>
      <c r="K1" s="171"/>
      <c r="L1" s="89"/>
      <c r="M1" s="200" t="s">
        <v>138</v>
      </c>
      <c r="N1" s="200"/>
    </row>
    <row r="2" spans="1:25" ht="30" customHeight="1" x14ac:dyDescent="0.25">
      <c r="A2" s="201" t="s">
        <v>191</v>
      </c>
      <c r="B2" s="201"/>
      <c r="C2" s="201"/>
      <c r="D2" s="201"/>
      <c r="E2" s="201"/>
      <c r="F2" s="80"/>
      <c r="G2" s="241" t="s">
        <v>133</v>
      </c>
      <c r="H2" s="242"/>
      <c r="I2" s="242"/>
      <c r="J2" s="242"/>
      <c r="K2" s="172">
        <f>D95</f>
        <v>755973</v>
      </c>
      <c r="M2" s="205" t="s">
        <v>174</v>
      </c>
      <c r="N2" s="205"/>
    </row>
    <row r="3" spans="1:25" ht="30" customHeight="1" x14ac:dyDescent="0.25">
      <c r="A3" s="201"/>
      <c r="B3" s="201"/>
      <c r="C3" s="201"/>
      <c r="D3" s="201"/>
      <c r="E3" s="201"/>
      <c r="F3" s="80"/>
      <c r="G3" s="243" t="s">
        <v>175</v>
      </c>
      <c r="H3" s="244"/>
      <c r="I3" s="244"/>
      <c r="J3" s="244"/>
      <c r="K3" s="65">
        <v>5319</v>
      </c>
      <c r="M3" s="195" t="s">
        <v>121</v>
      </c>
      <c r="N3" s="195"/>
    </row>
    <row r="4" spans="1:25" ht="30" customHeight="1" x14ac:dyDescent="0.25">
      <c r="A4" s="201"/>
      <c r="B4" s="201"/>
      <c r="C4" s="201"/>
      <c r="D4" s="201"/>
      <c r="E4" s="201"/>
      <c r="F4" s="80"/>
      <c r="G4" s="245" t="s">
        <v>176</v>
      </c>
      <c r="H4" s="246"/>
      <c r="I4" s="246"/>
      <c r="J4" s="246"/>
      <c r="K4" s="65">
        <v>81676</v>
      </c>
      <c r="L4" s="70"/>
      <c r="M4" s="205" t="s">
        <v>179</v>
      </c>
      <c r="N4" s="205"/>
      <c r="O4" s="66"/>
      <c r="P4" s="66"/>
      <c r="Q4" s="66"/>
      <c r="R4" s="66"/>
      <c r="S4" s="66"/>
      <c r="T4" s="66"/>
      <c r="U4" s="66"/>
      <c r="V4" s="66"/>
      <c r="W4" s="66"/>
      <c r="X4" s="66"/>
      <c r="Y4" s="66"/>
    </row>
    <row r="5" spans="1:25" ht="30" customHeight="1" x14ac:dyDescent="0.25">
      <c r="A5" s="194"/>
      <c r="B5" s="194"/>
      <c r="C5" s="194"/>
      <c r="D5" s="194"/>
      <c r="E5" s="194"/>
      <c r="F5" s="80"/>
      <c r="G5" s="245" t="s">
        <v>178</v>
      </c>
      <c r="H5" s="246"/>
      <c r="I5" s="246"/>
      <c r="J5" s="246"/>
      <c r="K5" s="65"/>
      <c r="L5" s="64"/>
      <c r="M5" s="205" t="s">
        <v>180</v>
      </c>
      <c r="N5" s="205"/>
      <c r="O5" s="66"/>
      <c r="P5" s="66"/>
      <c r="Q5" s="66"/>
      <c r="R5" s="66"/>
      <c r="S5" s="66"/>
      <c r="T5" s="66"/>
      <c r="U5" s="66"/>
      <c r="V5" s="66"/>
      <c r="W5" s="66"/>
      <c r="X5" s="66"/>
      <c r="Y5" s="66"/>
    </row>
    <row r="6" spans="1:25" ht="43.5" customHeight="1" thickBot="1" x14ac:dyDescent="0.3">
      <c r="F6" s="80"/>
      <c r="G6" s="247" t="s">
        <v>134</v>
      </c>
      <c r="H6" s="248"/>
      <c r="I6" s="248"/>
      <c r="J6" s="248"/>
      <c r="K6" s="173">
        <f>SUM(K2:K5)</f>
        <v>842968</v>
      </c>
      <c r="L6" s="64"/>
      <c r="M6" s="205" t="s">
        <v>137</v>
      </c>
      <c r="N6" s="205"/>
      <c r="O6" s="73"/>
      <c r="P6" s="73"/>
      <c r="Q6" s="73"/>
      <c r="R6" s="73"/>
      <c r="S6" s="73"/>
      <c r="T6" s="73"/>
      <c r="U6" s="73"/>
      <c r="V6" s="73"/>
      <c r="W6" s="73"/>
      <c r="X6" s="73"/>
      <c r="Y6" s="73"/>
    </row>
    <row r="7" spans="1:25" ht="66" customHeight="1" thickBot="1" x14ac:dyDescent="0.3">
      <c r="A7" s="80"/>
      <c r="B7" s="80"/>
      <c r="D7" s="80" t="s">
        <v>225</v>
      </c>
      <c r="F7" s="80"/>
      <c r="G7" s="247" t="s">
        <v>135</v>
      </c>
      <c r="H7" s="248"/>
      <c r="I7" s="248"/>
      <c r="J7" s="248"/>
      <c r="K7" s="183">
        <v>842968</v>
      </c>
      <c r="M7" s="205" t="s">
        <v>181</v>
      </c>
      <c r="N7" s="205"/>
      <c r="O7" s="74"/>
      <c r="P7" s="74"/>
      <c r="Q7" s="74"/>
      <c r="R7" s="74"/>
      <c r="S7" s="74"/>
      <c r="T7" s="74"/>
      <c r="U7" s="74"/>
      <c r="V7" s="74"/>
      <c r="W7" s="74"/>
      <c r="X7" s="74"/>
      <c r="Y7" s="74"/>
    </row>
    <row r="8" spans="1:25" ht="15" customHeight="1" thickBot="1" x14ac:dyDescent="0.3">
      <c r="M8" s="157"/>
      <c r="N8" s="46"/>
      <c r="O8" s="75"/>
      <c r="P8" s="75"/>
      <c r="Q8" s="75"/>
      <c r="R8" s="75"/>
      <c r="S8" s="75"/>
      <c r="T8" s="75"/>
      <c r="U8" s="75"/>
      <c r="V8" s="75"/>
      <c r="W8" s="75"/>
      <c r="X8" s="75"/>
      <c r="Y8" s="75"/>
    </row>
    <row r="9" spans="1:25" s="80" customFormat="1" ht="24.95" customHeight="1" x14ac:dyDescent="0.25">
      <c r="A9" s="249"/>
      <c r="B9" s="215" t="s">
        <v>140</v>
      </c>
      <c r="C9" s="216"/>
      <c r="D9" s="221" t="s">
        <v>5</v>
      </c>
      <c r="E9" s="76" t="s">
        <v>6</v>
      </c>
      <c r="F9" s="77"/>
      <c r="G9" s="77"/>
      <c r="H9" s="77"/>
      <c r="I9" s="77"/>
      <c r="J9" s="77"/>
      <c r="K9" s="78"/>
      <c r="L9" s="79"/>
      <c r="M9" s="200" t="s">
        <v>124</v>
      </c>
      <c r="N9" s="200"/>
      <c r="O9" s="74"/>
      <c r="P9" s="74"/>
      <c r="Q9" s="74"/>
      <c r="R9" s="74"/>
      <c r="S9" s="74"/>
      <c r="T9" s="74"/>
      <c r="U9" s="74"/>
      <c r="V9" s="74"/>
      <c r="W9" s="74"/>
      <c r="X9" s="74"/>
      <c r="Y9" s="74"/>
    </row>
    <row r="10" spans="1:25" s="80" customFormat="1" ht="24.95" customHeight="1" thickBot="1" x14ac:dyDescent="0.3">
      <c r="A10" s="250"/>
      <c r="B10" s="217"/>
      <c r="C10" s="218"/>
      <c r="D10" s="222"/>
      <c r="E10" s="81" t="s">
        <v>224</v>
      </c>
      <c r="F10" s="82"/>
      <c r="G10" s="82"/>
      <c r="H10" s="82"/>
      <c r="I10" s="82"/>
      <c r="J10" s="82"/>
      <c r="K10" s="83"/>
      <c r="L10" s="79"/>
      <c r="M10" s="224" t="s">
        <v>182</v>
      </c>
      <c r="N10" s="225"/>
      <c r="O10" s="84"/>
      <c r="P10" s="84"/>
      <c r="Q10" s="84"/>
      <c r="R10" s="84"/>
      <c r="S10" s="84"/>
      <c r="T10" s="84"/>
      <c r="U10" s="84"/>
      <c r="V10" s="84"/>
      <c r="W10" s="84"/>
      <c r="X10" s="84"/>
      <c r="Y10" s="84"/>
    </row>
    <row r="11" spans="1:25" s="80" customFormat="1" ht="30.75" customHeight="1" thickBot="1" x14ac:dyDescent="0.3">
      <c r="A11" s="111" t="s">
        <v>142</v>
      </c>
      <c r="B11" s="253" t="s">
        <v>239</v>
      </c>
      <c r="C11" s="254"/>
      <c r="D11" s="119">
        <v>130222</v>
      </c>
      <c r="E11" s="81" t="s">
        <v>158</v>
      </c>
      <c r="F11" s="82"/>
      <c r="G11" s="82"/>
      <c r="H11" s="82"/>
      <c r="I11" s="82"/>
      <c r="J11" s="82"/>
      <c r="K11" s="83"/>
      <c r="L11" s="85"/>
      <c r="M11" s="225"/>
      <c r="N11" s="225"/>
      <c r="O11" s="84"/>
      <c r="P11" s="84"/>
      <c r="Q11" s="84"/>
      <c r="R11" s="84"/>
      <c r="S11" s="84"/>
      <c r="T11" s="84"/>
      <c r="U11" s="84"/>
      <c r="V11" s="84"/>
      <c r="W11" s="84"/>
      <c r="X11" s="84"/>
      <c r="Y11" s="84"/>
    </row>
    <row r="12" spans="1:25" s="80" customFormat="1" ht="35.1" customHeight="1" thickBot="1" x14ac:dyDescent="0.3">
      <c r="A12" s="111" t="s">
        <v>159</v>
      </c>
      <c r="B12" s="240" t="str">
        <f>Central!B12</f>
        <v>MICTED- Mountain Institute CTED</v>
      </c>
      <c r="C12" s="240"/>
      <c r="D12" s="184" t="str">
        <f>Central!D12</f>
        <v>130802</v>
      </c>
      <c r="E12" s="86" t="s">
        <v>136</v>
      </c>
      <c r="F12" s="87"/>
      <c r="G12" s="87"/>
      <c r="H12" s="87"/>
      <c r="I12" s="87"/>
      <c r="J12" s="87"/>
      <c r="K12" s="88"/>
      <c r="L12" s="89"/>
      <c r="M12" s="225"/>
      <c r="N12" s="225"/>
      <c r="O12" s="84"/>
      <c r="P12" s="84"/>
      <c r="Q12" s="84"/>
      <c r="R12" s="84"/>
      <c r="S12" s="84"/>
      <c r="T12" s="84"/>
      <c r="U12" s="84"/>
      <c r="V12" s="84"/>
      <c r="W12" s="84"/>
      <c r="X12" s="84"/>
      <c r="Y12" s="84"/>
    </row>
    <row r="13" spans="1:25" s="80" customFormat="1" ht="16.5" customHeight="1" thickBot="1" x14ac:dyDescent="0.3">
      <c r="A13" s="48"/>
      <c r="B13" s="48"/>
      <c r="C13" s="48"/>
      <c r="D13" s="90"/>
      <c r="F13" s="91"/>
      <c r="G13" s="92"/>
      <c r="H13" s="92"/>
      <c r="I13" s="85"/>
      <c r="J13" s="92"/>
      <c r="K13" s="92"/>
      <c r="L13" s="92"/>
      <c r="M13" s="225"/>
      <c r="N13" s="225"/>
    </row>
    <row r="14" spans="1:25" ht="35.1" customHeight="1" thickBot="1" x14ac:dyDescent="0.3">
      <c r="A14" s="159"/>
      <c r="B14" s="113"/>
      <c r="C14" s="159"/>
      <c r="D14" s="114"/>
      <c r="E14" s="227" t="s">
        <v>8</v>
      </c>
      <c r="F14" s="228"/>
      <c r="G14" s="228"/>
      <c r="H14" s="228"/>
      <c r="I14" s="228"/>
      <c r="J14" s="228"/>
      <c r="K14" s="229"/>
      <c r="M14" s="225" t="s">
        <v>183</v>
      </c>
      <c r="N14" s="225"/>
      <c r="O14" s="93"/>
      <c r="P14" s="93"/>
      <c r="Q14" s="93"/>
      <c r="R14" s="93"/>
      <c r="S14" s="93"/>
      <c r="T14" s="93"/>
      <c r="U14" s="93"/>
      <c r="V14" s="93"/>
      <c r="W14" s="93"/>
      <c r="X14" s="93"/>
      <c r="Y14" s="93"/>
    </row>
    <row r="15" spans="1:25" ht="29.25" customHeight="1" thickBot="1" x14ac:dyDescent="0.3">
      <c r="A15" s="160"/>
      <c r="B15" s="116"/>
      <c r="C15" s="160"/>
      <c r="D15" s="117"/>
      <c r="E15" s="227" t="s">
        <v>9</v>
      </c>
      <c r="F15" s="230"/>
      <c r="G15" s="230"/>
      <c r="H15" s="230"/>
      <c r="I15" s="230"/>
      <c r="J15" s="231"/>
      <c r="K15" s="232" t="s">
        <v>10</v>
      </c>
      <c r="M15" s="225"/>
      <c r="N15" s="225"/>
    </row>
    <row r="16" spans="1:25" s="94" customFormat="1" ht="122.25" customHeight="1" thickBot="1" x14ac:dyDescent="0.3">
      <c r="A16" s="118" t="s">
        <v>141</v>
      </c>
      <c r="B16" s="106" t="s">
        <v>126</v>
      </c>
      <c r="C16" s="108" t="s">
        <v>11</v>
      </c>
      <c r="D16" s="107" t="s">
        <v>12</v>
      </c>
      <c r="E16" s="35" t="s">
        <v>13</v>
      </c>
      <c r="F16" s="36" t="s">
        <v>14</v>
      </c>
      <c r="G16" s="36" t="s">
        <v>127</v>
      </c>
      <c r="H16" s="36" t="s">
        <v>128</v>
      </c>
      <c r="I16" s="36" t="s">
        <v>130</v>
      </c>
      <c r="J16" s="37" t="s">
        <v>129</v>
      </c>
      <c r="K16" s="233"/>
      <c r="M16" s="225"/>
      <c r="N16" s="225"/>
    </row>
    <row r="17" spans="1:14" s="95" customFormat="1" ht="24.95" customHeight="1" x14ac:dyDescent="0.25">
      <c r="A17" s="51" t="s">
        <v>15</v>
      </c>
      <c r="B17" s="161">
        <v>301</v>
      </c>
      <c r="C17" s="134" t="s">
        <v>211</v>
      </c>
      <c r="D17" s="162" t="str">
        <f t="shared" ref="D17:D80" si="0">IF(SUM(E17:K17)&gt;0,(SUM(E17:K17)),"")</f>
        <v/>
      </c>
      <c r="E17" s="188" t="s">
        <v>247</v>
      </c>
      <c r="F17" s="188" t="s">
        <v>247</v>
      </c>
      <c r="G17" s="188" t="s">
        <v>247</v>
      </c>
      <c r="H17" s="188" t="s">
        <v>247</v>
      </c>
      <c r="I17" s="188" t="s">
        <v>247</v>
      </c>
      <c r="J17" s="188" t="s">
        <v>247</v>
      </c>
      <c r="K17" s="188" t="s">
        <v>247</v>
      </c>
      <c r="M17" s="98"/>
      <c r="N17" s="156" t="s">
        <v>160</v>
      </c>
    </row>
    <row r="18" spans="1:14" s="95" customFormat="1" ht="24.95" customHeight="1" x14ac:dyDescent="0.25">
      <c r="A18" s="52" t="s">
        <v>16</v>
      </c>
      <c r="B18" s="163">
        <v>302</v>
      </c>
      <c r="C18" s="135" t="s">
        <v>17</v>
      </c>
      <c r="D18" s="164" t="str">
        <f t="shared" si="0"/>
        <v/>
      </c>
      <c r="E18" s="189" t="s">
        <v>247</v>
      </c>
      <c r="F18" s="189" t="s">
        <v>247</v>
      </c>
      <c r="G18" s="189" t="s">
        <v>247</v>
      </c>
      <c r="H18" s="189" t="s">
        <v>247</v>
      </c>
      <c r="I18" s="189" t="s">
        <v>247</v>
      </c>
      <c r="J18" s="189" t="s">
        <v>247</v>
      </c>
      <c r="K18" s="189" t="s">
        <v>247</v>
      </c>
      <c r="M18" s="158"/>
      <c r="N18" s="156" t="s">
        <v>161</v>
      </c>
    </row>
    <row r="19" spans="1:14" s="95" customFormat="1" ht="24.95" customHeight="1" x14ac:dyDescent="0.25">
      <c r="A19" s="52" t="s">
        <v>197</v>
      </c>
      <c r="B19" s="163">
        <v>376</v>
      </c>
      <c r="C19" s="135" t="s">
        <v>198</v>
      </c>
      <c r="D19" s="164" t="str">
        <f t="shared" si="0"/>
        <v/>
      </c>
      <c r="E19" s="189" t="s">
        <v>247</v>
      </c>
      <c r="F19" s="189" t="s">
        <v>247</v>
      </c>
      <c r="G19" s="189" t="s">
        <v>247</v>
      </c>
      <c r="H19" s="189" t="s">
        <v>247</v>
      </c>
      <c r="I19" s="189" t="s">
        <v>247</v>
      </c>
      <c r="J19" s="189" t="s">
        <v>247</v>
      </c>
      <c r="K19" s="189" t="s">
        <v>247</v>
      </c>
      <c r="M19" s="158"/>
      <c r="N19" s="156"/>
    </row>
    <row r="20" spans="1:14" s="95" customFormat="1" ht="24.95" customHeight="1" x14ac:dyDescent="0.25">
      <c r="A20" s="52" t="s">
        <v>18</v>
      </c>
      <c r="B20" s="163">
        <v>303</v>
      </c>
      <c r="C20" s="135" t="s">
        <v>19</v>
      </c>
      <c r="D20" s="164" t="str">
        <f t="shared" si="0"/>
        <v/>
      </c>
      <c r="E20" s="189" t="s">
        <v>247</v>
      </c>
      <c r="F20" s="189" t="s">
        <v>247</v>
      </c>
      <c r="G20" s="189" t="s">
        <v>247</v>
      </c>
      <c r="H20" s="189" t="s">
        <v>247</v>
      </c>
      <c r="I20" s="189" t="s">
        <v>247</v>
      </c>
      <c r="J20" s="189" t="s">
        <v>247</v>
      </c>
      <c r="K20" s="189" t="s">
        <v>247</v>
      </c>
      <c r="M20" s="98"/>
      <c r="N20" s="205" t="s">
        <v>162</v>
      </c>
    </row>
    <row r="21" spans="1:14" s="95" customFormat="1" ht="24.95" customHeight="1" x14ac:dyDescent="0.25">
      <c r="A21" s="52" t="s">
        <v>20</v>
      </c>
      <c r="B21" s="163">
        <v>304</v>
      </c>
      <c r="C21" s="135" t="s">
        <v>21</v>
      </c>
      <c r="D21" s="164" t="str">
        <f t="shared" si="0"/>
        <v/>
      </c>
      <c r="E21" s="189" t="s">
        <v>247</v>
      </c>
      <c r="F21" s="189" t="s">
        <v>247</v>
      </c>
      <c r="G21" s="189" t="s">
        <v>247</v>
      </c>
      <c r="H21" s="189" t="s">
        <v>247</v>
      </c>
      <c r="I21" s="189" t="s">
        <v>247</v>
      </c>
      <c r="J21" s="189" t="s">
        <v>247</v>
      </c>
      <c r="K21" s="189" t="s">
        <v>247</v>
      </c>
      <c r="M21" s="98"/>
      <c r="N21" s="205"/>
    </row>
    <row r="22" spans="1:14" s="95" customFormat="1" ht="24.95" customHeight="1" x14ac:dyDescent="0.25">
      <c r="A22" s="52" t="s">
        <v>22</v>
      </c>
      <c r="B22" s="163">
        <v>305</v>
      </c>
      <c r="C22" s="135" t="s">
        <v>23</v>
      </c>
      <c r="D22" s="164" t="str">
        <f t="shared" si="0"/>
        <v/>
      </c>
      <c r="E22" s="189" t="s">
        <v>247</v>
      </c>
      <c r="F22" s="189" t="s">
        <v>247</v>
      </c>
      <c r="G22" s="189" t="s">
        <v>247</v>
      </c>
      <c r="H22" s="189" t="s">
        <v>247</v>
      </c>
      <c r="I22" s="189" t="s">
        <v>247</v>
      </c>
      <c r="J22" s="189" t="s">
        <v>247</v>
      </c>
      <c r="K22" s="189" t="s">
        <v>247</v>
      </c>
      <c r="M22" s="98"/>
      <c r="N22" s="205"/>
    </row>
    <row r="23" spans="1:14" s="95" customFormat="1" ht="24.95" customHeight="1" x14ac:dyDescent="0.25">
      <c r="A23" s="52" t="s">
        <v>24</v>
      </c>
      <c r="B23" s="163">
        <v>306</v>
      </c>
      <c r="C23" s="135" t="s">
        <v>25</v>
      </c>
      <c r="D23" s="164" t="str">
        <f t="shared" si="0"/>
        <v/>
      </c>
      <c r="E23" s="189" t="s">
        <v>247</v>
      </c>
      <c r="F23" s="189" t="s">
        <v>247</v>
      </c>
      <c r="G23" s="189" t="s">
        <v>247</v>
      </c>
      <c r="H23" s="189" t="s">
        <v>247</v>
      </c>
      <c r="I23" s="189" t="s">
        <v>247</v>
      </c>
      <c r="J23" s="189" t="s">
        <v>247</v>
      </c>
      <c r="K23" s="189" t="s">
        <v>247</v>
      </c>
      <c r="M23" s="98"/>
      <c r="N23" s="205" t="s">
        <v>163</v>
      </c>
    </row>
    <row r="24" spans="1:14" s="95" customFormat="1" ht="24.95" customHeight="1" x14ac:dyDescent="0.25">
      <c r="A24" s="52" t="s">
        <v>26</v>
      </c>
      <c r="B24" s="163">
        <v>307</v>
      </c>
      <c r="C24" s="135" t="s">
        <v>27</v>
      </c>
      <c r="D24" s="164" t="str">
        <f t="shared" si="0"/>
        <v/>
      </c>
      <c r="E24" s="189" t="s">
        <v>247</v>
      </c>
      <c r="F24" s="189" t="s">
        <v>247</v>
      </c>
      <c r="G24" s="189" t="s">
        <v>247</v>
      </c>
      <c r="H24" s="189" t="s">
        <v>247</v>
      </c>
      <c r="I24" s="189" t="s">
        <v>247</v>
      </c>
      <c r="J24" s="189" t="s">
        <v>247</v>
      </c>
      <c r="K24" s="189" t="s">
        <v>247</v>
      </c>
      <c r="M24" s="98"/>
      <c r="N24" s="205"/>
    </row>
    <row r="25" spans="1:14" s="95" customFormat="1" ht="24.95" customHeight="1" x14ac:dyDescent="0.25">
      <c r="A25" s="52" t="s">
        <v>28</v>
      </c>
      <c r="B25" s="163">
        <v>309</v>
      </c>
      <c r="C25" s="135" t="s">
        <v>214</v>
      </c>
      <c r="D25" s="164" t="str">
        <f t="shared" si="0"/>
        <v/>
      </c>
      <c r="E25" s="189" t="s">
        <v>247</v>
      </c>
      <c r="F25" s="189" t="s">
        <v>247</v>
      </c>
      <c r="G25" s="189" t="s">
        <v>247</v>
      </c>
      <c r="H25" s="189" t="s">
        <v>247</v>
      </c>
      <c r="I25" s="189" t="s">
        <v>247</v>
      </c>
      <c r="J25" s="189" t="s">
        <v>247</v>
      </c>
      <c r="K25" s="189" t="s">
        <v>247</v>
      </c>
      <c r="M25" s="98"/>
      <c r="N25" s="205" t="s">
        <v>164</v>
      </c>
    </row>
    <row r="26" spans="1:14" s="95" customFormat="1" ht="24.95" customHeight="1" x14ac:dyDescent="0.25">
      <c r="A26" s="52" t="s">
        <v>30</v>
      </c>
      <c r="B26" s="163">
        <v>310</v>
      </c>
      <c r="C26" s="135" t="s">
        <v>31</v>
      </c>
      <c r="D26" s="164" t="str">
        <f t="shared" si="0"/>
        <v/>
      </c>
      <c r="E26" s="189" t="s">
        <v>247</v>
      </c>
      <c r="F26" s="189" t="s">
        <v>247</v>
      </c>
      <c r="G26" s="189" t="s">
        <v>247</v>
      </c>
      <c r="H26" s="189" t="s">
        <v>247</v>
      </c>
      <c r="I26" s="189" t="s">
        <v>247</v>
      </c>
      <c r="J26" s="189" t="s">
        <v>247</v>
      </c>
      <c r="K26" s="189" t="s">
        <v>247</v>
      </c>
      <c r="M26" s="98"/>
      <c r="N26" s="205"/>
    </row>
    <row r="27" spans="1:14" s="95" customFormat="1" ht="24.95" customHeight="1" x14ac:dyDescent="0.25">
      <c r="A27" s="52" t="s">
        <v>32</v>
      </c>
      <c r="B27" s="163">
        <v>311</v>
      </c>
      <c r="C27" s="135" t="s">
        <v>33</v>
      </c>
      <c r="D27" s="164" t="str">
        <f t="shared" si="0"/>
        <v/>
      </c>
      <c r="E27" s="189" t="s">
        <v>247</v>
      </c>
      <c r="F27" s="189" t="s">
        <v>247</v>
      </c>
      <c r="G27" s="189" t="s">
        <v>247</v>
      </c>
      <c r="H27" s="189" t="s">
        <v>247</v>
      </c>
      <c r="I27" s="189" t="s">
        <v>247</v>
      </c>
      <c r="J27" s="189" t="s">
        <v>247</v>
      </c>
      <c r="K27" s="189" t="s">
        <v>247</v>
      </c>
      <c r="M27" s="98"/>
      <c r="N27" s="205" t="s">
        <v>165</v>
      </c>
    </row>
    <row r="28" spans="1:14" s="95" customFormat="1" ht="24.95" customHeight="1" x14ac:dyDescent="0.25">
      <c r="A28" s="52" t="s">
        <v>34</v>
      </c>
      <c r="B28" s="163">
        <v>312</v>
      </c>
      <c r="C28" s="135" t="s">
        <v>35</v>
      </c>
      <c r="D28" s="164" t="str">
        <f t="shared" si="0"/>
        <v/>
      </c>
      <c r="E28" s="189" t="s">
        <v>247</v>
      </c>
      <c r="F28" s="189" t="s">
        <v>247</v>
      </c>
      <c r="G28" s="189" t="s">
        <v>247</v>
      </c>
      <c r="H28" s="189" t="s">
        <v>247</v>
      </c>
      <c r="I28" s="189" t="s">
        <v>247</v>
      </c>
      <c r="J28" s="189" t="s">
        <v>247</v>
      </c>
      <c r="K28" s="189" t="s">
        <v>247</v>
      </c>
      <c r="M28" s="98"/>
      <c r="N28" s="205"/>
    </row>
    <row r="29" spans="1:14" s="95" customFormat="1" ht="24.95" customHeight="1" x14ac:dyDescent="0.25">
      <c r="A29" s="52" t="s">
        <v>36</v>
      </c>
      <c r="B29" s="163">
        <v>313</v>
      </c>
      <c r="C29" s="135" t="s">
        <v>199</v>
      </c>
      <c r="D29" s="164" t="str">
        <f t="shared" si="0"/>
        <v/>
      </c>
      <c r="E29" s="189" t="s">
        <v>247</v>
      </c>
      <c r="F29" s="189" t="s">
        <v>247</v>
      </c>
      <c r="G29" s="189" t="s">
        <v>247</v>
      </c>
      <c r="H29" s="189" t="s">
        <v>247</v>
      </c>
      <c r="I29" s="189" t="s">
        <v>247</v>
      </c>
      <c r="J29" s="189" t="s">
        <v>247</v>
      </c>
      <c r="K29" s="189" t="s">
        <v>247</v>
      </c>
      <c r="M29" s="98"/>
      <c r="N29" s="205"/>
    </row>
    <row r="30" spans="1:14" s="95" customFormat="1" ht="24.95" customHeight="1" x14ac:dyDescent="0.25">
      <c r="A30" s="52" t="s">
        <v>37</v>
      </c>
      <c r="B30" s="163">
        <v>314</v>
      </c>
      <c r="C30" s="135" t="s">
        <v>200</v>
      </c>
      <c r="D30" s="164" t="str">
        <f t="shared" si="0"/>
        <v/>
      </c>
      <c r="E30" s="189" t="s">
        <v>247</v>
      </c>
      <c r="F30" s="189" t="s">
        <v>247</v>
      </c>
      <c r="G30" s="189" t="s">
        <v>247</v>
      </c>
      <c r="H30" s="189" t="s">
        <v>247</v>
      </c>
      <c r="I30" s="189" t="s">
        <v>247</v>
      </c>
      <c r="J30" s="189" t="s">
        <v>247</v>
      </c>
      <c r="K30" s="189" t="s">
        <v>247</v>
      </c>
      <c r="M30" s="205" t="s">
        <v>177</v>
      </c>
      <c r="N30" s="205"/>
    </row>
    <row r="31" spans="1:14" s="95" customFormat="1" ht="24.95" customHeight="1" x14ac:dyDescent="0.25">
      <c r="A31" s="52" t="s">
        <v>38</v>
      </c>
      <c r="B31" s="163">
        <v>315</v>
      </c>
      <c r="C31" s="135" t="s">
        <v>39</v>
      </c>
      <c r="D31" s="164" t="str">
        <f t="shared" si="0"/>
        <v/>
      </c>
      <c r="E31" s="189" t="s">
        <v>247</v>
      </c>
      <c r="F31" s="189" t="s">
        <v>247</v>
      </c>
      <c r="G31" s="189" t="s">
        <v>247</v>
      </c>
      <c r="H31" s="189" t="s">
        <v>247</v>
      </c>
      <c r="I31" s="189" t="s">
        <v>247</v>
      </c>
      <c r="J31" s="189" t="s">
        <v>247</v>
      </c>
      <c r="K31" s="189" t="s">
        <v>247</v>
      </c>
      <c r="M31" s="205"/>
      <c r="N31" s="205"/>
    </row>
    <row r="32" spans="1:14" s="95" customFormat="1" ht="24.95" customHeight="1" x14ac:dyDescent="0.25">
      <c r="A32" s="52" t="s">
        <v>40</v>
      </c>
      <c r="B32" s="163">
        <v>316</v>
      </c>
      <c r="C32" s="135" t="s">
        <v>41</v>
      </c>
      <c r="D32" s="164" t="str">
        <f t="shared" si="0"/>
        <v/>
      </c>
      <c r="E32" s="189" t="s">
        <v>247</v>
      </c>
      <c r="F32" s="189" t="s">
        <v>247</v>
      </c>
      <c r="G32" s="189" t="s">
        <v>247</v>
      </c>
      <c r="H32" s="189" t="s">
        <v>247</v>
      </c>
      <c r="I32" s="189" t="s">
        <v>247</v>
      </c>
      <c r="J32" s="189" t="s">
        <v>247</v>
      </c>
      <c r="K32" s="189" t="s">
        <v>247</v>
      </c>
      <c r="M32" s="205"/>
      <c r="N32" s="205"/>
    </row>
    <row r="33" spans="1:23" s="95" customFormat="1" ht="24.95" customHeight="1" x14ac:dyDescent="0.25">
      <c r="A33" s="52" t="s">
        <v>42</v>
      </c>
      <c r="B33" s="163">
        <v>317</v>
      </c>
      <c r="C33" s="135" t="s">
        <v>43</v>
      </c>
      <c r="D33" s="164" t="str">
        <f t="shared" si="0"/>
        <v/>
      </c>
      <c r="E33" s="189" t="s">
        <v>247</v>
      </c>
      <c r="F33" s="189" t="s">
        <v>247</v>
      </c>
      <c r="G33" s="189" t="s">
        <v>247</v>
      </c>
      <c r="H33" s="189" t="s">
        <v>247</v>
      </c>
      <c r="I33" s="189" t="s">
        <v>247</v>
      </c>
      <c r="J33" s="189" t="s">
        <v>247</v>
      </c>
      <c r="K33" s="189" t="s">
        <v>247</v>
      </c>
      <c r="M33" s="205"/>
      <c r="N33" s="205"/>
    </row>
    <row r="34" spans="1:23" s="95" customFormat="1" ht="24.95" customHeight="1" x14ac:dyDescent="0.25">
      <c r="A34" s="52" t="s">
        <v>44</v>
      </c>
      <c r="B34" s="163">
        <v>318</v>
      </c>
      <c r="C34" s="135" t="s">
        <v>45</v>
      </c>
      <c r="D34" s="164" t="str">
        <f t="shared" si="0"/>
        <v/>
      </c>
      <c r="E34" s="189" t="s">
        <v>247</v>
      </c>
      <c r="F34" s="189" t="s">
        <v>247</v>
      </c>
      <c r="G34" s="189" t="s">
        <v>247</v>
      </c>
      <c r="H34" s="189" t="s">
        <v>247</v>
      </c>
      <c r="I34" s="189" t="s">
        <v>247</v>
      </c>
      <c r="J34" s="189" t="s">
        <v>247</v>
      </c>
      <c r="K34" s="189" t="s">
        <v>247</v>
      </c>
      <c r="M34" s="205"/>
      <c r="N34" s="205"/>
    </row>
    <row r="35" spans="1:23" s="95" customFormat="1" ht="24.95" customHeight="1" x14ac:dyDescent="0.25">
      <c r="A35" s="52" t="s">
        <v>46</v>
      </c>
      <c r="B35" s="163">
        <v>319</v>
      </c>
      <c r="C35" s="135" t="s">
        <v>213</v>
      </c>
      <c r="D35" s="164" t="str">
        <f t="shared" si="0"/>
        <v/>
      </c>
      <c r="E35" s="189" t="s">
        <v>247</v>
      </c>
      <c r="F35" s="189" t="s">
        <v>247</v>
      </c>
      <c r="G35" s="189" t="s">
        <v>247</v>
      </c>
      <c r="H35" s="189" t="s">
        <v>247</v>
      </c>
      <c r="I35" s="189" t="s">
        <v>247</v>
      </c>
      <c r="J35" s="189" t="s">
        <v>247</v>
      </c>
      <c r="K35" s="189" t="s">
        <v>247</v>
      </c>
      <c r="M35" s="205"/>
      <c r="N35" s="205"/>
    </row>
    <row r="36" spans="1:23" s="95" customFormat="1" ht="24.95" customHeight="1" x14ac:dyDescent="0.25">
      <c r="A36" s="52" t="s">
        <v>47</v>
      </c>
      <c r="B36" s="163">
        <v>320</v>
      </c>
      <c r="C36" s="135" t="s">
        <v>48</v>
      </c>
      <c r="D36" s="164" t="str">
        <f t="shared" si="0"/>
        <v/>
      </c>
      <c r="E36" s="189" t="s">
        <v>247</v>
      </c>
      <c r="F36" s="189" t="s">
        <v>247</v>
      </c>
      <c r="G36" s="189" t="s">
        <v>247</v>
      </c>
      <c r="H36" s="189" t="s">
        <v>247</v>
      </c>
      <c r="I36" s="189" t="s">
        <v>247</v>
      </c>
      <c r="J36" s="189" t="s">
        <v>247</v>
      </c>
      <c r="K36" s="189" t="s">
        <v>247</v>
      </c>
      <c r="M36" s="205"/>
      <c r="N36" s="205"/>
      <c r="O36" s="93"/>
      <c r="P36" s="93"/>
      <c r="Q36" s="93"/>
      <c r="R36" s="93"/>
      <c r="S36" s="93"/>
      <c r="T36" s="93"/>
      <c r="U36" s="93"/>
      <c r="V36" s="93"/>
      <c r="W36" s="93"/>
    </row>
    <row r="37" spans="1:23" s="95" customFormat="1" ht="24.95" customHeight="1" x14ac:dyDescent="0.25">
      <c r="A37" s="52" t="s">
        <v>49</v>
      </c>
      <c r="B37" s="163">
        <v>321</v>
      </c>
      <c r="C37" s="135" t="s">
        <v>50</v>
      </c>
      <c r="D37" s="164" t="str">
        <f t="shared" si="0"/>
        <v/>
      </c>
      <c r="E37" s="189" t="s">
        <v>247</v>
      </c>
      <c r="F37" s="189" t="s">
        <v>247</v>
      </c>
      <c r="G37" s="189" t="s">
        <v>247</v>
      </c>
      <c r="H37" s="189" t="s">
        <v>247</v>
      </c>
      <c r="I37" s="189" t="s">
        <v>247</v>
      </c>
      <c r="J37" s="189" t="s">
        <v>247</v>
      </c>
      <c r="K37" s="189" t="s">
        <v>247</v>
      </c>
      <c r="M37" s="205"/>
      <c r="N37" s="205"/>
    </row>
    <row r="38" spans="1:23" s="95" customFormat="1" ht="24.95" customHeight="1" x14ac:dyDescent="0.25">
      <c r="A38" s="52" t="s">
        <v>51</v>
      </c>
      <c r="B38" s="163">
        <v>322</v>
      </c>
      <c r="C38" s="135" t="s">
        <v>52</v>
      </c>
      <c r="D38" s="164" t="str">
        <f t="shared" si="0"/>
        <v/>
      </c>
      <c r="E38" s="189" t="s">
        <v>247</v>
      </c>
      <c r="F38" s="189" t="s">
        <v>247</v>
      </c>
      <c r="G38" s="189" t="s">
        <v>247</v>
      </c>
      <c r="H38" s="189" t="s">
        <v>247</v>
      </c>
      <c r="I38" s="189" t="s">
        <v>247</v>
      </c>
      <c r="J38" s="189" t="s">
        <v>247</v>
      </c>
      <c r="K38" s="189" t="s">
        <v>247</v>
      </c>
      <c r="M38" s="205"/>
      <c r="N38" s="205"/>
    </row>
    <row r="39" spans="1:23" s="95" customFormat="1" ht="24.95" customHeight="1" x14ac:dyDescent="0.25">
      <c r="A39" s="52" t="s">
        <v>53</v>
      </c>
      <c r="B39" s="163">
        <v>345</v>
      </c>
      <c r="C39" s="135" t="s">
        <v>54</v>
      </c>
      <c r="D39" s="164" t="str">
        <f t="shared" si="0"/>
        <v/>
      </c>
      <c r="E39" s="189" t="s">
        <v>247</v>
      </c>
      <c r="F39" s="189" t="s">
        <v>247</v>
      </c>
      <c r="G39" s="189" t="s">
        <v>247</v>
      </c>
      <c r="H39" s="189" t="s">
        <v>247</v>
      </c>
      <c r="I39" s="189" t="s">
        <v>247</v>
      </c>
      <c r="J39" s="189" t="s">
        <v>247</v>
      </c>
      <c r="K39" s="189" t="s">
        <v>247</v>
      </c>
      <c r="M39" s="99"/>
      <c r="N39" s="99"/>
    </row>
    <row r="40" spans="1:23" s="95" customFormat="1" ht="24.95" customHeight="1" x14ac:dyDescent="0.25">
      <c r="A40" s="52" t="s">
        <v>55</v>
      </c>
      <c r="B40" s="163">
        <v>323</v>
      </c>
      <c r="C40" s="135" t="s">
        <v>56</v>
      </c>
      <c r="D40" s="164">
        <f t="shared" si="0"/>
        <v>18901</v>
      </c>
      <c r="E40" s="189" t="s">
        <v>247</v>
      </c>
      <c r="F40" s="189" t="s">
        <v>247</v>
      </c>
      <c r="G40" s="189" t="s">
        <v>247</v>
      </c>
      <c r="H40" s="189" t="s">
        <v>247</v>
      </c>
      <c r="I40" s="189">
        <v>18901</v>
      </c>
      <c r="J40" s="189" t="s">
        <v>247</v>
      </c>
      <c r="K40" s="189" t="s">
        <v>247</v>
      </c>
      <c r="M40" s="98"/>
      <c r="N40" s="205" t="s">
        <v>167</v>
      </c>
    </row>
    <row r="41" spans="1:23" s="95" customFormat="1" ht="24.95" customHeight="1" x14ac:dyDescent="0.25">
      <c r="A41" s="52" t="s">
        <v>57</v>
      </c>
      <c r="B41" s="163">
        <v>324</v>
      </c>
      <c r="C41" s="135" t="s">
        <v>58</v>
      </c>
      <c r="D41" s="164">
        <f t="shared" si="0"/>
        <v>97122</v>
      </c>
      <c r="E41" s="189">
        <v>54042</v>
      </c>
      <c r="F41" s="189">
        <v>17425</v>
      </c>
      <c r="G41" s="189">
        <v>2105</v>
      </c>
      <c r="H41" s="189">
        <v>2046</v>
      </c>
      <c r="I41" s="189">
        <v>3875</v>
      </c>
      <c r="J41" s="189">
        <v>1005</v>
      </c>
      <c r="K41" s="189">
        <v>16624</v>
      </c>
      <c r="M41" s="98"/>
      <c r="N41" s="205"/>
    </row>
    <row r="42" spans="1:23" s="95" customFormat="1" ht="24.95" customHeight="1" x14ac:dyDescent="0.25">
      <c r="A42" s="52" t="s">
        <v>59</v>
      </c>
      <c r="B42" s="163">
        <v>325</v>
      </c>
      <c r="C42" s="135" t="s">
        <v>60</v>
      </c>
      <c r="D42" s="164" t="str">
        <f t="shared" si="0"/>
        <v/>
      </c>
      <c r="E42" s="189" t="s">
        <v>247</v>
      </c>
      <c r="F42" s="189" t="s">
        <v>247</v>
      </c>
      <c r="G42" s="189" t="s">
        <v>247</v>
      </c>
      <c r="H42" s="189" t="s">
        <v>247</v>
      </c>
      <c r="I42" s="189" t="s">
        <v>247</v>
      </c>
      <c r="J42" s="189" t="s">
        <v>247</v>
      </c>
      <c r="K42" s="189" t="s">
        <v>247</v>
      </c>
      <c r="M42" s="98"/>
      <c r="N42" s="205" t="s">
        <v>168</v>
      </c>
    </row>
    <row r="43" spans="1:23" s="95" customFormat="1" ht="24.95" customHeight="1" x14ac:dyDescent="0.25">
      <c r="A43" s="52" t="s">
        <v>61</v>
      </c>
      <c r="B43" s="163">
        <v>326</v>
      </c>
      <c r="C43" s="135" t="s">
        <v>62</v>
      </c>
      <c r="D43" s="164" t="str">
        <f t="shared" si="0"/>
        <v/>
      </c>
      <c r="E43" s="189" t="s">
        <v>247</v>
      </c>
      <c r="F43" s="189" t="s">
        <v>247</v>
      </c>
      <c r="G43" s="189" t="s">
        <v>247</v>
      </c>
      <c r="H43" s="189" t="s">
        <v>247</v>
      </c>
      <c r="I43" s="189" t="s">
        <v>247</v>
      </c>
      <c r="J43" s="189" t="s">
        <v>247</v>
      </c>
      <c r="K43" s="189" t="s">
        <v>247</v>
      </c>
      <c r="M43" s="98"/>
      <c r="N43" s="205"/>
    </row>
    <row r="44" spans="1:23" s="95" customFormat="1" ht="33" customHeight="1" x14ac:dyDescent="0.25">
      <c r="A44" s="52" t="s">
        <v>110</v>
      </c>
      <c r="B44" s="163">
        <v>359</v>
      </c>
      <c r="C44" s="135" t="s">
        <v>231</v>
      </c>
      <c r="D44" s="164" t="str">
        <f t="shared" si="0"/>
        <v/>
      </c>
      <c r="E44" s="189" t="s">
        <v>247</v>
      </c>
      <c r="F44" s="189" t="s">
        <v>247</v>
      </c>
      <c r="G44" s="189" t="s">
        <v>247</v>
      </c>
      <c r="H44" s="189" t="s">
        <v>247</v>
      </c>
      <c r="I44" s="189" t="s">
        <v>247</v>
      </c>
      <c r="J44" s="189" t="s">
        <v>247</v>
      </c>
      <c r="K44" s="189" t="s">
        <v>247</v>
      </c>
      <c r="M44" s="98"/>
      <c r="N44" s="205" t="s">
        <v>169</v>
      </c>
    </row>
    <row r="45" spans="1:23" s="95" customFormat="1" ht="24.95" customHeight="1" x14ac:dyDescent="0.25">
      <c r="A45" s="52" t="s">
        <v>63</v>
      </c>
      <c r="B45" s="163">
        <v>327</v>
      </c>
      <c r="C45" s="135" t="s">
        <v>64</v>
      </c>
      <c r="D45" s="164" t="str">
        <f t="shared" si="0"/>
        <v/>
      </c>
      <c r="E45" s="189" t="s">
        <v>247</v>
      </c>
      <c r="F45" s="189" t="s">
        <v>247</v>
      </c>
      <c r="G45" s="189" t="s">
        <v>247</v>
      </c>
      <c r="H45" s="189" t="s">
        <v>247</v>
      </c>
      <c r="I45" s="189" t="s">
        <v>247</v>
      </c>
      <c r="J45" s="189" t="s">
        <v>247</v>
      </c>
      <c r="K45" s="189" t="s">
        <v>247</v>
      </c>
      <c r="M45" s="98"/>
      <c r="N45" s="205"/>
    </row>
    <row r="46" spans="1:23" s="95" customFormat="1" ht="24.95" customHeight="1" x14ac:dyDescent="0.25">
      <c r="A46" s="52" t="s">
        <v>65</v>
      </c>
      <c r="B46" s="163">
        <v>328</v>
      </c>
      <c r="C46" s="135" t="s">
        <v>66</v>
      </c>
      <c r="D46" s="164" t="str">
        <f t="shared" si="0"/>
        <v/>
      </c>
      <c r="E46" s="189" t="s">
        <v>247</v>
      </c>
      <c r="F46" s="189" t="s">
        <v>247</v>
      </c>
      <c r="G46" s="189" t="s">
        <v>247</v>
      </c>
      <c r="H46" s="189" t="s">
        <v>247</v>
      </c>
      <c r="I46" s="189" t="s">
        <v>247</v>
      </c>
      <c r="J46" s="189" t="s">
        <v>247</v>
      </c>
      <c r="K46" s="189" t="s">
        <v>247</v>
      </c>
      <c r="M46" s="98"/>
      <c r="N46" s="205" t="s">
        <v>170</v>
      </c>
    </row>
    <row r="47" spans="1:23" s="95" customFormat="1" ht="24.95" customHeight="1" x14ac:dyDescent="0.25">
      <c r="A47" s="52" t="s">
        <v>67</v>
      </c>
      <c r="B47" s="163">
        <v>329</v>
      </c>
      <c r="C47" s="135" t="s">
        <v>68</v>
      </c>
      <c r="D47" s="164" t="str">
        <f t="shared" si="0"/>
        <v/>
      </c>
      <c r="E47" s="189" t="s">
        <v>247</v>
      </c>
      <c r="F47" s="189" t="s">
        <v>247</v>
      </c>
      <c r="G47" s="189" t="s">
        <v>247</v>
      </c>
      <c r="H47" s="189" t="s">
        <v>247</v>
      </c>
      <c r="I47" s="189" t="s">
        <v>247</v>
      </c>
      <c r="J47" s="189" t="s">
        <v>247</v>
      </c>
      <c r="K47" s="189" t="s">
        <v>247</v>
      </c>
      <c r="M47" s="98"/>
      <c r="N47" s="205"/>
    </row>
    <row r="48" spans="1:23" s="95" customFormat="1" ht="24.95" customHeight="1" x14ac:dyDescent="0.25">
      <c r="A48" s="52" t="s">
        <v>69</v>
      </c>
      <c r="B48" s="163">
        <v>330</v>
      </c>
      <c r="C48" s="135" t="s">
        <v>215</v>
      </c>
      <c r="D48" s="164" t="str">
        <f t="shared" si="0"/>
        <v/>
      </c>
      <c r="E48" s="189" t="s">
        <v>247</v>
      </c>
      <c r="F48" s="189" t="s">
        <v>247</v>
      </c>
      <c r="G48" s="189" t="s">
        <v>247</v>
      </c>
      <c r="H48" s="189" t="s">
        <v>247</v>
      </c>
      <c r="I48" s="189" t="s">
        <v>247</v>
      </c>
      <c r="J48" s="189" t="s">
        <v>247</v>
      </c>
      <c r="K48" s="189" t="s">
        <v>247</v>
      </c>
      <c r="M48" s="98"/>
      <c r="N48" s="158"/>
    </row>
    <row r="49" spans="1:14" s="95" customFormat="1" ht="24.95" customHeight="1" x14ac:dyDescent="0.25">
      <c r="A49" s="52" t="s">
        <v>70</v>
      </c>
      <c r="B49" s="163">
        <v>333</v>
      </c>
      <c r="C49" s="135" t="s">
        <v>71</v>
      </c>
      <c r="D49" s="164" t="str">
        <f t="shared" si="0"/>
        <v/>
      </c>
      <c r="E49" s="189" t="s">
        <v>247</v>
      </c>
      <c r="F49" s="189" t="s">
        <v>247</v>
      </c>
      <c r="G49" s="189" t="s">
        <v>247</v>
      </c>
      <c r="H49" s="189" t="s">
        <v>247</v>
      </c>
      <c r="I49" s="189" t="s">
        <v>247</v>
      </c>
      <c r="J49" s="189" t="s">
        <v>247</v>
      </c>
      <c r="K49" s="189" t="s">
        <v>247</v>
      </c>
      <c r="M49" s="98"/>
      <c r="N49" s="156" t="s">
        <v>125</v>
      </c>
    </row>
    <row r="50" spans="1:14" s="95" customFormat="1" ht="24.95" customHeight="1" x14ac:dyDescent="0.25">
      <c r="A50" s="52" t="s">
        <v>72</v>
      </c>
      <c r="B50" s="163">
        <v>334</v>
      </c>
      <c r="C50" s="135" t="s">
        <v>212</v>
      </c>
      <c r="D50" s="164" t="str">
        <f t="shared" si="0"/>
        <v/>
      </c>
      <c r="E50" s="189" t="s">
        <v>247</v>
      </c>
      <c r="F50" s="189" t="s">
        <v>247</v>
      </c>
      <c r="G50" s="189" t="s">
        <v>247</v>
      </c>
      <c r="H50" s="189" t="s">
        <v>247</v>
      </c>
      <c r="I50" s="189" t="s">
        <v>247</v>
      </c>
      <c r="J50" s="189" t="s">
        <v>247</v>
      </c>
      <c r="K50" s="189" t="s">
        <v>247</v>
      </c>
      <c r="M50" s="98"/>
      <c r="N50" s="158"/>
    </row>
    <row r="51" spans="1:14" s="95" customFormat="1" ht="24.95" customHeight="1" x14ac:dyDescent="0.25">
      <c r="A51" s="52" t="s">
        <v>73</v>
      </c>
      <c r="B51" s="163">
        <v>335</v>
      </c>
      <c r="C51" s="135" t="s">
        <v>201</v>
      </c>
      <c r="D51" s="164" t="str">
        <f t="shared" si="0"/>
        <v/>
      </c>
      <c r="E51" s="189" t="s">
        <v>247</v>
      </c>
      <c r="F51" s="189" t="s">
        <v>247</v>
      </c>
      <c r="G51" s="189" t="s">
        <v>247</v>
      </c>
      <c r="H51" s="189" t="s">
        <v>247</v>
      </c>
      <c r="I51" s="189" t="s">
        <v>247</v>
      </c>
      <c r="J51" s="189" t="s">
        <v>247</v>
      </c>
      <c r="K51" s="189" t="s">
        <v>247</v>
      </c>
      <c r="M51" s="156" t="s">
        <v>76</v>
      </c>
      <c r="N51" s="98"/>
    </row>
    <row r="52" spans="1:14" s="95" customFormat="1" ht="24.95" customHeight="1" x14ac:dyDescent="0.25">
      <c r="A52" s="52" t="s">
        <v>74</v>
      </c>
      <c r="B52" s="163">
        <v>336</v>
      </c>
      <c r="C52" s="135" t="s">
        <v>75</v>
      </c>
      <c r="D52" s="164" t="str">
        <f t="shared" si="0"/>
        <v/>
      </c>
      <c r="E52" s="189" t="s">
        <v>247</v>
      </c>
      <c r="F52" s="189" t="s">
        <v>247</v>
      </c>
      <c r="G52" s="189" t="s">
        <v>247</v>
      </c>
      <c r="H52" s="189" t="s">
        <v>247</v>
      </c>
      <c r="I52" s="189" t="s">
        <v>247</v>
      </c>
      <c r="J52" s="189" t="s">
        <v>247</v>
      </c>
      <c r="K52" s="189" t="s">
        <v>247</v>
      </c>
      <c r="M52" s="156"/>
      <c r="N52" s="98"/>
    </row>
    <row r="53" spans="1:14" s="95" customFormat="1" ht="24.95" customHeight="1" x14ac:dyDescent="0.25">
      <c r="A53" s="52" t="s">
        <v>77</v>
      </c>
      <c r="B53" s="163">
        <v>337</v>
      </c>
      <c r="C53" s="135" t="s">
        <v>216</v>
      </c>
      <c r="D53" s="164" t="str">
        <f t="shared" si="0"/>
        <v/>
      </c>
      <c r="E53" s="189" t="s">
        <v>247</v>
      </c>
      <c r="F53" s="189" t="s">
        <v>247</v>
      </c>
      <c r="G53" s="189" t="s">
        <v>247</v>
      </c>
      <c r="H53" s="189" t="s">
        <v>247</v>
      </c>
      <c r="I53" s="189" t="s">
        <v>247</v>
      </c>
      <c r="J53" s="189" t="s">
        <v>247</v>
      </c>
      <c r="K53" s="189" t="s">
        <v>247</v>
      </c>
      <c r="M53" s="98"/>
      <c r="N53" s="98"/>
    </row>
    <row r="54" spans="1:14" s="95" customFormat="1" ht="24.95" customHeight="1" x14ac:dyDescent="0.25">
      <c r="A54" s="52" t="s">
        <v>79</v>
      </c>
      <c r="B54" s="163">
        <v>339</v>
      </c>
      <c r="C54" s="135" t="s">
        <v>80</v>
      </c>
      <c r="D54" s="164" t="str">
        <f t="shared" si="0"/>
        <v/>
      </c>
      <c r="E54" s="189" t="s">
        <v>247</v>
      </c>
      <c r="F54" s="189" t="s">
        <v>247</v>
      </c>
      <c r="G54" s="189" t="s">
        <v>247</v>
      </c>
      <c r="H54" s="189" t="s">
        <v>247</v>
      </c>
      <c r="I54" s="189" t="s">
        <v>247</v>
      </c>
      <c r="J54" s="189" t="s">
        <v>247</v>
      </c>
      <c r="K54" s="189" t="s">
        <v>247</v>
      </c>
      <c r="M54" s="98"/>
      <c r="N54" s="98"/>
    </row>
    <row r="55" spans="1:14" s="95" customFormat="1" ht="24.95" customHeight="1" x14ac:dyDescent="0.25">
      <c r="A55" s="52" t="s">
        <v>81</v>
      </c>
      <c r="B55" s="163">
        <v>340</v>
      </c>
      <c r="C55" s="135" t="s">
        <v>82</v>
      </c>
      <c r="D55" s="164" t="str">
        <f t="shared" si="0"/>
        <v/>
      </c>
      <c r="E55" s="189" t="s">
        <v>247</v>
      </c>
      <c r="F55" s="189" t="s">
        <v>247</v>
      </c>
      <c r="G55" s="189" t="s">
        <v>247</v>
      </c>
      <c r="H55" s="189" t="s">
        <v>247</v>
      </c>
      <c r="I55" s="189" t="s">
        <v>247</v>
      </c>
      <c r="J55" s="189" t="s">
        <v>247</v>
      </c>
      <c r="K55" s="189" t="s">
        <v>247</v>
      </c>
      <c r="M55" s="98"/>
      <c r="N55" s="98"/>
    </row>
    <row r="56" spans="1:14" s="95" customFormat="1" ht="24.95" customHeight="1" x14ac:dyDescent="0.25">
      <c r="A56" s="52" t="s">
        <v>202</v>
      </c>
      <c r="B56" s="163">
        <v>373</v>
      </c>
      <c r="C56" s="135" t="s">
        <v>204</v>
      </c>
      <c r="D56" s="164" t="str">
        <f t="shared" si="0"/>
        <v/>
      </c>
      <c r="E56" s="189" t="s">
        <v>247</v>
      </c>
      <c r="F56" s="189" t="s">
        <v>247</v>
      </c>
      <c r="G56" s="189" t="s">
        <v>247</v>
      </c>
      <c r="H56" s="189" t="s">
        <v>247</v>
      </c>
      <c r="I56" s="189" t="s">
        <v>247</v>
      </c>
      <c r="J56" s="189" t="s">
        <v>247</v>
      </c>
      <c r="K56" s="189" t="s">
        <v>247</v>
      </c>
      <c r="M56" s="98"/>
      <c r="N56" s="98"/>
    </row>
    <row r="57" spans="1:14" s="95" customFormat="1" ht="24.95" customHeight="1" x14ac:dyDescent="0.25">
      <c r="A57" s="52" t="s">
        <v>83</v>
      </c>
      <c r="B57" s="163">
        <v>342</v>
      </c>
      <c r="C57" s="135" t="s">
        <v>84</v>
      </c>
      <c r="D57" s="164" t="str">
        <f t="shared" si="0"/>
        <v/>
      </c>
      <c r="E57" s="189" t="s">
        <v>247</v>
      </c>
      <c r="F57" s="189" t="s">
        <v>247</v>
      </c>
      <c r="G57" s="189" t="s">
        <v>247</v>
      </c>
      <c r="H57" s="189" t="s">
        <v>247</v>
      </c>
      <c r="I57" s="189" t="s">
        <v>247</v>
      </c>
      <c r="J57" s="189" t="s">
        <v>247</v>
      </c>
      <c r="K57" s="189" t="s">
        <v>247</v>
      </c>
      <c r="M57" s="98"/>
      <c r="N57" s="98"/>
    </row>
    <row r="58" spans="1:14" s="95" customFormat="1" ht="24.95" customHeight="1" x14ac:dyDescent="0.25">
      <c r="A58" s="52" t="s">
        <v>85</v>
      </c>
      <c r="B58" s="163">
        <v>343</v>
      </c>
      <c r="C58" s="135" t="s">
        <v>86</v>
      </c>
      <c r="D58" s="164" t="str">
        <f t="shared" si="0"/>
        <v/>
      </c>
      <c r="E58" s="189" t="s">
        <v>247</v>
      </c>
      <c r="F58" s="189" t="s">
        <v>247</v>
      </c>
      <c r="G58" s="189" t="s">
        <v>247</v>
      </c>
      <c r="H58" s="189" t="s">
        <v>247</v>
      </c>
      <c r="I58" s="189" t="s">
        <v>247</v>
      </c>
      <c r="J58" s="189" t="s">
        <v>247</v>
      </c>
      <c r="K58" s="189" t="s">
        <v>247</v>
      </c>
      <c r="M58" s="98"/>
      <c r="N58" s="98"/>
    </row>
    <row r="59" spans="1:14" s="95" customFormat="1" ht="24.95" customHeight="1" x14ac:dyDescent="0.25">
      <c r="A59" s="52" t="s">
        <v>87</v>
      </c>
      <c r="B59" s="163">
        <v>344</v>
      </c>
      <c r="C59" s="135" t="s">
        <v>88</v>
      </c>
      <c r="D59" s="164" t="str">
        <f t="shared" si="0"/>
        <v/>
      </c>
      <c r="E59" s="189" t="s">
        <v>247</v>
      </c>
      <c r="F59" s="189" t="s">
        <v>247</v>
      </c>
      <c r="G59" s="189" t="s">
        <v>247</v>
      </c>
      <c r="H59" s="189" t="s">
        <v>247</v>
      </c>
      <c r="I59" s="189" t="s">
        <v>247</v>
      </c>
      <c r="J59" s="189" t="s">
        <v>247</v>
      </c>
      <c r="K59" s="189" t="s">
        <v>247</v>
      </c>
      <c r="M59" s="98"/>
      <c r="N59" s="98"/>
    </row>
    <row r="60" spans="1:14" s="94" customFormat="1" ht="24.95" customHeight="1" x14ac:dyDescent="0.25">
      <c r="A60" s="52" t="s">
        <v>89</v>
      </c>
      <c r="B60" s="163">
        <v>346</v>
      </c>
      <c r="C60" s="135" t="s">
        <v>90</v>
      </c>
      <c r="D60" s="164" t="str">
        <f t="shared" si="0"/>
        <v/>
      </c>
      <c r="E60" s="189" t="s">
        <v>247</v>
      </c>
      <c r="F60" s="189" t="s">
        <v>247</v>
      </c>
      <c r="G60" s="189" t="s">
        <v>247</v>
      </c>
      <c r="H60" s="189" t="s">
        <v>247</v>
      </c>
      <c r="I60" s="189" t="s">
        <v>247</v>
      </c>
      <c r="J60" s="189" t="s">
        <v>247</v>
      </c>
      <c r="K60" s="189" t="s">
        <v>247</v>
      </c>
      <c r="M60" s="98"/>
      <c r="N60" s="38"/>
    </row>
    <row r="61" spans="1:14" ht="24.95" customHeight="1" x14ac:dyDescent="0.25">
      <c r="A61" s="52" t="s">
        <v>91</v>
      </c>
      <c r="B61" s="163">
        <v>347</v>
      </c>
      <c r="C61" s="135" t="s">
        <v>217</v>
      </c>
      <c r="D61" s="164" t="str">
        <f t="shared" si="0"/>
        <v/>
      </c>
      <c r="E61" s="189" t="s">
        <v>247</v>
      </c>
      <c r="F61" s="189" t="s">
        <v>247</v>
      </c>
      <c r="G61" s="189" t="s">
        <v>247</v>
      </c>
      <c r="H61" s="189" t="s">
        <v>247</v>
      </c>
      <c r="I61" s="189" t="s">
        <v>247</v>
      </c>
      <c r="J61" s="189" t="s">
        <v>247</v>
      </c>
      <c r="K61" s="189" t="s">
        <v>247</v>
      </c>
      <c r="L61" s="67"/>
      <c r="M61" s="38"/>
    </row>
    <row r="62" spans="1:14" ht="24.95" customHeight="1" x14ac:dyDescent="0.25">
      <c r="A62" s="52" t="s">
        <v>109</v>
      </c>
      <c r="B62" s="163">
        <v>358</v>
      </c>
      <c r="C62" s="135" t="s">
        <v>206</v>
      </c>
      <c r="D62" s="164">
        <f t="shared" si="0"/>
        <v>158843</v>
      </c>
      <c r="E62" s="179">
        <v>78443</v>
      </c>
      <c r="F62" s="179">
        <v>18479</v>
      </c>
      <c r="G62" s="179">
        <v>6090</v>
      </c>
      <c r="H62" s="179">
        <v>246</v>
      </c>
      <c r="I62" s="179">
        <v>32121</v>
      </c>
      <c r="J62" s="180">
        <v>6840</v>
      </c>
      <c r="K62" s="181">
        <v>16624</v>
      </c>
      <c r="L62" s="67"/>
    </row>
    <row r="63" spans="1:14" ht="24.95" customHeight="1" x14ac:dyDescent="0.25">
      <c r="A63" s="52" t="s">
        <v>92</v>
      </c>
      <c r="B63" s="163">
        <v>348</v>
      </c>
      <c r="C63" s="135" t="s">
        <v>93</v>
      </c>
      <c r="D63" s="164" t="str">
        <f t="shared" si="0"/>
        <v/>
      </c>
      <c r="E63" s="189" t="s">
        <v>247</v>
      </c>
      <c r="F63" s="189" t="s">
        <v>247</v>
      </c>
      <c r="G63" s="189" t="s">
        <v>247</v>
      </c>
      <c r="H63" s="189" t="s">
        <v>247</v>
      </c>
      <c r="I63" s="189" t="s">
        <v>247</v>
      </c>
      <c r="J63" s="189" t="s">
        <v>247</v>
      </c>
      <c r="K63" s="189" t="s">
        <v>247</v>
      </c>
      <c r="L63" s="67"/>
    </row>
    <row r="64" spans="1:14" ht="24.95" customHeight="1" x14ac:dyDescent="0.25">
      <c r="A64" s="52" t="s">
        <v>94</v>
      </c>
      <c r="B64" s="163">
        <v>349</v>
      </c>
      <c r="C64" s="135" t="s">
        <v>95</v>
      </c>
      <c r="D64" s="164" t="str">
        <f t="shared" si="0"/>
        <v/>
      </c>
      <c r="E64" s="189" t="s">
        <v>247</v>
      </c>
      <c r="F64" s="189" t="s">
        <v>247</v>
      </c>
      <c r="G64" s="189" t="s">
        <v>247</v>
      </c>
      <c r="H64" s="189" t="s">
        <v>247</v>
      </c>
      <c r="I64" s="189" t="s">
        <v>247</v>
      </c>
      <c r="J64" s="189" t="s">
        <v>247</v>
      </c>
      <c r="K64" s="189" t="s">
        <v>247</v>
      </c>
      <c r="L64" s="67"/>
    </row>
    <row r="65" spans="1:12" ht="24.95" customHeight="1" x14ac:dyDescent="0.25">
      <c r="A65" s="52" t="s">
        <v>78</v>
      </c>
      <c r="B65" s="163">
        <v>338</v>
      </c>
      <c r="C65" s="135" t="s">
        <v>207</v>
      </c>
      <c r="D65" s="164" t="str">
        <f t="shared" si="0"/>
        <v/>
      </c>
      <c r="E65" s="189" t="s">
        <v>247</v>
      </c>
      <c r="F65" s="189" t="s">
        <v>247</v>
      </c>
      <c r="G65" s="189" t="s">
        <v>247</v>
      </c>
      <c r="H65" s="189" t="s">
        <v>247</v>
      </c>
      <c r="I65" s="189" t="s">
        <v>247</v>
      </c>
      <c r="J65" s="189" t="s">
        <v>247</v>
      </c>
      <c r="K65" s="189" t="s">
        <v>247</v>
      </c>
      <c r="L65" s="67"/>
    </row>
    <row r="66" spans="1:12" ht="24.95" customHeight="1" x14ac:dyDescent="0.25">
      <c r="A66" s="52" t="s">
        <v>96</v>
      </c>
      <c r="B66" s="163">
        <v>351</v>
      </c>
      <c r="C66" s="135" t="s">
        <v>208</v>
      </c>
      <c r="D66" s="164" t="str">
        <f t="shared" si="0"/>
        <v/>
      </c>
      <c r="E66" s="189" t="s">
        <v>247</v>
      </c>
      <c r="F66" s="189" t="s">
        <v>247</v>
      </c>
      <c r="G66" s="189" t="s">
        <v>247</v>
      </c>
      <c r="H66" s="189" t="s">
        <v>247</v>
      </c>
      <c r="I66" s="189" t="s">
        <v>247</v>
      </c>
      <c r="J66" s="189" t="s">
        <v>247</v>
      </c>
      <c r="K66" s="189" t="s">
        <v>247</v>
      </c>
      <c r="L66" s="67"/>
    </row>
    <row r="67" spans="1:12" ht="24.95" customHeight="1" x14ac:dyDescent="0.25">
      <c r="A67" s="52" t="s">
        <v>97</v>
      </c>
      <c r="B67" s="163">
        <v>352</v>
      </c>
      <c r="C67" s="135" t="s">
        <v>98</v>
      </c>
      <c r="D67" s="164" t="str">
        <f t="shared" si="0"/>
        <v/>
      </c>
      <c r="E67" s="189" t="s">
        <v>247</v>
      </c>
      <c r="F67" s="189" t="s">
        <v>247</v>
      </c>
      <c r="G67" s="189" t="s">
        <v>247</v>
      </c>
      <c r="H67" s="189" t="s">
        <v>247</v>
      </c>
      <c r="I67" s="189" t="s">
        <v>247</v>
      </c>
      <c r="J67" s="189" t="s">
        <v>247</v>
      </c>
      <c r="K67" s="189" t="s">
        <v>247</v>
      </c>
      <c r="L67" s="67"/>
    </row>
    <row r="68" spans="1:12" ht="24.95" customHeight="1" x14ac:dyDescent="0.25">
      <c r="A68" s="52" t="s">
        <v>99</v>
      </c>
      <c r="B68" s="163">
        <v>353</v>
      </c>
      <c r="C68" s="135" t="s">
        <v>218</v>
      </c>
      <c r="D68" s="164">
        <f t="shared" si="0"/>
        <v>25953</v>
      </c>
      <c r="E68" s="179" t="s">
        <v>247</v>
      </c>
      <c r="F68" s="179"/>
      <c r="G68" s="179">
        <v>25953</v>
      </c>
      <c r="H68" s="189"/>
      <c r="I68" s="189" t="s">
        <v>247</v>
      </c>
      <c r="J68" s="189" t="s">
        <v>247</v>
      </c>
      <c r="K68" s="189" t="s">
        <v>247</v>
      </c>
      <c r="L68" s="67"/>
    </row>
    <row r="69" spans="1:12" ht="24.95" customHeight="1" x14ac:dyDescent="0.25">
      <c r="A69" s="52" t="s">
        <v>101</v>
      </c>
      <c r="B69" s="163">
        <v>354</v>
      </c>
      <c r="C69" s="135" t="s">
        <v>102</v>
      </c>
      <c r="D69" s="164">
        <f t="shared" si="0"/>
        <v>121715</v>
      </c>
      <c r="E69" s="179">
        <v>62954</v>
      </c>
      <c r="F69" s="179">
        <v>19379</v>
      </c>
      <c r="G69" s="179">
        <v>14485</v>
      </c>
      <c r="H69" s="179">
        <v>6145</v>
      </c>
      <c r="I69" s="179">
        <v>1152</v>
      </c>
      <c r="J69" s="180">
        <v>976</v>
      </c>
      <c r="K69" s="181">
        <v>16624</v>
      </c>
      <c r="L69" s="67"/>
    </row>
    <row r="70" spans="1:12" ht="24.95" customHeight="1" x14ac:dyDescent="0.25">
      <c r="A70" s="52" t="s">
        <v>103</v>
      </c>
      <c r="B70" s="163">
        <v>355</v>
      </c>
      <c r="C70" s="135" t="s">
        <v>104</v>
      </c>
      <c r="D70" s="164" t="str">
        <f t="shared" si="0"/>
        <v/>
      </c>
      <c r="E70" s="189" t="s">
        <v>247</v>
      </c>
      <c r="F70" s="189" t="s">
        <v>247</v>
      </c>
      <c r="G70" s="189" t="s">
        <v>247</v>
      </c>
      <c r="H70" s="189" t="s">
        <v>247</v>
      </c>
      <c r="I70" s="189" t="s">
        <v>247</v>
      </c>
      <c r="J70" s="189" t="s">
        <v>247</v>
      </c>
      <c r="K70" s="189" t="s">
        <v>247</v>
      </c>
      <c r="L70" s="67"/>
    </row>
    <row r="71" spans="1:12" ht="24.95" customHeight="1" x14ac:dyDescent="0.25">
      <c r="A71" s="52" t="s">
        <v>105</v>
      </c>
      <c r="B71" s="163">
        <v>356</v>
      </c>
      <c r="C71" s="135" t="s">
        <v>106</v>
      </c>
      <c r="D71" s="164" t="str">
        <f t="shared" si="0"/>
        <v/>
      </c>
      <c r="E71" s="189" t="s">
        <v>247</v>
      </c>
      <c r="F71" s="189" t="s">
        <v>247</v>
      </c>
      <c r="G71" s="189" t="s">
        <v>247</v>
      </c>
      <c r="H71" s="189" t="s">
        <v>247</v>
      </c>
      <c r="I71" s="189" t="s">
        <v>247</v>
      </c>
      <c r="J71" s="189" t="s">
        <v>247</v>
      </c>
      <c r="K71" s="189" t="s">
        <v>247</v>
      </c>
      <c r="L71" s="67"/>
    </row>
    <row r="72" spans="1:12" ht="24.95" customHeight="1" x14ac:dyDescent="0.25">
      <c r="A72" s="52" t="s">
        <v>219</v>
      </c>
      <c r="B72" s="163">
        <v>374</v>
      </c>
      <c r="C72" s="135" t="s">
        <v>220</v>
      </c>
      <c r="D72" s="164" t="str">
        <f t="shared" si="0"/>
        <v/>
      </c>
      <c r="E72" s="189" t="s">
        <v>247</v>
      </c>
      <c r="F72" s="189" t="s">
        <v>247</v>
      </c>
      <c r="G72" s="189" t="s">
        <v>247</v>
      </c>
      <c r="H72" s="189" t="s">
        <v>247</v>
      </c>
      <c r="I72" s="189" t="s">
        <v>247</v>
      </c>
      <c r="J72" s="189" t="s">
        <v>247</v>
      </c>
      <c r="K72" s="189" t="s">
        <v>247</v>
      </c>
      <c r="L72" s="67"/>
    </row>
    <row r="73" spans="1:12" ht="24.95" customHeight="1" x14ac:dyDescent="0.25">
      <c r="A73" s="52" t="s">
        <v>107</v>
      </c>
      <c r="B73" s="163">
        <v>357</v>
      </c>
      <c r="C73" s="135" t="s">
        <v>108</v>
      </c>
      <c r="D73" s="164" t="str">
        <f t="shared" si="0"/>
        <v/>
      </c>
      <c r="E73" s="189" t="s">
        <v>247</v>
      </c>
      <c r="F73" s="189" t="s">
        <v>247</v>
      </c>
      <c r="G73" s="189" t="s">
        <v>247</v>
      </c>
      <c r="H73" s="189" t="s">
        <v>247</v>
      </c>
      <c r="I73" s="189" t="s">
        <v>247</v>
      </c>
      <c r="J73" s="189" t="s">
        <v>247</v>
      </c>
      <c r="K73" s="189" t="s">
        <v>247</v>
      </c>
      <c r="L73" s="67"/>
    </row>
    <row r="74" spans="1:12" ht="24.95" customHeight="1" x14ac:dyDescent="0.25">
      <c r="A74" s="52" t="s">
        <v>111</v>
      </c>
      <c r="B74" s="163">
        <v>361</v>
      </c>
      <c r="C74" s="135" t="s">
        <v>209</v>
      </c>
      <c r="D74" s="164" t="str">
        <f t="shared" si="0"/>
        <v/>
      </c>
      <c r="E74" s="189" t="s">
        <v>247</v>
      </c>
      <c r="F74" s="189" t="s">
        <v>247</v>
      </c>
      <c r="G74" s="189" t="s">
        <v>247</v>
      </c>
      <c r="H74" s="189" t="s">
        <v>247</v>
      </c>
      <c r="I74" s="189" t="s">
        <v>247</v>
      </c>
      <c r="J74" s="189" t="s">
        <v>247</v>
      </c>
      <c r="K74" s="189" t="s">
        <v>247</v>
      </c>
      <c r="L74" s="67"/>
    </row>
    <row r="75" spans="1:12" ht="24.95" customHeight="1" x14ac:dyDescent="0.25">
      <c r="A75" s="52" t="s">
        <v>112</v>
      </c>
      <c r="B75" s="163">
        <v>362</v>
      </c>
      <c r="C75" s="135" t="s">
        <v>221</v>
      </c>
      <c r="D75" s="164">
        <f t="shared" si="0"/>
        <v>86494</v>
      </c>
      <c r="E75" s="179">
        <v>40783</v>
      </c>
      <c r="F75" s="179">
        <v>11487</v>
      </c>
      <c r="G75" s="179">
        <v>319</v>
      </c>
      <c r="H75" s="179">
        <v>3932</v>
      </c>
      <c r="I75" s="179">
        <v>13349</v>
      </c>
      <c r="J75" s="180" t="s">
        <v>247</v>
      </c>
      <c r="K75" s="181">
        <v>16624</v>
      </c>
      <c r="L75" s="67"/>
    </row>
    <row r="76" spans="1:12" ht="24.95" customHeight="1" x14ac:dyDescent="0.25">
      <c r="A76" s="52" t="s">
        <v>114</v>
      </c>
      <c r="B76" s="163">
        <v>364</v>
      </c>
      <c r="C76" s="135" t="s">
        <v>210</v>
      </c>
      <c r="D76" s="164">
        <f t="shared" si="0"/>
        <v>25314</v>
      </c>
      <c r="E76" s="179">
        <v>1850</v>
      </c>
      <c r="F76" s="179">
        <v>365</v>
      </c>
      <c r="G76" s="179">
        <v>3330</v>
      </c>
      <c r="H76" s="179">
        <v>951</v>
      </c>
      <c r="I76" s="179">
        <v>1240</v>
      </c>
      <c r="J76" s="180">
        <v>954</v>
      </c>
      <c r="K76" s="181">
        <v>16624</v>
      </c>
      <c r="L76" s="67"/>
    </row>
    <row r="77" spans="1:12" ht="24.95" customHeight="1" x14ac:dyDescent="0.25">
      <c r="A77" s="52" t="s">
        <v>115</v>
      </c>
      <c r="B77" s="163">
        <v>365</v>
      </c>
      <c r="C77" s="135" t="s">
        <v>116</v>
      </c>
      <c r="D77" s="164" t="str">
        <f t="shared" si="0"/>
        <v/>
      </c>
      <c r="E77" s="189" t="s">
        <v>247</v>
      </c>
      <c r="F77" s="189" t="s">
        <v>247</v>
      </c>
      <c r="G77" s="189" t="s">
        <v>247</v>
      </c>
      <c r="H77" s="189" t="s">
        <v>247</v>
      </c>
      <c r="I77" s="189" t="s">
        <v>247</v>
      </c>
      <c r="J77" s="189" t="s">
        <v>247</v>
      </c>
      <c r="K77" s="189" t="s">
        <v>247</v>
      </c>
      <c r="L77" s="67"/>
    </row>
    <row r="78" spans="1:12" ht="24.95" customHeight="1" x14ac:dyDescent="0.25">
      <c r="A78" s="52" t="s">
        <v>117</v>
      </c>
      <c r="B78" s="163">
        <v>366</v>
      </c>
      <c r="C78" s="135" t="s">
        <v>222</v>
      </c>
      <c r="D78" s="164" t="str">
        <f t="shared" si="0"/>
        <v/>
      </c>
      <c r="E78" s="189" t="s">
        <v>247</v>
      </c>
      <c r="F78" s="189" t="s">
        <v>247</v>
      </c>
      <c r="G78" s="189" t="s">
        <v>247</v>
      </c>
      <c r="H78" s="189" t="s">
        <v>247</v>
      </c>
      <c r="I78" s="189" t="s">
        <v>247</v>
      </c>
      <c r="J78" s="189" t="s">
        <v>247</v>
      </c>
      <c r="K78" s="189" t="s">
        <v>247</v>
      </c>
      <c r="L78" s="67"/>
    </row>
    <row r="79" spans="1:12" ht="24.95" customHeight="1" x14ac:dyDescent="0.25">
      <c r="A79" s="52" t="s">
        <v>118</v>
      </c>
      <c r="B79" s="163">
        <v>368</v>
      </c>
      <c r="C79" s="135" t="s">
        <v>119</v>
      </c>
      <c r="D79" s="164" t="str">
        <f t="shared" si="0"/>
        <v/>
      </c>
      <c r="E79" s="189" t="s">
        <v>247</v>
      </c>
      <c r="F79" s="189" t="s">
        <v>247</v>
      </c>
      <c r="G79" s="189" t="s">
        <v>247</v>
      </c>
      <c r="H79" s="189" t="s">
        <v>247</v>
      </c>
      <c r="I79" s="189" t="s">
        <v>247</v>
      </c>
      <c r="J79" s="189" t="s">
        <v>247</v>
      </c>
      <c r="K79" s="189" t="s">
        <v>247</v>
      </c>
      <c r="L79" s="67"/>
    </row>
    <row r="80" spans="1:12" ht="41.25" customHeight="1" x14ac:dyDescent="0.25">
      <c r="A80" s="237" t="s">
        <v>171</v>
      </c>
      <c r="B80" s="238"/>
      <c r="C80" s="238"/>
      <c r="D80" s="164" t="str">
        <f t="shared" si="0"/>
        <v/>
      </c>
      <c r="E80" s="189" t="s">
        <v>247</v>
      </c>
      <c r="F80" s="189" t="s">
        <v>247</v>
      </c>
      <c r="G80" s="189" t="s">
        <v>247</v>
      </c>
      <c r="H80" s="189" t="s">
        <v>247</v>
      </c>
      <c r="I80" s="189" t="s">
        <v>247</v>
      </c>
      <c r="J80" s="189" t="s">
        <v>247</v>
      </c>
      <c r="K80" s="189" t="s">
        <v>247</v>
      </c>
      <c r="L80" s="67"/>
    </row>
    <row r="81" spans="1:12" ht="24.95" customHeight="1" x14ac:dyDescent="0.25">
      <c r="A81" s="52" t="s">
        <v>244</v>
      </c>
      <c r="B81" s="165">
        <v>381</v>
      </c>
      <c r="C81" s="135" t="s">
        <v>245</v>
      </c>
      <c r="D81" s="164">
        <f t="shared" ref="D81" si="1">IF(SUM(E81:K81)&gt;0,(SUM(E81:K81)),"")</f>
        <v>221631</v>
      </c>
      <c r="E81" s="179">
        <v>123248</v>
      </c>
      <c r="F81" s="179">
        <v>25222</v>
      </c>
      <c r="G81" s="179">
        <v>53071</v>
      </c>
      <c r="H81" s="179">
        <v>1737</v>
      </c>
      <c r="I81" s="179">
        <v>1729</v>
      </c>
      <c r="J81" s="180" t="s">
        <v>247</v>
      </c>
      <c r="K81" s="181">
        <v>16624</v>
      </c>
      <c r="L81" s="67"/>
    </row>
    <row r="82" spans="1:12" ht="24.95" customHeight="1" x14ac:dyDescent="0.25">
      <c r="A82" s="52"/>
      <c r="B82" s="165"/>
      <c r="C82" s="135"/>
      <c r="D82" s="164" t="str">
        <f t="shared" ref="D82:D94" si="2">IF(SUM(E82:K82)&gt;0,(SUM(E82:K82)),"")</f>
        <v/>
      </c>
      <c r="E82" s="189" t="s">
        <v>247</v>
      </c>
      <c r="F82" s="189" t="s">
        <v>247</v>
      </c>
      <c r="G82" s="189" t="s">
        <v>247</v>
      </c>
      <c r="H82" s="189" t="s">
        <v>247</v>
      </c>
      <c r="I82" s="189" t="s">
        <v>247</v>
      </c>
      <c r="J82" s="189" t="s">
        <v>247</v>
      </c>
      <c r="K82" s="189" t="s">
        <v>247</v>
      </c>
      <c r="L82" s="67"/>
    </row>
    <row r="83" spans="1:12" ht="24.95" customHeight="1" x14ac:dyDescent="0.25">
      <c r="A83" s="52"/>
      <c r="B83" s="165"/>
      <c r="C83" s="135"/>
      <c r="D83" s="164" t="str">
        <f t="shared" si="2"/>
        <v/>
      </c>
      <c r="E83" s="189" t="s">
        <v>247</v>
      </c>
      <c r="F83" s="189" t="s">
        <v>247</v>
      </c>
      <c r="G83" s="189" t="s">
        <v>247</v>
      </c>
      <c r="H83" s="189" t="s">
        <v>247</v>
      </c>
      <c r="I83" s="189" t="s">
        <v>247</v>
      </c>
      <c r="J83" s="189" t="s">
        <v>247</v>
      </c>
      <c r="K83" s="189" t="s">
        <v>247</v>
      </c>
      <c r="L83" s="67"/>
    </row>
    <row r="84" spans="1:12" ht="24.95" customHeight="1" x14ac:dyDescent="0.25">
      <c r="A84" s="52"/>
      <c r="B84" s="165"/>
      <c r="C84" s="135"/>
      <c r="D84" s="164" t="str">
        <f t="shared" si="2"/>
        <v/>
      </c>
      <c r="E84" s="189" t="s">
        <v>247</v>
      </c>
      <c r="F84" s="189" t="s">
        <v>247</v>
      </c>
      <c r="G84" s="189" t="s">
        <v>247</v>
      </c>
      <c r="H84" s="189" t="s">
        <v>247</v>
      </c>
      <c r="I84" s="189" t="s">
        <v>247</v>
      </c>
      <c r="J84" s="189" t="s">
        <v>247</v>
      </c>
      <c r="K84" s="189" t="s">
        <v>247</v>
      </c>
      <c r="L84" s="67"/>
    </row>
    <row r="85" spans="1:12" ht="46.5" customHeight="1" x14ac:dyDescent="0.25">
      <c r="A85" s="52"/>
      <c r="B85" s="165"/>
      <c r="C85" s="135"/>
      <c r="D85" s="164" t="str">
        <f t="shared" si="2"/>
        <v/>
      </c>
      <c r="E85" s="189" t="s">
        <v>247</v>
      </c>
      <c r="F85" s="189" t="s">
        <v>247</v>
      </c>
      <c r="G85" s="189" t="s">
        <v>247</v>
      </c>
      <c r="H85" s="189" t="s">
        <v>247</v>
      </c>
      <c r="I85" s="189" t="s">
        <v>247</v>
      </c>
      <c r="J85" s="189" t="s">
        <v>247</v>
      </c>
      <c r="K85" s="189" t="s">
        <v>247</v>
      </c>
      <c r="L85" s="67"/>
    </row>
    <row r="86" spans="1:12" ht="24.95" customHeight="1" x14ac:dyDescent="0.25">
      <c r="A86" s="52"/>
      <c r="B86" s="165"/>
      <c r="C86" s="135"/>
      <c r="D86" s="164" t="str">
        <f t="shared" si="2"/>
        <v/>
      </c>
      <c r="E86" s="189" t="s">
        <v>247</v>
      </c>
      <c r="F86" s="189" t="s">
        <v>247</v>
      </c>
      <c r="G86" s="189" t="s">
        <v>247</v>
      </c>
      <c r="H86" s="189" t="s">
        <v>247</v>
      </c>
      <c r="I86" s="189" t="s">
        <v>247</v>
      </c>
      <c r="J86" s="189" t="s">
        <v>247</v>
      </c>
      <c r="K86" s="189" t="s">
        <v>247</v>
      </c>
      <c r="L86" s="67"/>
    </row>
    <row r="87" spans="1:12" ht="24.95" customHeight="1" x14ac:dyDescent="0.25">
      <c r="A87" s="52"/>
      <c r="B87" s="165"/>
      <c r="C87" s="135"/>
      <c r="D87" s="164" t="str">
        <f t="shared" si="2"/>
        <v/>
      </c>
      <c r="E87" s="189" t="s">
        <v>247</v>
      </c>
      <c r="F87" s="189" t="s">
        <v>247</v>
      </c>
      <c r="G87" s="189" t="s">
        <v>247</v>
      </c>
      <c r="H87" s="189" t="s">
        <v>247</v>
      </c>
      <c r="I87" s="189" t="s">
        <v>247</v>
      </c>
      <c r="J87" s="189" t="s">
        <v>247</v>
      </c>
      <c r="K87" s="189" t="s">
        <v>247</v>
      </c>
      <c r="L87" s="67"/>
    </row>
    <row r="88" spans="1:12" ht="24.95" customHeight="1" x14ac:dyDescent="0.25">
      <c r="A88" s="52"/>
      <c r="B88" s="165"/>
      <c r="C88" s="135"/>
      <c r="D88" s="164" t="str">
        <f t="shared" si="2"/>
        <v/>
      </c>
      <c r="E88" s="189" t="s">
        <v>247</v>
      </c>
      <c r="F88" s="189" t="s">
        <v>247</v>
      </c>
      <c r="G88" s="189" t="s">
        <v>247</v>
      </c>
      <c r="H88" s="189" t="s">
        <v>247</v>
      </c>
      <c r="I88" s="189" t="s">
        <v>247</v>
      </c>
      <c r="J88" s="189" t="s">
        <v>247</v>
      </c>
      <c r="K88" s="189" t="s">
        <v>247</v>
      </c>
      <c r="L88" s="67"/>
    </row>
    <row r="89" spans="1:12" ht="24.95" customHeight="1" x14ac:dyDescent="0.25">
      <c r="A89" s="52"/>
      <c r="B89" s="165"/>
      <c r="C89" s="135"/>
      <c r="D89" s="164" t="str">
        <f t="shared" si="2"/>
        <v/>
      </c>
      <c r="E89" s="189" t="s">
        <v>247</v>
      </c>
      <c r="F89" s="189" t="s">
        <v>247</v>
      </c>
      <c r="G89" s="189" t="s">
        <v>247</v>
      </c>
      <c r="H89" s="189" t="s">
        <v>247</v>
      </c>
      <c r="I89" s="189" t="s">
        <v>247</v>
      </c>
      <c r="J89" s="189" t="s">
        <v>247</v>
      </c>
      <c r="K89" s="189" t="s">
        <v>247</v>
      </c>
      <c r="L89" s="67"/>
    </row>
    <row r="90" spans="1:12" ht="24.95" customHeight="1" x14ac:dyDescent="0.25">
      <c r="A90" s="52"/>
      <c r="B90" s="165"/>
      <c r="C90" s="135"/>
      <c r="D90" s="164" t="str">
        <f t="shared" si="2"/>
        <v/>
      </c>
      <c r="E90" s="189" t="s">
        <v>247</v>
      </c>
      <c r="F90" s="189" t="s">
        <v>247</v>
      </c>
      <c r="G90" s="189" t="s">
        <v>247</v>
      </c>
      <c r="H90" s="189" t="s">
        <v>247</v>
      </c>
      <c r="I90" s="189" t="s">
        <v>247</v>
      </c>
      <c r="J90" s="189" t="s">
        <v>247</v>
      </c>
      <c r="K90" s="189" t="s">
        <v>247</v>
      </c>
      <c r="L90" s="67"/>
    </row>
    <row r="91" spans="1:12" ht="24.95" customHeight="1" x14ac:dyDescent="0.25">
      <c r="A91" s="52"/>
      <c r="B91" s="165"/>
      <c r="C91" s="135"/>
      <c r="D91" s="164" t="str">
        <f t="shared" si="2"/>
        <v/>
      </c>
      <c r="E91" s="189" t="s">
        <v>247</v>
      </c>
      <c r="F91" s="189" t="s">
        <v>247</v>
      </c>
      <c r="G91" s="189" t="s">
        <v>247</v>
      </c>
      <c r="H91" s="189" t="s">
        <v>247</v>
      </c>
      <c r="I91" s="189" t="s">
        <v>247</v>
      </c>
      <c r="J91" s="189" t="s">
        <v>247</v>
      </c>
      <c r="K91" s="189" t="s">
        <v>247</v>
      </c>
      <c r="L91" s="67"/>
    </row>
    <row r="92" spans="1:12" ht="24.95" customHeight="1" x14ac:dyDescent="0.25">
      <c r="A92" s="52"/>
      <c r="B92" s="165"/>
      <c r="C92" s="135"/>
      <c r="D92" s="164" t="str">
        <f t="shared" si="2"/>
        <v/>
      </c>
      <c r="E92" s="189" t="s">
        <v>247</v>
      </c>
      <c r="F92" s="189" t="s">
        <v>247</v>
      </c>
      <c r="G92" s="189" t="s">
        <v>247</v>
      </c>
      <c r="H92" s="189" t="s">
        <v>247</v>
      </c>
      <c r="I92" s="189" t="s">
        <v>247</v>
      </c>
      <c r="J92" s="189" t="s">
        <v>247</v>
      </c>
      <c r="K92" s="189" t="s">
        <v>247</v>
      </c>
      <c r="L92" s="67"/>
    </row>
    <row r="93" spans="1:12" ht="24.95" customHeight="1" x14ac:dyDescent="0.25">
      <c r="A93" s="52"/>
      <c r="B93" s="165"/>
      <c r="C93" s="135"/>
      <c r="D93" s="164" t="str">
        <f t="shared" si="2"/>
        <v/>
      </c>
      <c r="E93" s="189" t="s">
        <v>247</v>
      </c>
      <c r="F93" s="189" t="s">
        <v>247</v>
      </c>
      <c r="G93" s="189" t="s">
        <v>247</v>
      </c>
      <c r="H93" s="189" t="s">
        <v>247</v>
      </c>
      <c r="I93" s="189" t="s">
        <v>247</v>
      </c>
      <c r="J93" s="189" t="s">
        <v>247</v>
      </c>
      <c r="K93" s="189" t="s">
        <v>247</v>
      </c>
      <c r="L93" s="67"/>
    </row>
    <row r="94" spans="1:12" ht="24.95" customHeight="1" thickBot="1" x14ac:dyDescent="0.3">
      <c r="A94" s="53"/>
      <c r="B94" s="166"/>
      <c r="C94" s="136"/>
      <c r="D94" s="167" t="str">
        <f t="shared" si="2"/>
        <v/>
      </c>
      <c r="E94" s="190" t="s">
        <v>247</v>
      </c>
      <c r="F94" s="190" t="s">
        <v>247</v>
      </c>
      <c r="G94" s="190" t="s">
        <v>247</v>
      </c>
      <c r="H94" s="190" t="s">
        <v>247</v>
      </c>
      <c r="I94" s="190" t="s">
        <v>247</v>
      </c>
      <c r="J94" s="190" t="s">
        <v>247</v>
      </c>
      <c r="K94" s="190" t="s">
        <v>247</v>
      </c>
      <c r="L94" s="67"/>
    </row>
    <row r="95" spans="1:12" ht="24.95" customHeight="1" thickBot="1" x14ac:dyDescent="0.3">
      <c r="A95" s="251" t="s">
        <v>223</v>
      </c>
      <c r="B95" s="252"/>
      <c r="C95" s="252"/>
      <c r="D95" s="191">
        <f>SUM(D17:D94)</f>
        <v>755973</v>
      </c>
      <c r="E95" s="109">
        <f t="shared" ref="E95:K95" si="3">SUM(E17:E94)</f>
        <v>361320</v>
      </c>
      <c r="F95" s="109">
        <f t="shared" si="3"/>
        <v>92357</v>
      </c>
      <c r="G95" s="109">
        <f t="shared" si="3"/>
        <v>105353</v>
      </c>
      <c r="H95" s="109">
        <f t="shared" si="3"/>
        <v>15057</v>
      </c>
      <c r="I95" s="109">
        <f t="shared" si="3"/>
        <v>72367</v>
      </c>
      <c r="J95" s="109">
        <f t="shared" si="3"/>
        <v>9775</v>
      </c>
      <c r="K95" s="109">
        <f t="shared" si="3"/>
        <v>99744</v>
      </c>
      <c r="L95" s="67"/>
    </row>
    <row r="96" spans="1:12" ht="24.95" customHeight="1" x14ac:dyDescent="0.25">
      <c r="A96" s="80"/>
      <c r="B96" s="80"/>
      <c r="E96" s="80"/>
      <c r="F96" s="80"/>
      <c r="G96" s="80"/>
      <c r="H96" s="80"/>
      <c r="I96" s="80"/>
      <c r="J96" s="80"/>
      <c r="L96" s="67"/>
    </row>
    <row r="97" spans="1:14" ht="24.95" customHeight="1" x14ac:dyDescent="0.25">
      <c r="A97" s="80"/>
      <c r="B97" s="39"/>
      <c r="C97" s="40"/>
      <c r="E97" s="80"/>
      <c r="F97" s="80"/>
      <c r="G97" s="80"/>
      <c r="H97" s="80"/>
      <c r="I97" s="80"/>
      <c r="J97" s="80"/>
      <c r="L97" s="67"/>
    </row>
    <row r="98" spans="1:14" ht="24.95" customHeight="1" x14ac:dyDescent="0.25">
      <c r="A98" s="80"/>
      <c r="B98" s="98"/>
      <c r="C98" s="98"/>
      <c r="E98" s="80"/>
      <c r="F98" s="80"/>
      <c r="G98" s="80"/>
      <c r="H98" s="80"/>
      <c r="I98" s="80"/>
      <c r="J98" s="80"/>
      <c r="L98" s="67"/>
    </row>
    <row r="99" spans="1:14" ht="24.95" customHeight="1" x14ac:dyDescent="0.25">
      <c r="A99" s="80"/>
      <c r="B99" s="39"/>
      <c r="C99" s="156"/>
      <c r="E99" s="80"/>
      <c r="F99" s="80"/>
      <c r="G99" s="80"/>
      <c r="H99" s="80"/>
      <c r="I99" s="80"/>
      <c r="J99" s="80"/>
      <c r="L99" s="67"/>
    </row>
    <row r="100" spans="1:14" ht="24.95" customHeight="1" x14ac:dyDescent="0.25">
      <c r="A100" s="80"/>
      <c r="B100" s="80"/>
      <c r="C100" s="96"/>
      <c r="D100" s="42"/>
      <c r="E100" s="34"/>
      <c r="F100" s="34"/>
      <c r="G100" s="80"/>
      <c r="H100" s="80"/>
      <c r="I100" s="80"/>
      <c r="J100" s="80"/>
      <c r="L100" s="67"/>
    </row>
    <row r="101" spans="1:14" ht="24.95" customHeight="1" x14ac:dyDescent="0.25">
      <c r="A101" s="80"/>
      <c r="B101" s="80"/>
      <c r="C101" s="97"/>
      <c r="D101" s="34"/>
      <c r="E101" s="34"/>
      <c r="F101" s="34"/>
      <c r="G101" s="80"/>
      <c r="H101" s="80"/>
      <c r="I101" s="80"/>
      <c r="J101" s="80"/>
      <c r="L101" s="67"/>
    </row>
    <row r="102" spans="1:14" s="94" customFormat="1" ht="24.95" customHeight="1" x14ac:dyDescent="0.25">
      <c r="A102" s="80"/>
      <c r="B102" s="80"/>
      <c r="C102" s="97"/>
      <c r="D102" s="34"/>
      <c r="E102" s="34"/>
      <c r="F102" s="34"/>
      <c r="G102" s="80"/>
      <c r="H102" s="80"/>
      <c r="I102" s="80"/>
      <c r="J102" s="80"/>
      <c r="K102" s="89"/>
      <c r="M102" s="80"/>
      <c r="N102" s="38"/>
    </row>
    <row r="103" spans="1:14" ht="24.95" customHeight="1" x14ac:dyDescent="0.25">
      <c r="A103" s="80"/>
      <c r="B103" s="80"/>
      <c r="C103" s="97"/>
      <c r="D103" s="34"/>
      <c r="E103" s="34"/>
      <c r="F103" s="34"/>
      <c r="G103" s="80"/>
      <c r="H103" s="80"/>
      <c r="I103" s="80"/>
      <c r="J103" s="80"/>
      <c r="M103" s="38"/>
    </row>
    <row r="104" spans="1:14" ht="24.95" customHeight="1" x14ac:dyDescent="0.25">
      <c r="C104" s="97"/>
      <c r="D104" s="34"/>
      <c r="E104" s="42"/>
      <c r="F104" s="42"/>
    </row>
    <row r="105" spans="1:14" ht="24.95" customHeight="1" x14ac:dyDescent="0.25">
      <c r="C105" s="97"/>
      <c r="D105" s="34"/>
      <c r="E105" s="42"/>
      <c r="F105" s="42"/>
    </row>
    <row r="106" spans="1:14" ht="24.95" customHeight="1" x14ac:dyDescent="0.25">
      <c r="C106" s="97"/>
      <c r="D106" s="34"/>
      <c r="E106" s="42"/>
      <c r="F106" s="42"/>
    </row>
    <row r="107" spans="1:14" ht="24.95" customHeight="1" x14ac:dyDescent="0.25">
      <c r="C107" s="97"/>
      <c r="D107" s="34"/>
      <c r="E107" s="42"/>
      <c r="F107" s="42"/>
    </row>
    <row r="108" spans="1:14" ht="24.95" customHeight="1" x14ac:dyDescent="0.25">
      <c r="C108" s="97"/>
      <c r="D108" s="34"/>
      <c r="E108" s="42"/>
      <c r="F108" s="42"/>
    </row>
    <row r="109" spans="1:14" ht="24.95" customHeight="1" x14ac:dyDescent="0.25">
      <c r="C109" s="97"/>
      <c r="D109" s="34"/>
      <c r="E109" s="42"/>
      <c r="F109" s="42"/>
    </row>
    <row r="110" spans="1:14" ht="24.95" customHeight="1" x14ac:dyDescent="0.25">
      <c r="C110" s="34"/>
      <c r="D110" s="34"/>
      <c r="E110" s="42"/>
      <c r="F110" s="42"/>
    </row>
    <row r="111" spans="1:14" ht="24.95" customHeight="1" x14ac:dyDescent="0.25">
      <c r="C111" s="34"/>
      <c r="D111" s="34"/>
      <c r="E111" s="42"/>
      <c r="F111" s="42"/>
    </row>
    <row r="113" spans="3:3" ht="24.95" customHeight="1" x14ac:dyDescent="0.25">
      <c r="C113" s="98"/>
    </row>
  </sheetData>
  <sheetProtection sheet="1" selectLockedCells="1"/>
  <mergeCells count="37">
    <mergeCell ref="G7:J7"/>
    <mergeCell ref="M7:N7"/>
    <mergeCell ref="M1:N1"/>
    <mergeCell ref="A2:E4"/>
    <mergeCell ref="G2:J2"/>
    <mergeCell ref="M2:N2"/>
    <mergeCell ref="G3:J3"/>
    <mergeCell ref="M3:N3"/>
    <mergeCell ref="G4:J4"/>
    <mergeCell ref="M4:N4"/>
    <mergeCell ref="A5:E5"/>
    <mergeCell ref="G5:J5"/>
    <mergeCell ref="M5:N5"/>
    <mergeCell ref="G6:J6"/>
    <mergeCell ref="M6:N6"/>
    <mergeCell ref="N23:N24"/>
    <mergeCell ref="A9:A10"/>
    <mergeCell ref="B9:C10"/>
    <mergeCell ref="D9:D10"/>
    <mergeCell ref="M9:N9"/>
    <mergeCell ref="M10:N13"/>
    <mergeCell ref="B11:C11"/>
    <mergeCell ref="B12:C12"/>
    <mergeCell ref="E14:K14"/>
    <mergeCell ref="M14:N16"/>
    <mergeCell ref="E15:J15"/>
    <mergeCell ref="K15:K16"/>
    <mergeCell ref="N20:N22"/>
    <mergeCell ref="N46:N47"/>
    <mergeCell ref="A80:C80"/>
    <mergeCell ref="A95:C95"/>
    <mergeCell ref="N25:N26"/>
    <mergeCell ref="N27:N29"/>
    <mergeCell ref="M30:N38"/>
    <mergeCell ref="N40:N41"/>
    <mergeCell ref="N42:N43"/>
    <mergeCell ref="N44:N45"/>
  </mergeCells>
  <printOptions horizontalCentered="1" verticalCentered="1"/>
  <pageMargins left="0.35" right="0.35" top="0.25" bottom="0.25" header="0.5" footer="0.5"/>
  <pageSetup paperSize="5" scale="62" fitToHeight="0"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pageSetUpPr fitToPage="1"/>
  </sheetPr>
  <dimension ref="A1:Y113"/>
  <sheetViews>
    <sheetView showGridLines="0" topLeftCell="A82" zoomScale="65" zoomScaleNormal="65" zoomScaleSheetLayoutView="100" workbookViewId="0">
      <selection activeCell="K3" sqref="K3"/>
    </sheetView>
  </sheetViews>
  <sheetFormatPr defaultColWidth="9.140625" defaultRowHeight="24.95" customHeight="1" x14ac:dyDescent="0.25"/>
  <cols>
    <col min="1" max="1" width="18.7109375" style="33" customWidth="1"/>
    <col min="2" max="2" width="21.140625" style="33" customWidth="1"/>
    <col min="3" max="3" width="64.28515625" style="80" customWidth="1"/>
    <col min="4" max="4" width="27.85546875" style="80" customWidth="1"/>
    <col min="5" max="11" width="26.7109375" style="89" customWidth="1"/>
    <col min="12" max="12" width="10.85546875" style="68" customWidth="1"/>
    <col min="13" max="13" width="11" style="80" customWidth="1"/>
    <col min="14" max="14" width="128.28515625" style="80" customWidth="1"/>
    <col min="15" max="16384" width="9.140625" style="67"/>
  </cols>
  <sheetData>
    <row r="1" spans="1:25" s="80" customFormat="1" ht="30" customHeight="1" thickBot="1" x14ac:dyDescent="0.3">
      <c r="A1" s="32" t="s">
        <v>0</v>
      </c>
      <c r="B1" s="32"/>
      <c r="C1" s="38"/>
      <c r="E1" s="89"/>
      <c r="G1" s="169" t="s">
        <v>132</v>
      </c>
      <c r="H1" s="170"/>
      <c r="I1" s="170"/>
      <c r="J1" s="170"/>
      <c r="K1" s="171"/>
      <c r="L1" s="89"/>
      <c r="M1" s="200" t="s">
        <v>138</v>
      </c>
      <c r="N1" s="200"/>
    </row>
    <row r="2" spans="1:25" ht="30" customHeight="1" x14ac:dyDescent="0.25">
      <c r="A2" s="201" t="s">
        <v>191</v>
      </c>
      <c r="B2" s="201"/>
      <c r="C2" s="201"/>
      <c r="D2" s="201"/>
      <c r="E2" s="201"/>
      <c r="F2" s="80"/>
      <c r="G2" s="241" t="s">
        <v>133</v>
      </c>
      <c r="H2" s="242"/>
      <c r="I2" s="242"/>
      <c r="J2" s="242"/>
      <c r="K2" s="172">
        <f>D95</f>
        <v>526805.14363281254</v>
      </c>
      <c r="M2" s="205" t="s">
        <v>174</v>
      </c>
      <c r="N2" s="205"/>
    </row>
    <row r="3" spans="1:25" ht="30" customHeight="1" x14ac:dyDescent="0.25">
      <c r="A3" s="201"/>
      <c r="B3" s="201"/>
      <c r="C3" s="201"/>
      <c r="D3" s="201"/>
      <c r="E3" s="201"/>
      <c r="F3" s="80"/>
      <c r="G3" s="243" t="s">
        <v>175</v>
      </c>
      <c r="H3" s="244"/>
      <c r="I3" s="244"/>
      <c r="J3" s="244"/>
      <c r="K3" s="65"/>
      <c r="M3" s="195" t="s">
        <v>121</v>
      </c>
      <c r="N3" s="195"/>
    </row>
    <row r="4" spans="1:25" ht="30" customHeight="1" x14ac:dyDescent="0.25">
      <c r="A4" s="201"/>
      <c r="B4" s="201"/>
      <c r="C4" s="201"/>
      <c r="D4" s="201"/>
      <c r="E4" s="201"/>
      <c r="F4" s="80"/>
      <c r="G4" s="245" t="s">
        <v>176</v>
      </c>
      <c r="H4" s="246"/>
      <c r="I4" s="246"/>
      <c r="J4" s="246"/>
      <c r="K4" s="65"/>
      <c r="L4" s="70"/>
      <c r="M4" s="205" t="s">
        <v>179</v>
      </c>
      <c r="N4" s="205"/>
      <c r="O4" s="66"/>
      <c r="P4" s="66"/>
      <c r="Q4" s="66"/>
      <c r="R4" s="66"/>
      <c r="S4" s="66"/>
      <c r="T4" s="66"/>
      <c r="U4" s="66"/>
      <c r="V4" s="66"/>
      <c r="W4" s="66"/>
      <c r="X4" s="66"/>
      <c r="Y4" s="66"/>
    </row>
    <row r="5" spans="1:25" ht="30" customHeight="1" x14ac:dyDescent="0.25">
      <c r="A5" s="194"/>
      <c r="B5" s="194"/>
      <c r="C5" s="194"/>
      <c r="D5" s="194"/>
      <c r="E5" s="194"/>
      <c r="F5" s="80"/>
      <c r="G5" s="245" t="s">
        <v>178</v>
      </c>
      <c r="H5" s="246"/>
      <c r="I5" s="246"/>
      <c r="J5" s="246"/>
      <c r="K5" s="65">
        <v>205.19</v>
      </c>
      <c r="L5" s="64"/>
      <c r="M5" s="205" t="s">
        <v>180</v>
      </c>
      <c r="N5" s="205"/>
      <c r="O5" s="66"/>
      <c r="P5" s="66"/>
      <c r="Q5" s="66"/>
      <c r="R5" s="66"/>
      <c r="S5" s="66"/>
      <c r="T5" s="66"/>
      <c r="U5" s="66"/>
      <c r="V5" s="66"/>
      <c r="W5" s="66"/>
      <c r="X5" s="66"/>
      <c r="Y5" s="66"/>
    </row>
    <row r="6" spans="1:25" ht="43.5" customHeight="1" thickBot="1" x14ac:dyDescent="0.3">
      <c r="F6" s="80"/>
      <c r="G6" s="247" t="s">
        <v>134</v>
      </c>
      <c r="H6" s="248"/>
      <c r="I6" s="248"/>
      <c r="J6" s="248"/>
      <c r="K6" s="173">
        <f>SUM(K2:K5)</f>
        <v>527010.33363281249</v>
      </c>
      <c r="L6" s="64"/>
      <c r="M6" s="205" t="s">
        <v>137</v>
      </c>
      <c r="N6" s="205"/>
      <c r="O6" s="73"/>
      <c r="P6" s="73"/>
      <c r="Q6" s="73"/>
      <c r="R6" s="73"/>
      <c r="S6" s="73"/>
      <c r="T6" s="73"/>
      <c r="U6" s="73"/>
      <c r="V6" s="73"/>
      <c r="W6" s="73"/>
      <c r="X6" s="73"/>
      <c r="Y6" s="73"/>
    </row>
    <row r="7" spans="1:25" ht="66" customHeight="1" thickBot="1" x14ac:dyDescent="0.3">
      <c r="A7" s="80"/>
      <c r="B7" s="80"/>
      <c r="D7" s="80" t="s">
        <v>225</v>
      </c>
      <c r="F7" s="80"/>
      <c r="G7" s="247" t="s">
        <v>135</v>
      </c>
      <c r="H7" s="248"/>
      <c r="I7" s="248"/>
      <c r="J7" s="248"/>
      <c r="K7" s="183">
        <v>527010.32999999996</v>
      </c>
      <c r="M7" s="205" t="s">
        <v>181</v>
      </c>
      <c r="N7" s="205"/>
      <c r="O7" s="74"/>
      <c r="P7" s="74"/>
      <c r="Q7" s="74"/>
      <c r="R7" s="74"/>
      <c r="S7" s="74"/>
      <c r="T7" s="74"/>
      <c r="U7" s="74"/>
      <c r="V7" s="74"/>
      <c r="W7" s="74"/>
      <c r="X7" s="74"/>
      <c r="Y7" s="74"/>
    </row>
    <row r="8" spans="1:25" ht="15" customHeight="1" thickBot="1" x14ac:dyDescent="0.3">
      <c r="M8" s="157"/>
      <c r="N8" s="46"/>
      <c r="O8" s="75"/>
      <c r="P8" s="75"/>
      <c r="Q8" s="75"/>
      <c r="R8" s="75"/>
      <c r="S8" s="75"/>
      <c r="T8" s="75"/>
      <c r="U8" s="75"/>
      <c r="V8" s="75"/>
      <c r="W8" s="75"/>
      <c r="X8" s="75"/>
      <c r="Y8" s="75"/>
    </row>
    <row r="9" spans="1:25" s="80" customFormat="1" ht="24.95" customHeight="1" x14ac:dyDescent="0.25">
      <c r="A9" s="249"/>
      <c r="B9" s="215" t="s">
        <v>140</v>
      </c>
      <c r="C9" s="216"/>
      <c r="D9" s="221" t="s">
        <v>5</v>
      </c>
      <c r="E9" s="76" t="s">
        <v>6</v>
      </c>
      <c r="F9" s="77"/>
      <c r="G9" s="77"/>
      <c r="H9" s="77"/>
      <c r="I9" s="77"/>
      <c r="J9" s="77"/>
      <c r="K9" s="78"/>
      <c r="L9" s="79"/>
      <c r="M9" s="200" t="s">
        <v>124</v>
      </c>
      <c r="N9" s="200"/>
      <c r="O9" s="74"/>
      <c r="P9" s="74"/>
      <c r="Q9" s="74"/>
      <c r="R9" s="74"/>
      <c r="S9" s="74"/>
      <c r="T9" s="74"/>
      <c r="U9" s="74"/>
      <c r="V9" s="74"/>
      <c r="W9" s="74"/>
      <c r="X9" s="74"/>
      <c r="Y9" s="74"/>
    </row>
    <row r="10" spans="1:25" s="80" customFormat="1" ht="24.95" customHeight="1" thickBot="1" x14ac:dyDescent="0.3">
      <c r="A10" s="250"/>
      <c r="B10" s="217"/>
      <c r="C10" s="218"/>
      <c r="D10" s="222"/>
      <c r="E10" s="81" t="s">
        <v>224</v>
      </c>
      <c r="F10" s="82"/>
      <c r="G10" s="82"/>
      <c r="H10" s="82"/>
      <c r="I10" s="82"/>
      <c r="J10" s="82"/>
      <c r="K10" s="83"/>
      <c r="L10" s="79"/>
      <c r="M10" s="224" t="s">
        <v>182</v>
      </c>
      <c r="N10" s="225"/>
      <c r="O10" s="84"/>
      <c r="P10" s="84"/>
      <c r="Q10" s="84"/>
      <c r="R10" s="84"/>
      <c r="S10" s="84"/>
      <c r="T10" s="84"/>
      <c r="U10" s="84"/>
      <c r="V10" s="84"/>
      <c r="W10" s="84"/>
      <c r="X10" s="84"/>
      <c r="Y10" s="84"/>
    </row>
    <row r="11" spans="1:25" s="80" customFormat="1" ht="30.75" customHeight="1" thickBot="1" x14ac:dyDescent="0.3">
      <c r="A11" s="111" t="s">
        <v>142</v>
      </c>
      <c r="B11" s="253" t="s">
        <v>240</v>
      </c>
      <c r="C11" s="254"/>
      <c r="D11" s="119">
        <v>130220</v>
      </c>
      <c r="E11" s="81" t="s">
        <v>158</v>
      </c>
      <c r="F11" s="82"/>
      <c r="G11" s="82"/>
      <c r="H11" s="82"/>
      <c r="I11" s="82"/>
      <c r="J11" s="82"/>
      <c r="K11" s="83"/>
      <c r="L11" s="85"/>
      <c r="M11" s="225"/>
      <c r="N11" s="225"/>
      <c r="O11" s="84"/>
      <c r="P11" s="84"/>
      <c r="Q11" s="84"/>
      <c r="R11" s="84"/>
      <c r="S11" s="84"/>
      <c r="T11" s="84"/>
      <c r="U11" s="84"/>
      <c r="V11" s="84"/>
      <c r="W11" s="84"/>
      <c r="X11" s="84"/>
      <c r="Y11" s="84"/>
    </row>
    <row r="12" spans="1:25" s="80" customFormat="1" ht="35.1" customHeight="1" thickBot="1" x14ac:dyDescent="0.3">
      <c r="A12" s="111" t="s">
        <v>159</v>
      </c>
      <c r="B12" s="240" t="str">
        <f>Central!B12</f>
        <v>MICTED- Mountain Institute CTED</v>
      </c>
      <c r="C12" s="240"/>
      <c r="D12" s="184" t="str">
        <f>Central!D12</f>
        <v>130802</v>
      </c>
      <c r="E12" s="86" t="s">
        <v>136</v>
      </c>
      <c r="F12" s="87"/>
      <c r="G12" s="87"/>
      <c r="H12" s="87"/>
      <c r="I12" s="87"/>
      <c r="J12" s="87"/>
      <c r="K12" s="88"/>
      <c r="L12" s="89"/>
      <c r="M12" s="225"/>
      <c r="N12" s="225"/>
      <c r="O12" s="84"/>
      <c r="P12" s="84"/>
      <c r="Q12" s="84"/>
      <c r="R12" s="84"/>
      <c r="S12" s="84"/>
      <c r="T12" s="84"/>
      <c r="U12" s="84"/>
      <c r="V12" s="84"/>
      <c r="W12" s="84"/>
      <c r="X12" s="84"/>
      <c r="Y12" s="84"/>
    </row>
    <row r="13" spans="1:25" s="80" customFormat="1" ht="16.5" customHeight="1" thickBot="1" x14ac:dyDescent="0.3">
      <c r="A13" s="48"/>
      <c r="B13" s="48"/>
      <c r="C13" s="48"/>
      <c r="D13" s="90"/>
      <c r="F13" s="91"/>
      <c r="G13" s="92"/>
      <c r="H13" s="92"/>
      <c r="I13" s="85"/>
      <c r="J13" s="92"/>
      <c r="K13" s="92"/>
      <c r="L13" s="92"/>
      <c r="M13" s="225"/>
      <c r="N13" s="225"/>
    </row>
    <row r="14" spans="1:25" ht="35.1" customHeight="1" thickBot="1" x14ac:dyDescent="0.3">
      <c r="A14" s="159"/>
      <c r="B14" s="113"/>
      <c r="C14" s="159"/>
      <c r="D14" s="114"/>
      <c r="E14" s="227" t="s">
        <v>8</v>
      </c>
      <c r="F14" s="228"/>
      <c r="G14" s="228"/>
      <c r="H14" s="228"/>
      <c r="I14" s="228"/>
      <c r="J14" s="228"/>
      <c r="K14" s="229"/>
      <c r="M14" s="225" t="s">
        <v>183</v>
      </c>
      <c r="N14" s="225"/>
      <c r="O14" s="93"/>
      <c r="P14" s="93"/>
      <c r="Q14" s="93"/>
      <c r="R14" s="93"/>
      <c r="S14" s="93"/>
      <c r="T14" s="93"/>
      <c r="U14" s="93"/>
      <c r="V14" s="93"/>
      <c r="W14" s="93"/>
      <c r="X14" s="93"/>
      <c r="Y14" s="93"/>
    </row>
    <row r="15" spans="1:25" ht="29.25" customHeight="1" thickBot="1" x14ac:dyDescent="0.3">
      <c r="A15" s="160"/>
      <c r="B15" s="116"/>
      <c r="C15" s="160"/>
      <c r="D15" s="117"/>
      <c r="E15" s="227" t="s">
        <v>9</v>
      </c>
      <c r="F15" s="230"/>
      <c r="G15" s="230"/>
      <c r="H15" s="230"/>
      <c r="I15" s="230"/>
      <c r="J15" s="231"/>
      <c r="K15" s="232" t="s">
        <v>10</v>
      </c>
      <c r="M15" s="225"/>
      <c r="N15" s="225"/>
    </row>
    <row r="16" spans="1:25" s="94" customFormat="1" ht="116.25" customHeight="1" thickBot="1" x14ac:dyDescent="0.3">
      <c r="A16" s="118" t="s">
        <v>141</v>
      </c>
      <c r="B16" s="106" t="s">
        <v>126</v>
      </c>
      <c r="C16" s="108" t="s">
        <v>11</v>
      </c>
      <c r="D16" s="107" t="s">
        <v>12</v>
      </c>
      <c r="E16" s="35" t="s">
        <v>13</v>
      </c>
      <c r="F16" s="36" t="s">
        <v>14</v>
      </c>
      <c r="G16" s="36" t="s">
        <v>127</v>
      </c>
      <c r="H16" s="36" t="s">
        <v>128</v>
      </c>
      <c r="I16" s="36" t="s">
        <v>130</v>
      </c>
      <c r="J16" s="37" t="s">
        <v>129</v>
      </c>
      <c r="K16" s="233"/>
      <c r="M16" s="225"/>
      <c r="N16" s="225"/>
    </row>
    <row r="17" spans="1:14" s="95" customFormat="1" ht="24.95" customHeight="1" x14ac:dyDescent="0.25">
      <c r="A17" s="51" t="s">
        <v>15</v>
      </c>
      <c r="B17" s="161">
        <v>301</v>
      </c>
      <c r="C17" s="134" t="s">
        <v>211</v>
      </c>
      <c r="D17" s="162" t="str">
        <f t="shared" ref="D17:D79" si="0">IF(SUM(E17:K17)&gt;0,(SUM(E17:K17)),"")</f>
        <v/>
      </c>
      <c r="E17" s="188"/>
      <c r="F17" s="188"/>
      <c r="G17" s="188"/>
      <c r="H17" s="188"/>
      <c r="I17" s="188"/>
      <c r="J17" s="188"/>
      <c r="K17" s="188"/>
      <c r="M17" s="98"/>
      <c r="N17" s="156" t="s">
        <v>160</v>
      </c>
    </row>
    <row r="18" spans="1:14" s="95" customFormat="1" ht="24.95" customHeight="1" x14ac:dyDescent="0.25">
      <c r="A18" s="52" t="s">
        <v>16</v>
      </c>
      <c r="B18" s="163">
        <v>302</v>
      </c>
      <c r="C18" s="135" t="s">
        <v>17</v>
      </c>
      <c r="D18" s="164" t="str">
        <f t="shared" si="0"/>
        <v/>
      </c>
      <c r="E18" s="189"/>
      <c r="F18" s="189"/>
      <c r="G18" s="189"/>
      <c r="H18" s="189"/>
      <c r="I18" s="189"/>
      <c r="J18" s="189"/>
      <c r="K18" s="189"/>
      <c r="M18" s="158"/>
      <c r="N18" s="156" t="s">
        <v>161</v>
      </c>
    </row>
    <row r="19" spans="1:14" s="95" customFormat="1" ht="24.95" customHeight="1" x14ac:dyDescent="0.25">
      <c r="A19" s="52" t="s">
        <v>197</v>
      </c>
      <c r="B19" s="163">
        <v>376</v>
      </c>
      <c r="C19" s="135" t="s">
        <v>198</v>
      </c>
      <c r="D19" s="164" t="str">
        <f t="shared" si="0"/>
        <v/>
      </c>
      <c r="E19" s="189"/>
      <c r="F19" s="189"/>
      <c r="G19" s="189"/>
      <c r="H19" s="189"/>
      <c r="I19" s="189"/>
      <c r="J19" s="189"/>
      <c r="K19" s="189"/>
      <c r="M19" s="158"/>
      <c r="N19" s="156"/>
    </row>
    <row r="20" spans="1:14" s="95" customFormat="1" ht="24.95" customHeight="1" x14ac:dyDescent="0.25">
      <c r="A20" s="52" t="s">
        <v>18</v>
      </c>
      <c r="B20" s="163">
        <v>303</v>
      </c>
      <c r="C20" s="135" t="s">
        <v>19</v>
      </c>
      <c r="D20" s="164" t="str">
        <f t="shared" si="0"/>
        <v/>
      </c>
      <c r="E20" s="189"/>
      <c r="F20" s="189"/>
      <c r="G20" s="189"/>
      <c r="H20" s="189"/>
      <c r="I20" s="189"/>
      <c r="J20" s="189"/>
      <c r="K20" s="189"/>
      <c r="M20" s="98"/>
      <c r="N20" s="205" t="s">
        <v>162</v>
      </c>
    </row>
    <row r="21" spans="1:14" s="95" customFormat="1" ht="24.95" customHeight="1" x14ac:dyDescent="0.25">
      <c r="A21" s="52" t="s">
        <v>20</v>
      </c>
      <c r="B21" s="163">
        <v>304</v>
      </c>
      <c r="C21" s="135" t="s">
        <v>21</v>
      </c>
      <c r="D21" s="164" t="str">
        <f t="shared" si="0"/>
        <v/>
      </c>
      <c r="E21" s="189"/>
      <c r="F21" s="189"/>
      <c r="G21" s="189"/>
      <c r="H21" s="189"/>
      <c r="I21" s="189"/>
      <c r="J21" s="189"/>
      <c r="K21" s="189"/>
      <c r="M21" s="98"/>
      <c r="N21" s="205"/>
    </row>
    <row r="22" spans="1:14" s="95" customFormat="1" ht="24.95" customHeight="1" x14ac:dyDescent="0.25">
      <c r="A22" s="52" t="s">
        <v>22</v>
      </c>
      <c r="B22" s="163">
        <v>305</v>
      </c>
      <c r="C22" s="135" t="s">
        <v>23</v>
      </c>
      <c r="D22" s="164" t="str">
        <f t="shared" si="0"/>
        <v/>
      </c>
      <c r="E22" s="189"/>
      <c r="F22" s="189"/>
      <c r="G22" s="189"/>
      <c r="H22" s="189"/>
      <c r="I22" s="189"/>
      <c r="J22" s="189"/>
      <c r="K22" s="189"/>
      <c r="M22" s="98"/>
      <c r="N22" s="205"/>
    </row>
    <row r="23" spans="1:14" s="95" customFormat="1" ht="24.95" customHeight="1" x14ac:dyDescent="0.25">
      <c r="A23" s="52" t="s">
        <v>24</v>
      </c>
      <c r="B23" s="163">
        <v>306</v>
      </c>
      <c r="C23" s="135" t="s">
        <v>25</v>
      </c>
      <c r="D23" s="164" t="str">
        <f t="shared" si="0"/>
        <v/>
      </c>
      <c r="E23" s="189"/>
      <c r="F23" s="189"/>
      <c r="G23" s="189"/>
      <c r="H23" s="189"/>
      <c r="I23" s="189"/>
      <c r="J23" s="189"/>
      <c r="K23" s="189"/>
      <c r="M23" s="98"/>
      <c r="N23" s="205" t="s">
        <v>163</v>
      </c>
    </row>
    <row r="24" spans="1:14" s="95" customFormat="1" ht="24.95" customHeight="1" x14ac:dyDescent="0.25">
      <c r="A24" s="52" t="s">
        <v>26</v>
      </c>
      <c r="B24" s="163">
        <v>307</v>
      </c>
      <c r="C24" s="135" t="s">
        <v>27</v>
      </c>
      <c r="D24" s="164" t="str">
        <f t="shared" si="0"/>
        <v/>
      </c>
      <c r="E24" s="189"/>
      <c r="F24" s="189"/>
      <c r="G24" s="189"/>
      <c r="H24" s="189"/>
      <c r="I24" s="189"/>
      <c r="J24" s="189"/>
      <c r="K24" s="189"/>
      <c r="M24" s="98"/>
      <c r="N24" s="205"/>
    </row>
    <row r="25" spans="1:14" s="95" customFormat="1" ht="24.95" customHeight="1" x14ac:dyDescent="0.25">
      <c r="A25" s="52" t="s">
        <v>28</v>
      </c>
      <c r="B25" s="163">
        <v>309</v>
      </c>
      <c r="C25" s="135" t="s">
        <v>214</v>
      </c>
      <c r="D25" s="164" t="str">
        <f t="shared" si="0"/>
        <v/>
      </c>
      <c r="E25" s="189"/>
      <c r="F25" s="189"/>
      <c r="G25" s="189"/>
      <c r="H25" s="189"/>
      <c r="I25" s="189"/>
      <c r="J25" s="189"/>
      <c r="K25" s="189"/>
      <c r="M25" s="98"/>
      <c r="N25" s="205" t="s">
        <v>164</v>
      </c>
    </row>
    <row r="26" spans="1:14" s="95" customFormat="1" ht="24.95" customHeight="1" x14ac:dyDescent="0.25">
      <c r="A26" s="52" t="s">
        <v>30</v>
      </c>
      <c r="B26" s="163">
        <v>310</v>
      </c>
      <c r="C26" s="135" t="s">
        <v>31</v>
      </c>
      <c r="D26" s="164" t="str">
        <f t="shared" si="0"/>
        <v/>
      </c>
      <c r="E26" s="189"/>
      <c r="F26" s="189"/>
      <c r="G26" s="189"/>
      <c r="H26" s="189"/>
      <c r="I26" s="189"/>
      <c r="J26" s="189"/>
      <c r="K26" s="189"/>
      <c r="M26" s="98"/>
      <c r="N26" s="205"/>
    </row>
    <row r="27" spans="1:14" s="95" customFormat="1" ht="24.95" customHeight="1" x14ac:dyDescent="0.25">
      <c r="A27" s="52" t="s">
        <v>32</v>
      </c>
      <c r="B27" s="163">
        <v>311</v>
      </c>
      <c r="C27" s="135" t="s">
        <v>33</v>
      </c>
      <c r="D27" s="164" t="str">
        <f t="shared" si="0"/>
        <v/>
      </c>
      <c r="E27" s="189"/>
      <c r="F27" s="189"/>
      <c r="G27" s="189"/>
      <c r="H27" s="189"/>
      <c r="I27" s="189"/>
      <c r="J27" s="189"/>
      <c r="K27" s="189"/>
      <c r="M27" s="98"/>
      <c r="N27" s="205" t="s">
        <v>165</v>
      </c>
    </row>
    <row r="28" spans="1:14" s="95" customFormat="1" ht="24.95" customHeight="1" x14ac:dyDescent="0.25">
      <c r="A28" s="52" t="s">
        <v>34</v>
      </c>
      <c r="B28" s="163">
        <v>312</v>
      </c>
      <c r="C28" s="135" t="s">
        <v>35</v>
      </c>
      <c r="D28" s="164" t="str">
        <f t="shared" si="0"/>
        <v/>
      </c>
      <c r="E28" s="189"/>
      <c r="F28" s="189"/>
      <c r="G28" s="189"/>
      <c r="H28" s="189"/>
      <c r="I28" s="189"/>
      <c r="J28" s="189"/>
      <c r="K28" s="189"/>
      <c r="M28" s="98"/>
      <c r="N28" s="205"/>
    </row>
    <row r="29" spans="1:14" s="95" customFormat="1" ht="24.95" customHeight="1" x14ac:dyDescent="0.25">
      <c r="A29" s="52" t="s">
        <v>36</v>
      </c>
      <c r="B29" s="163">
        <v>313</v>
      </c>
      <c r="C29" s="135" t="s">
        <v>199</v>
      </c>
      <c r="D29" s="164">
        <f t="shared" si="0"/>
        <v>132750.92283203124</v>
      </c>
      <c r="E29" s="179">
        <f>IF(SUM('[1]Bagdad High School:School 12'!E29:E29)&gt;0,SUM('[1]Bagdad High School:School 12'!E29:E29),"")</f>
        <v>76521.078388671871</v>
      </c>
      <c r="F29" s="179">
        <f>IF(SUM('[1]Bagdad High School:School 12'!F29:F29)&gt;0,SUM('[1]Bagdad High School:School 12'!F29:F29),"")</f>
        <v>18735.448388671874</v>
      </c>
      <c r="G29" s="179">
        <f>IF(SUM('[1]Bagdad High School:School 12'!G29:G29)&gt;0,SUM('[1]Bagdad High School:School 12'!G29:G29),"")</f>
        <v>5073.7183886718749</v>
      </c>
      <c r="H29" s="179">
        <f>IF(SUM('[1]Bagdad High School:School 12'!H29:H29)&gt;0,SUM('[1]Bagdad High School:School 12'!H29:H29),"")</f>
        <v>13322.918388671875</v>
      </c>
      <c r="I29" s="179">
        <f>IF(SUM('[1]Bagdad High School:School 12'!I29:I29)&gt;0,SUM('[1]Bagdad High School:School 12'!I29:I29),"")</f>
        <v>13322.910888671875</v>
      </c>
      <c r="J29" s="180">
        <f>IF(SUM('[1]Bagdad High School:School 12'!J29:J29)&gt;0,SUM('[1]Bagdad High School:School 12'!J29:J29),"")</f>
        <v>5774.848388671875</v>
      </c>
      <c r="K29" s="189"/>
      <c r="M29" s="98"/>
      <c r="N29" s="205"/>
    </row>
    <row r="30" spans="1:14" s="95" customFormat="1" ht="24.95" customHeight="1" x14ac:dyDescent="0.25">
      <c r="A30" s="52" t="s">
        <v>37</v>
      </c>
      <c r="B30" s="163">
        <v>314</v>
      </c>
      <c r="C30" s="135" t="s">
        <v>200</v>
      </c>
      <c r="D30" s="164" t="str">
        <f t="shared" si="0"/>
        <v/>
      </c>
      <c r="E30" s="189"/>
      <c r="F30" s="189"/>
      <c r="G30" s="189"/>
      <c r="H30" s="189"/>
      <c r="I30" s="189"/>
      <c r="J30" s="189"/>
      <c r="K30" s="189"/>
      <c r="M30" s="205" t="s">
        <v>177</v>
      </c>
      <c r="N30" s="205"/>
    </row>
    <row r="31" spans="1:14" s="95" customFormat="1" ht="24.95" customHeight="1" x14ac:dyDescent="0.25">
      <c r="A31" s="52" t="s">
        <v>38</v>
      </c>
      <c r="B31" s="163">
        <v>315</v>
      </c>
      <c r="C31" s="135" t="s">
        <v>39</v>
      </c>
      <c r="D31" s="164" t="str">
        <f t="shared" si="0"/>
        <v/>
      </c>
      <c r="E31" s="189"/>
      <c r="F31" s="189"/>
      <c r="G31" s="189"/>
      <c r="H31" s="189"/>
      <c r="I31" s="189"/>
      <c r="J31" s="189"/>
      <c r="K31" s="189"/>
      <c r="M31" s="205"/>
      <c r="N31" s="205"/>
    </row>
    <row r="32" spans="1:14" s="95" customFormat="1" ht="24.95" customHeight="1" x14ac:dyDescent="0.25">
      <c r="A32" s="52" t="s">
        <v>40</v>
      </c>
      <c r="B32" s="163">
        <v>316</v>
      </c>
      <c r="C32" s="135" t="s">
        <v>41</v>
      </c>
      <c r="D32" s="164" t="str">
        <f t="shared" si="0"/>
        <v/>
      </c>
      <c r="E32" s="189"/>
      <c r="F32" s="189"/>
      <c r="G32" s="189"/>
      <c r="H32" s="189"/>
      <c r="I32" s="189"/>
      <c r="J32" s="189"/>
      <c r="K32" s="189"/>
      <c r="M32" s="205"/>
      <c r="N32" s="205"/>
    </row>
    <row r="33" spans="1:23" s="95" customFormat="1" ht="24.95" customHeight="1" x14ac:dyDescent="0.25">
      <c r="A33" s="52" t="s">
        <v>42</v>
      </c>
      <c r="B33" s="163">
        <v>317</v>
      </c>
      <c r="C33" s="135" t="s">
        <v>43</v>
      </c>
      <c r="D33" s="164" t="str">
        <f t="shared" si="0"/>
        <v/>
      </c>
      <c r="E33" s="189"/>
      <c r="F33" s="189"/>
      <c r="G33" s="189"/>
      <c r="H33" s="189"/>
      <c r="I33" s="189"/>
      <c r="J33" s="189"/>
      <c r="K33" s="189"/>
      <c r="M33" s="205"/>
      <c r="N33" s="205"/>
    </row>
    <row r="34" spans="1:23" s="95" customFormat="1" ht="24.95" customHeight="1" x14ac:dyDescent="0.25">
      <c r="A34" s="52" t="s">
        <v>44</v>
      </c>
      <c r="B34" s="163">
        <v>318</v>
      </c>
      <c r="C34" s="135" t="s">
        <v>45</v>
      </c>
      <c r="D34" s="164">
        <f t="shared" si="0"/>
        <v>109707.85033203126</v>
      </c>
      <c r="E34" s="179">
        <f>IF(SUM('[1]Bagdad High School:School 12'!E34:E34)&gt;0,SUM('[1]Bagdad High School:School 12'!E34:E34),"")</f>
        <v>64156.948388671874</v>
      </c>
      <c r="F34" s="179">
        <f>IF(SUM('[1]Bagdad High School:School 12'!F34:F34)&gt;0,SUM('[1]Bagdad High School:School 12'!F34:F34),"")</f>
        <v>16306.358388671875</v>
      </c>
      <c r="G34" s="179">
        <f>IF(SUM('[1]Bagdad High School:School 12'!G34:G34)&gt;0,SUM('[1]Bagdad High School:School 12'!G34:G34),"")</f>
        <v>4744.848388671875</v>
      </c>
      <c r="H34" s="179">
        <f>IF(SUM('[1]Bagdad High School:School 12'!H34:H34)&gt;0,SUM('[1]Bagdad High School:School 12'!H34:H34),"")</f>
        <v>13373.868388671875</v>
      </c>
      <c r="I34" s="179">
        <f>IF(SUM('[1]Bagdad High School:School 12'!I34:I34)&gt;0,SUM('[1]Bagdad High School:School 12'!I34:I34),"")</f>
        <v>5136.9783886718751</v>
      </c>
      <c r="J34" s="180">
        <f>IF(SUM('[1]Bagdad High School:School 12'!J34:J34)&gt;0,SUM('[1]Bagdad High School:School 12'!J34:J34),"")</f>
        <v>5988.848388671875</v>
      </c>
      <c r="K34" s="189"/>
      <c r="M34" s="205"/>
      <c r="N34" s="205"/>
    </row>
    <row r="35" spans="1:23" s="95" customFormat="1" ht="24.95" customHeight="1" x14ac:dyDescent="0.25">
      <c r="A35" s="52" t="s">
        <v>46</v>
      </c>
      <c r="B35" s="163">
        <v>319</v>
      </c>
      <c r="C35" s="135" t="s">
        <v>213</v>
      </c>
      <c r="D35" s="164" t="str">
        <f t="shared" si="0"/>
        <v/>
      </c>
      <c r="E35" s="189"/>
      <c r="F35" s="189"/>
      <c r="G35" s="189"/>
      <c r="H35" s="189"/>
      <c r="I35" s="189"/>
      <c r="J35" s="189"/>
      <c r="K35" s="189"/>
      <c r="M35" s="205"/>
      <c r="N35" s="205"/>
    </row>
    <row r="36" spans="1:23" s="95" customFormat="1" ht="24.95" customHeight="1" x14ac:dyDescent="0.25">
      <c r="A36" s="52" t="s">
        <v>47</v>
      </c>
      <c r="B36" s="163">
        <v>320</v>
      </c>
      <c r="C36" s="135" t="s">
        <v>48</v>
      </c>
      <c r="D36" s="164">
        <f t="shared" si="0"/>
        <v>127529.09033203125</v>
      </c>
      <c r="E36" s="179">
        <f>IF(SUM('[1]Bagdad High School:School 12'!E36:E36)&gt;0,SUM('[1]Bagdad High School:School 12'!E36:E36),"")</f>
        <v>71925.198388671881</v>
      </c>
      <c r="F36" s="179">
        <f>IF(SUM('[1]Bagdad High School:School 12'!F36:F36)&gt;0,SUM('[1]Bagdad High School:School 12'!F36:F36),"")</f>
        <v>17841.208388671876</v>
      </c>
      <c r="G36" s="179">
        <f>IF(SUM('[1]Bagdad High School:School 12'!G36:G36)&gt;0,SUM('[1]Bagdad High School:School 12'!G36:G36),"")</f>
        <v>5611.138388671875</v>
      </c>
      <c r="H36" s="179">
        <f>IF(SUM('[1]Bagdad High School:School 12'!H36:H36)&gt;0,SUM('[1]Bagdad High School:School 12'!H36:H36),"")</f>
        <v>18497.318388671876</v>
      </c>
      <c r="I36" s="179">
        <f>IF(SUM('[1]Bagdad High School:School 12'!I36:I36)&gt;0,SUM('[1]Bagdad High School:School 12'!I36:I36),"")</f>
        <v>4769.3783886718747</v>
      </c>
      <c r="J36" s="180">
        <f>IF(SUM('[1]Bagdad High School:School 12'!J36:J36)&gt;0,SUM('[1]Bagdad High School:School 12'!J36:J36),"")</f>
        <v>8884.848388671875</v>
      </c>
      <c r="K36" s="189"/>
      <c r="M36" s="205"/>
      <c r="N36" s="205"/>
      <c r="O36" s="93"/>
      <c r="P36" s="93"/>
      <c r="Q36" s="93"/>
      <c r="R36" s="93"/>
      <c r="S36" s="93"/>
      <c r="T36" s="93"/>
      <c r="U36" s="93"/>
      <c r="V36" s="93"/>
      <c r="W36" s="93"/>
    </row>
    <row r="37" spans="1:23" s="95" customFormat="1" ht="24.95" customHeight="1" x14ac:dyDescent="0.25">
      <c r="A37" s="52" t="s">
        <v>49</v>
      </c>
      <c r="B37" s="163">
        <v>321</v>
      </c>
      <c r="C37" s="135" t="s">
        <v>50</v>
      </c>
      <c r="D37" s="164" t="str">
        <f t="shared" si="0"/>
        <v/>
      </c>
      <c r="E37" s="189"/>
      <c r="F37" s="189"/>
      <c r="G37" s="189"/>
      <c r="H37" s="189"/>
      <c r="I37" s="189"/>
      <c r="J37" s="189"/>
      <c r="K37" s="189"/>
      <c r="M37" s="205"/>
      <c r="N37" s="205"/>
    </row>
    <row r="38" spans="1:23" s="95" customFormat="1" ht="24.95" customHeight="1" x14ac:dyDescent="0.25">
      <c r="A38" s="52" t="s">
        <v>51</v>
      </c>
      <c r="B38" s="163">
        <v>322</v>
      </c>
      <c r="C38" s="135" t="s">
        <v>52</v>
      </c>
      <c r="D38" s="164" t="str">
        <f t="shared" si="0"/>
        <v/>
      </c>
      <c r="E38" s="189"/>
      <c r="F38" s="189"/>
      <c r="G38" s="189"/>
      <c r="H38" s="189"/>
      <c r="I38" s="189"/>
      <c r="J38" s="189"/>
      <c r="K38" s="189"/>
      <c r="M38" s="205"/>
      <c r="N38" s="205"/>
    </row>
    <row r="39" spans="1:23" s="95" customFormat="1" ht="24.95" customHeight="1" x14ac:dyDescent="0.25">
      <c r="A39" s="52" t="s">
        <v>53</v>
      </c>
      <c r="B39" s="163">
        <v>345</v>
      </c>
      <c r="C39" s="135" t="s">
        <v>54</v>
      </c>
      <c r="D39" s="164" t="str">
        <f t="shared" si="0"/>
        <v/>
      </c>
      <c r="E39" s="189"/>
      <c r="F39" s="189"/>
      <c r="G39" s="189"/>
      <c r="H39" s="189"/>
      <c r="I39" s="189"/>
      <c r="J39" s="189"/>
      <c r="K39" s="189"/>
      <c r="M39" s="99"/>
      <c r="N39" s="99"/>
    </row>
    <row r="40" spans="1:23" s="95" customFormat="1" ht="24.95" customHeight="1" x14ac:dyDescent="0.25">
      <c r="A40" s="52" t="s">
        <v>55</v>
      </c>
      <c r="B40" s="163">
        <v>323</v>
      </c>
      <c r="C40" s="135" t="s">
        <v>56</v>
      </c>
      <c r="D40" s="164" t="str">
        <f t="shared" si="0"/>
        <v/>
      </c>
      <c r="E40" s="189"/>
      <c r="F40" s="189"/>
      <c r="G40" s="189"/>
      <c r="H40" s="189"/>
      <c r="I40" s="189"/>
      <c r="J40" s="189"/>
      <c r="K40" s="189"/>
      <c r="M40" s="98"/>
      <c r="N40" s="205" t="s">
        <v>167</v>
      </c>
    </row>
    <row r="41" spans="1:23" s="95" customFormat="1" ht="24.95" customHeight="1" x14ac:dyDescent="0.25">
      <c r="A41" s="52" t="s">
        <v>57</v>
      </c>
      <c r="B41" s="163">
        <v>324</v>
      </c>
      <c r="C41" s="135" t="s">
        <v>58</v>
      </c>
      <c r="D41" s="164" t="str">
        <f t="shared" si="0"/>
        <v/>
      </c>
      <c r="E41" s="189"/>
      <c r="F41" s="189"/>
      <c r="G41" s="189"/>
      <c r="H41" s="189"/>
      <c r="I41" s="189"/>
      <c r="J41" s="189"/>
      <c r="K41" s="189"/>
      <c r="M41" s="98"/>
      <c r="N41" s="205"/>
    </row>
    <row r="42" spans="1:23" s="95" customFormat="1" ht="24.95" customHeight="1" x14ac:dyDescent="0.25">
      <c r="A42" s="52" t="s">
        <v>59</v>
      </c>
      <c r="B42" s="163">
        <v>325</v>
      </c>
      <c r="C42" s="135" t="s">
        <v>60</v>
      </c>
      <c r="D42" s="164" t="str">
        <f t="shared" si="0"/>
        <v/>
      </c>
      <c r="E42" s="189"/>
      <c r="F42" s="189"/>
      <c r="G42" s="189"/>
      <c r="H42" s="189"/>
      <c r="I42" s="189"/>
      <c r="J42" s="189"/>
      <c r="K42" s="189"/>
      <c r="M42" s="98"/>
      <c r="N42" s="205" t="s">
        <v>168</v>
      </c>
    </row>
    <row r="43" spans="1:23" s="95" customFormat="1" ht="24.95" customHeight="1" x14ac:dyDescent="0.25">
      <c r="A43" s="52" t="s">
        <v>61</v>
      </c>
      <c r="B43" s="163">
        <v>326</v>
      </c>
      <c r="C43" s="135" t="s">
        <v>62</v>
      </c>
      <c r="D43" s="164" t="str">
        <f t="shared" si="0"/>
        <v/>
      </c>
      <c r="E43" s="189"/>
      <c r="F43" s="189"/>
      <c r="G43" s="189"/>
      <c r="H43" s="189"/>
      <c r="I43" s="189"/>
      <c r="J43" s="189"/>
      <c r="K43" s="189"/>
      <c r="M43" s="98"/>
      <c r="N43" s="205"/>
    </row>
    <row r="44" spans="1:23" s="95" customFormat="1" ht="33" customHeight="1" x14ac:dyDescent="0.25">
      <c r="A44" s="52" t="s">
        <v>110</v>
      </c>
      <c r="B44" s="163">
        <v>359</v>
      </c>
      <c r="C44" s="135" t="s">
        <v>231</v>
      </c>
      <c r="D44" s="164" t="str">
        <f t="shared" si="0"/>
        <v/>
      </c>
      <c r="E44" s="189"/>
      <c r="F44" s="189"/>
      <c r="G44" s="189"/>
      <c r="H44" s="189"/>
      <c r="I44" s="189"/>
      <c r="J44" s="189"/>
      <c r="K44" s="189"/>
      <c r="M44" s="98"/>
      <c r="N44" s="205" t="s">
        <v>169</v>
      </c>
    </row>
    <row r="45" spans="1:23" s="95" customFormat="1" ht="24.95" customHeight="1" x14ac:dyDescent="0.25">
      <c r="A45" s="52" t="s">
        <v>63</v>
      </c>
      <c r="B45" s="163">
        <v>327</v>
      </c>
      <c r="C45" s="135" t="s">
        <v>64</v>
      </c>
      <c r="D45" s="164" t="str">
        <f t="shared" si="0"/>
        <v/>
      </c>
      <c r="E45" s="189"/>
      <c r="F45" s="189"/>
      <c r="G45" s="189"/>
      <c r="H45" s="189"/>
      <c r="I45" s="189"/>
      <c r="J45" s="189"/>
      <c r="K45" s="189"/>
      <c r="M45" s="98"/>
      <c r="N45" s="205"/>
    </row>
    <row r="46" spans="1:23" s="95" customFormat="1" ht="24.95" customHeight="1" x14ac:dyDescent="0.25">
      <c r="A46" s="52" t="s">
        <v>65</v>
      </c>
      <c r="B46" s="163">
        <v>328</v>
      </c>
      <c r="C46" s="135" t="s">
        <v>66</v>
      </c>
      <c r="D46" s="164" t="str">
        <f t="shared" si="0"/>
        <v/>
      </c>
      <c r="E46" s="189"/>
      <c r="F46" s="189"/>
      <c r="G46" s="189"/>
      <c r="H46" s="189"/>
      <c r="I46" s="189"/>
      <c r="J46" s="189"/>
      <c r="K46" s="189"/>
      <c r="M46" s="98"/>
      <c r="N46" s="205" t="s">
        <v>170</v>
      </c>
    </row>
    <row r="47" spans="1:23" s="95" customFormat="1" ht="24.95" customHeight="1" x14ac:dyDescent="0.25">
      <c r="A47" s="52" t="s">
        <v>67</v>
      </c>
      <c r="B47" s="163">
        <v>329</v>
      </c>
      <c r="C47" s="135" t="s">
        <v>68</v>
      </c>
      <c r="D47" s="164" t="str">
        <f t="shared" si="0"/>
        <v/>
      </c>
      <c r="E47" s="189"/>
      <c r="F47" s="189"/>
      <c r="G47" s="189"/>
      <c r="H47" s="189"/>
      <c r="I47" s="189"/>
      <c r="J47" s="189"/>
      <c r="K47" s="189"/>
      <c r="M47" s="98"/>
      <c r="N47" s="205"/>
    </row>
    <row r="48" spans="1:23" s="95" customFormat="1" ht="24.95" customHeight="1" x14ac:dyDescent="0.25">
      <c r="A48" s="52" t="s">
        <v>69</v>
      </c>
      <c r="B48" s="163">
        <v>330</v>
      </c>
      <c r="C48" s="135" t="s">
        <v>215</v>
      </c>
      <c r="D48" s="164" t="str">
        <f t="shared" si="0"/>
        <v/>
      </c>
      <c r="E48" s="189"/>
      <c r="F48" s="189"/>
      <c r="G48" s="189"/>
      <c r="H48" s="189"/>
      <c r="I48" s="189"/>
      <c r="J48" s="189"/>
      <c r="K48" s="189"/>
      <c r="M48" s="98"/>
      <c r="N48" s="158"/>
    </row>
    <row r="49" spans="1:14" s="95" customFormat="1" ht="24.95" customHeight="1" x14ac:dyDescent="0.25">
      <c r="A49" s="52" t="s">
        <v>70</v>
      </c>
      <c r="B49" s="163">
        <v>333</v>
      </c>
      <c r="C49" s="135" t="s">
        <v>71</v>
      </c>
      <c r="D49" s="164" t="str">
        <f t="shared" si="0"/>
        <v/>
      </c>
      <c r="E49" s="189"/>
      <c r="F49" s="189"/>
      <c r="G49" s="189"/>
      <c r="H49" s="189"/>
      <c r="I49" s="189"/>
      <c r="J49" s="189"/>
      <c r="K49" s="189"/>
      <c r="M49" s="98"/>
      <c r="N49" s="156" t="s">
        <v>125</v>
      </c>
    </row>
    <row r="50" spans="1:14" s="95" customFormat="1" ht="24.95" customHeight="1" x14ac:dyDescent="0.25">
      <c r="A50" s="52" t="s">
        <v>72</v>
      </c>
      <c r="B50" s="163">
        <v>334</v>
      </c>
      <c r="C50" s="135" t="s">
        <v>212</v>
      </c>
      <c r="D50" s="164" t="str">
        <f t="shared" si="0"/>
        <v/>
      </c>
      <c r="E50" s="189"/>
      <c r="F50" s="189"/>
      <c r="G50" s="189"/>
      <c r="H50" s="189"/>
      <c r="I50" s="189"/>
      <c r="J50" s="189"/>
      <c r="K50" s="189"/>
      <c r="M50" s="98"/>
      <c r="N50" s="158"/>
    </row>
    <row r="51" spans="1:14" s="95" customFormat="1" ht="24.95" customHeight="1" x14ac:dyDescent="0.25">
      <c r="A51" s="52" t="s">
        <v>73</v>
      </c>
      <c r="B51" s="163">
        <v>335</v>
      </c>
      <c r="C51" s="135" t="s">
        <v>201</v>
      </c>
      <c r="D51" s="164" t="str">
        <f t="shared" si="0"/>
        <v/>
      </c>
      <c r="E51" s="189"/>
      <c r="F51" s="189"/>
      <c r="G51" s="189"/>
      <c r="H51" s="189"/>
      <c r="I51" s="189"/>
      <c r="J51" s="189"/>
      <c r="K51" s="189"/>
      <c r="M51" s="156" t="s">
        <v>76</v>
      </c>
      <c r="N51" s="98"/>
    </row>
    <row r="52" spans="1:14" s="95" customFormat="1" ht="24.95" customHeight="1" x14ac:dyDescent="0.25">
      <c r="A52" s="52" t="s">
        <v>74</v>
      </c>
      <c r="B52" s="163">
        <v>336</v>
      </c>
      <c r="C52" s="135" t="s">
        <v>75</v>
      </c>
      <c r="D52" s="164" t="str">
        <f t="shared" si="0"/>
        <v/>
      </c>
      <c r="E52" s="189"/>
      <c r="F52" s="189"/>
      <c r="G52" s="189"/>
      <c r="H52" s="189"/>
      <c r="I52" s="189"/>
      <c r="J52" s="189"/>
      <c r="K52" s="189"/>
      <c r="M52" s="156"/>
      <c r="N52" s="98"/>
    </row>
    <row r="53" spans="1:14" s="95" customFormat="1" ht="24.95" customHeight="1" x14ac:dyDescent="0.25">
      <c r="A53" s="52" t="s">
        <v>77</v>
      </c>
      <c r="B53" s="163">
        <v>337</v>
      </c>
      <c r="C53" s="135" t="s">
        <v>216</v>
      </c>
      <c r="D53" s="164" t="str">
        <f t="shared" si="0"/>
        <v/>
      </c>
      <c r="E53" s="189"/>
      <c r="F53" s="189"/>
      <c r="G53" s="189"/>
      <c r="H53" s="189"/>
      <c r="I53" s="189"/>
      <c r="J53" s="189"/>
      <c r="K53" s="189"/>
      <c r="M53" s="98"/>
      <c r="N53" s="98"/>
    </row>
    <row r="54" spans="1:14" s="95" customFormat="1" ht="24.95" customHeight="1" x14ac:dyDescent="0.25">
      <c r="A54" s="52" t="s">
        <v>79</v>
      </c>
      <c r="B54" s="163">
        <v>339</v>
      </c>
      <c r="C54" s="135" t="s">
        <v>80</v>
      </c>
      <c r="D54" s="164" t="str">
        <f t="shared" si="0"/>
        <v/>
      </c>
      <c r="E54" s="189"/>
      <c r="F54" s="189"/>
      <c r="G54" s="189"/>
      <c r="H54" s="189"/>
      <c r="I54" s="189"/>
      <c r="J54" s="189"/>
      <c r="K54" s="189"/>
      <c r="M54" s="98"/>
      <c r="N54" s="98"/>
    </row>
    <row r="55" spans="1:14" s="95" customFormat="1" ht="24.95" customHeight="1" x14ac:dyDescent="0.25">
      <c r="A55" s="52" t="s">
        <v>81</v>
      </c>
      <c r="B55" s="163">
        <v>340</v>
      </c>
      <c r="C55" s="135" t="s">
        <v>82</v>
      </c>
      <c r="D55" s="164" t="str">
        <f t="shared" si="0"/>
        <v/>
      </c>
      <c r="E55" s="189"/>
      <c r="F55" s="189"/>
      <c r="G55" s="189"/>
      <c r="H55" s="189"/>
      <c r="I55" s="189"/>
      <c r="J55" s="189"/>
      <c r="K55" s="189"/>
      <c r="M55" s="98"/>
      <c r="N55" s="98"/>
    </row>
    <row r="56" spans="1:14" s="95" customFormat="1" ht="24.95" customHeight="1" x14ac:dyDescent="0.25">
      <c r="A56" s="52" t="s">
        <v>202</v>
      </c>
      <c r="B56" s="163">
        <v>373</v>
      </c>
      <c r="C56" s="135" t="s">
        <v>204</v>
      </c>
      <c r="D56" s="164" t="str">
        <f t="shared" si="0"/>
        <v/>
      </c>
      <c r="E56" s="189"/>
      <c r="F56" s="189"/>
      <c r="G56" s="189"/>
      <c r="H56" s="189"/>
      <c r="I56" s="189"/>
      <c r="J56" s="189"/>
      <c r="K56" s="189"/>
      <c r="M56" s="98"/>
      <c r="N56" s="98"/>
    </row>
    <row r="57" spans="1:14" s="95" customFormat="1" ht="24.95" customHeight="1" x14ac:dyDescent="0.25">
      <c r="A57" s="52" t="s">
        <v>83</v>
      </c>
      <c r="B57" s="163">
        <v>342</v>
      </c>
      <c r="C57" s="135" t="s">
        <v>84</v>
      </c>
      <c r="D57" s="164" t="str">
        <f t="shared" si="0"/>
        <v/>
      </c>
      <c r="E57" s="189"/>
      <c r="F57" s="189"/>
      <c r="G57" s="189"/>
      <c r="H57" s="189"/>
      <c r="I57" s="189"/>
      <c r="J57" s="189"/>
      <c r="K57" s="189"/>
      <c r="M57" s="98"/>
      <c r="N57" s="98"/>
    </row>
    <row r="58" spans="1:14" s="95" customFormat="1" ht="24.95" customHeight="1" x14ac:dyDescent="0.25">
      <c r="A58" s="52" t="s">
        <v>85</v>
      </c>
      <c r="B58" s="163">
        <v>343</v>
      </c>
      <c r="C58" s="135" t="s">
        <v>86</v>
      </c>
      <c r="D58" s="164" t="str">
        <f t="shared" si="0"/>
        <v/>
      </c>
      <c r="E58" s="189"/>
      <c r="F58" s="189"/>
      <c r="G58" s="189"/>
      <c r="H58" s="189"/>
      <c r="I58" s="189"/>
      <c r="J58" s="189"/>
      <c r="K58" s="189"/>
      <c r="M58" s="98"/>
      <c r="N58" s="98"/>
    </row>
    <row r="59" spans="1:14" s="95" customFormat="1" ht="24.95" customHeight="1" x14ac:dyDescent="0.25">
      <c r="A59" s="52" t="s">
        <v>87</v>
      </c>
      <c r="B59" s="163">
        <v>344</v>
      </c>
      <c r="C59" s="135" t="s">
        <v>88</v>
      </c>
      <c r="D59" s="164" t="str">
        <f t="shared" si="0"/>
        <v/>
      </c>
      <c r="E59" s="189"/>
      <c r="F59" s="189"/>
      <c r="G59" s="189"/>
      <c r="H59" s="189"/>
      <c r="I59" s="189"/>
      <c r="J59" s="189"/>
      <c r="K59" s="189"/>
      <c r="M59" s="98"/>
      <c r="N59" s="98"/>
    </row>
    <row r="60" spans="1:14" s="94" customFormat="1" ht="24.95" customHeight="1" x14ac:dyDescent="0.25">
      <c r="A60" s="52" t="s">
        <v>89</v>
      </c>
      <c r="B60" s="163">
        <v>346</v>
      </c>
      <c r="C60" s="135" t="s">
        <v>90</v>
      </c>
      <c r="D60" s="164" t="str">
        <f t="shared" si="0"/>
        <v/>
      </c>
      <c r="E60" s="189"/>
      <c r="F60" s="189"/>
      <c r="G60" s="189"/>
      <c r="H60" s="189"/>
      <c r="I60" s="189"/>
      <c r="J60" s="189"/>
      <c r="K60" s="189"/>
      <c r="M60" s="98"/>
      <c r="N60" s="38"/>
    </row>
    <row r="61" spans="1:14" ht="24.95" customHeight="1" x14ac:dyDescent="0.25">
      <c r="A61" s="52" t="s">
        <v>91</v>
      </c>
      <c r="B61" s="163">
        <v>347</v>
      </c>
      <c r="C61" s="135" t="s">
        <v>217</v>
      </c>
      <c r="D61" s="164" t="str">
        <f t="shared" si="0"/>
        <v/>
      </c>
      <c r="E61" s="189"/>
      <c r="F61" s="189"/>
      <c r="G61" s="189"/>
      <c r="H61" s="189"/>
      <c r="I61" s="189"/>
      <c r="J61" s="189"/>
      <c r="K61" s="189"/>
      <c r="L61" s="67"/>
      <c r="M61" s="38"/>
    </row>
    <row r="62" spans="1:14" ht="24.95" customHeight="1" x14ac:dyDescent="0.25">
      <c r="A62" s="52" t="s">
        <v>109</v>
      </c>
      <c r="B62" s="163">
        <v>358</v>
      </c>
      <c r="C62" s="135" t="s">
        <v>206</v>
      </c>
      <c r="D62" s="164" t="str">
        <f t="shared" si="0"/>
        <v/>
      </c>
      <c r="E62" s="189"/>
      <c r="F62" s="189"/>
      <c r="G62" s="189"/>
      <c r="H62" s="189"/>
      <c r="I62" s="189"/>
      <c r="J62" s="189"/>
      <c r="K62" s="189"/>
      <c r="L62" s="67"/>
    </row>
    <row r="63" spans="1:14" ht="24.95" customHeight="1" x14ac:dyDescent="0.25">
      <c r="A63" s="52" t="s">
        <v>92</v>
      </c>
      <c r="B63" s="163">
        <v>348</v>
      </c>
      <c r="C63" s="135" t="s">
        <v>93</v>
      </c>
      <c r="D63" s="164" t="str">
        <f t="shared" si="0"/>
        <v/>
      </c>
      <c r="E63" s="189"/>
      <c r="F63" s="189"/>
      <c r="G63" s="189"/>
      <c r="H63" s="189"/>
      <c r="I63" s="189"/>
      <c r="J63" s="189"/>
      <c r="K63" s="189"/>
      <c r="L63" s="67"/>
    </row>
    <row r="64" spans="1:14" ht="24.95" customHeight="1" x14ac:dyDescent="0.25">
      <c r="A64" s="52" t="s">
        <v>94</v>
      </c>
      <c r="B64" s="163">
        <v>349</v>
      </c>
      <c r="C64" s="135" t="s">
        <v>95</v>
      </c>
      <c r="D64" s="164" t="str">
        <f t="shared" si="0"/>
        <v/>
      </c>
      <c r="E64" s="189"/>
      <c r="F64" s="189"/>
      <c r="G64" s="189"/>
      <c r="H64" s="189"/>
      <c r="I64" s="189"/>
      <c r="J64" s="189"/>
      <c r="K64" s="189"/>
      <c r="L64" s="67"/>
    </row>
    <row r="65" spans="1:12" ht="24.95" customHeight="1" x14ac:dyDescent="0.25">
      <c r="A65" s="52" t="s">
        <v>78</v>
      </c>
      <c r="B65" s="163">
        <v>338</v>
      </c>
      <c r="C65" s="135" t="s">
        <v>207</v>
      </c>
      <c r="D65" s="164" t="str">
        <f t="shared" si="0"/>
        <v/>
      </c>
      <c r="E65" s="189"/>
      <c r="F65" s="189"/>
      <c r="G65" s="189"/>
      <c r="H65" s="189"/>
      <c r="I65" s="189"/>
      <c r="J65" s="189"/>
      <c r="K65" s="189"/>
      <c r="L65" s="67"/>
    </row>
    <row r="66" spans="1:12" ht="24.95" customHeight="1" x14ac:dyDescent="0.25">
      <c r="A66" s="52" t="s">
        <v>96</v>
      </c>
      <c r="B66" s="163">
        <v>351</v>
      </c>
      <c r="C66" s="135" t="s">
        <v>208</v>
      </c>
      <c r="D66" s="164" t="str">
        <f t="shared" si="0"/>
        <v/>
      </c>
      <c r="E66" s="189"/>
      <c r="F66" s="189"/>
      <c r="G66" s="189"/>
      <c r="H66" s="189"/>
      <c r="I66" s="189"/>
      <c r="J66" s="189"/>
      <c r="K66" s="189"/>
      <c r="L66" s="67"/>
    </row>
    <row r="67" spans="1:12" ht="24.95" customHeight="1" x14ac:dyDescent="0.25">
      <c r="A67" s="52" t="s">
        <v>97</v>
      </c>
      <c r="B67" s="163">
        <v>352</v>
      </c>
      <c r="C67" s="135" t="s">
        <v>98</v>
      </c>
      <c r="D67" s="164" t="str">
        <f t="shared" si="0"/>
        <v/>
      </c>
      <c r="E67" s="189"/>
      <c r="F67" s="189"/>
      <c r="G67" s="189"/>
      <c r="H67" s="189"/>
      <c r="I67" s="189"/>
      <c r="J67" s="189"/>
      <c r="K67" s="189"/>
      <c r="L67" s="67"/>
    </row>
    <row r="68" spans="1:12" ht="24.95" customHeight="1" x14ac:dyDescent="0.25">
      <c r="A68" s="52" t="s">
        <v>99</v>
      </c>
      <c r="B68" s="163">
        <v>353</v>
      </c>
      <c r="C68" s="135" t="s">
        <v>218</v>
      </c>
      <c r="D68" s="164" t="str">
        <f t="shared" si="0"/>
        <v/>
      </c>
      <c r="E68" s="189"/>
      <c r="F68" s="189"/>
      <c r="G68" s="189"/>
      <c r="H68" s="189"/>
      <c r="I68" s="189"/>
      <c r="J68" s="189"/>
      <c r="K68" s="189"/>
      <c r="L68" s="67"/>
    </row>
    <row r="69" spans="1:12" ht="24.95" customHeight="1" x14ac:dyDescent="0.25">
      <c r="A69" s="52" t="s">
        <v>101</v>
      </c>
      <c r="B69" s="163">
        <v>354</v>
      </c>
      <c r="C69" s="135" t="s">
        <v>102</v>
      </c>
      <c r="D69" s="164">
        <f t="shared" si="0"/>
        <v>50948.509804687499</v>
      </c>
      <c r="E69" s="179">
        <f>IF(SUM('[1]Bagdad High School:School 12'!E69:E69)&gt;0,SUM('[1]Bagdad High School:School 12'!E69:E69),"")</f>
        <v>15474.551513671875</v>
      </c>
      <c r="F69" s="179">
        <f>IF(SUM('[1]Bagdad High School:School 12'!F69:F69)&gt;0,SUM('[1]Bagdad High School:School 12'!F69:F69),"")</f>
        <v>15474.551513671875</v>
      </c>
      <c r="G69" s="179">
        <f>IF(SUM('[1]Bagdad High School:School 12'!G69:G69)&gt;0,SUM('[1]Bagdad High School:School 12'!G69:G69),"")</f>
        <v>13274.848388671875</v>
      </c>
      <c r="H69" s="179">
        <f>IF(SUM('[1]Bagdad High School:School 12'!H69:H69)&gt;0,SUM('[1]Bagdad High School:School 12'!H69:H69),"")</f>
        <v>6724.558388671875</v>
      </c>
      <c r="I69" s="189"/>
      <c r="J69" s="189"/>
      <c r="K69" s="189"/>
      <c r="L69" s="67"/>
    </row>
    <row r="70" spans="1:12" ht="24.95" customHeight="1" x14ac:dyDescent="0.25">
      <c r="A70" s="52" t="s">
        <v>103</v>
      </c>
      <c r="B70" s="163">
        <v>355</v>
      </c>
      <c r="C70" s="135" t="s">
        <v>104</v>
      </c>
      <c r="D70" s="164" t="str">
        <f t="shared" si="0"/>
        <v/>
      </c>
      <c r="E70" s="189"/>
      <c r="F70" s="189"/>
      <c r="G70" s="189"/>
      <c r="H70" s="189"/>
      <c r="I70" s="189"/>
      <c r="J70" s="189"/>
      <c r="K70" s="189"/>
      <c r="L70" s="67"/>
    </row>
    <row r="71" spans="1:12" ht="24.95" customHeight="1" x14ac:dyDescent="0.25">
      <c r="A71" s="52" t="s">
        <v>105</v>
      </c>
      <c r="B71" s="163">
        <v>356</v>
      </c>
      <c r="C71" s="135" t="s">
        <v>106</v>
      </c>
      <c r="D71" s="164" t="str">
        <f t="shared" si="0"/>
        <v/>
      </c>
      <c r="E71" s="189"/>
      <c r="F71" s="189"/>
      <c r="G71" s="189"/>
      <c r="H71" s="189"/>
      <c r="I71" s="189"/>
      <c r="J71" s="189"/>
      <c r="K71" s="189"/>
      <c r="L71" s="67"/>
    </row>
    <row r="72" spans="1:12" ht="24.95" customHeight="1" x14ac:dyDescent="0.25">
      <c r="A72" s="52" t="s">
        <v>219</v>
      </c>
      <c r="B72" s="163">
        <v>374</v>
      </c>
      <c r="C72" s="135" t="s">
        <v>220</v>
      </c>
      <c r="D72" s="164" t="str">
        <f t="shared" si="0"/>
        <v/>
      </c>
      <c r="E72" s="189"/>
      <c r="F72" s="189"/>
      <c r="G72" s="189"/>
      <c r="H72" s="189"/>
      <c r="I72" s="189"/>
      <c r="J72" s="189"/>
      <c r="K72" s="189"/>
      <c r="L72" s="67"/>
    </row>
    <row r="73" spans="1:12" ht="24.95" customHeight="1" x14ac:dyDescent="0.25">
      <c r="A73" s="52" t="s">
        <v>107</v>
      </c>
      <c r="B73" s="163">
        <v>357</v>
      </c>
      <c r="C73" s="135" t="s">
        <v>108</v>
      </c>
      <c r="D73" s="164" t="str">
        <f t="shared" si="0"/>
        <v/>
      </c>
      <c r="E73" s="189"/>
      <c r="F73" s="189"/>
      <c r="G73" s="189"/>
      <c r="H73" s="189"/>
      <c r="I73" s="189"/>
      <c r="J73" s="189"/>
      <c r="K73" s="189"/>
      <c r="L73" s="67"/>
    </row>
    <row r="74" spans="1:12" ht="24.95" customHeight="1" x14ac:dyDescent="0.25">
      <c r="A74" s="52" t="s">
        <v>111</v>
      </c>
      <c r="B74" s="163">
        <v>361</v>
      </c>
      <c r="C74" s="135" t="s">
        <v>209</v>
      </c>
      <c r="D74" s="164" t="str">
        <f t="shared" si="0"/>
        <v/>
      </c>
      <c r="E74" s="189"/>
      <c r="F74" s="189"/>
      <c r="G74" s="189"/>
      <c r="H74" s="189"/>
      <c r="I74" s="189"/>
      <c r="J74" s="189"/>
      <c r="K74" s="189"/>
      <c r="L74" s="67"/>
    </row>
    <row r="75" spans="1:12" ht="24.95" customHeight="1" x14ac:dyDescent="0.25">
      <c r="A75" s="52" t="s">
        <v>112</v>
      </c>
      <c r="B75" s="163">
        <v>362</v>
      </c>
      <c r="C75" s="135" t="s">
        <v>221</v>
      </c>
      <c r="D75" s="164" t="str">
        <f t="shared" si="0"/>
        <v/>
      </c>
      <c r="E75" s="189"/>
      <c r="F75" s="189"/>
      <c r="G75" s="189"/>
      <c r="H75" s="189"/>
      <c r="I75" s="189"/>
      <c r="J75" s="189"/>
      <c r="K75" s="189"/>
      <c r="L75" s="67"/>
    </row>
    <row r="76" spans="1:12" ht="24.95" customHeight="1" x14ac:dyDescent="0.25">
      <c r="A76" s="52" t="s">
        <v>114</v>
      </c>
      <c r="B76" s="163">
        <v>364</v>
      </c>
      <c r="C76" s="135" t="s">
        <v>210</v>
      </c>
      <c r="D76" s="164" t="str">
        <f t="shared" si="0"/>
        <v/>
      </c>
      <c r="E76" s="189"/>
      <c r="F76" s="189"/>
      <c r="G76" s="189"/>
      <c r="H76" s="189"/>
      <c r="I76" s="189"/>
      <c r="J76" s="189"/>
      <c r="K76" s="189"/>
      <c r="L76" s="67"/>
    </row>
    <row r="77" spans="1:12" ht="24.95" customHeight="1" x14ac:dyDescent="0.25">
      <c r="A77" s="52" t="s">
        <v>115</v>
      </c>
      <c r="B77" s="163">
        <v>365</v>
      </c>
      <c r="C77" s="135" t="s">
        <v>116</v>
      </c>
      <c r="D77" s="164" t="str">
        <f t="shared" si="0"/>
        <v/>
      </c>
      <c r="E77" s="189"/>
      <c r="F77" s="189"/>
      <c r="G77" s="189"/>
      <c r="H77" s="189"/>
      <c r="I77" s="189"/>
      <c r="J77" s="189"/>
      <c r="K77" s="189"/>
      <c r="L77" s="67"/>
    </row>
    <row r="78" spans="1:12" ht="24.95" customHeight="1" x14ac:dyDescent="0.25">
      <c r="A78" s="52" t="s">
        <v>117</v>
      </c>
      <c r="B78" s="163">
        <v>366</v>
      </c>
      <c r="C78" s="135" t="s">
        <v>222</v>
      </c>
      <c r="D78" s="164" t="str">
        <f t="shared" si="0"/>
        <v/>
      </c>
      <c r="E78" s="189"/>
      <c r="F78" s="189"/>
      <c r="G78" s="189"/>
      <c r="H78" s="189"/>
      <c r="I78" s="189"/>
      <c r="J78" s="189"/>
      <c r="K78" s="189"/>
      <c r="L78" s="67"/>
    </row>
    <row r="79" spans="1:12" ht="24.95" customHeight="1" x14ac:dyDescent="0.25">
      <c r="A79" s="52" t="s">
        <v>118</v>
      </c>
      <c r="B79" s="163">
        <v>368</v>
      </c>
      <c r="C79" s="135" t="s">
        <v>119</v>
      </c>
      <c r="D79" s="164">
        <f t="shared" si="0"/>
        <v>105868.77033203126</v>
      </c>
      <c r="E79" s="179">
        <f>IF(SUM('[1]Bagdad High School:School 12'!E79:E79)&gt;0,SUM('[1]Bagdad High School:School 12'!E79:E79),"")</f>
        <v>61179.228388671872</v>
      </c>
      <c r="F79" s="179">
        <f>IF(SUM('[1]Bagdad High School:School 12'!F79:F79)&gt;0,SUM('[1]Bagdad High School:School 12'!F79:F79),"")</f>
        <v>15436.268388671875</v>
      </c>
      <c r="G79" s="179">
        <f>IF(SUM('[1]Bagdad High School:School 12'!G79:G79)&gt;0,SUM('[1]Bagdad High School:School 12'!G79:G79),"")</f>
        <v>4679.9283886718749</v>
      </c>
      <c r="H79" s="179">
        <f>IF(SUM('[1]Bagdad High School:School 12'!H79:H79)&gt;0,SUM('[1]Bagdad High School:School 12'!H79:H79),"")</f>
        <v>14461.498388671875</v>
      </c>
      <c r="I79" s="179">
        <f>IF(SUM('[1]Bagdad High School:School 12'!I79:I79)&gt;0,SUM('[1]Bagdad High School:School 12'!I79:I79),"")</f>
        <v>5175.6483886718752</v>
      </c>
      <c r="J79" s="180">
        <f>IF(SUM('[1]Bagdad High School:School 12'!J79:J79)&gt;0,SUM('[1]Bagdad High School:School 12'!J79:J79),"")</f>
        <v>4936.1983886718754</v>
      </c>
      <c r="K79" s="189"/>
      <c r="L79" s="67"/>
    </row>
    <row r="80" spans="1:12" ht="41.25" customHeight="1" x14ac:dyDescent="0.25">
      <c r="A80" s="237" t="s">
        <v>171</v>
      </c>
      <c r="B80" s="238"/>
      <c r="C80" s="238"/>
      <c r="D80" s="164"/>
      <c r="E80" s="189"/>
      <c r="F80" s="189"/>
      <c r="G80" s="189"/>
      <c r="H80" s="189"/>
      <c r="I80" s="189"/>
      <c r="J80" s="189"/>
      <c r="K80" s="189"/>
      <c r="L80" s="67"/>
    </row>
    <row r="81" spans="1:12" ht="24.95" customHeight="1" x14ac:dyDescent="0.25">
      <c r="A81" s="52"/>
      <c r="B81" s="165"/>
      <c r="C81" s="135"/>
      <c r="D81" s="164" t="str">
        <f t="shared" ref="D81:D94" si="1">IF(SUM(E81:K81)&gt;0,(SUM(E81:K81)),"")</f>
        <v/>
      </c>
      <c r="E81" s="189"/>
      <c r="F81" s="189"/>
      <c r="G81" s="189"/>
      <c r="H81" s="189"/>
      <c r="I81" s="189"/>
      <c r="J81" s="189"/>
      <c r="K81" s="189"/>
      <c r="L81" s="67"/>
    </row>
    <row r="82" spans="1:12" ht="24.95" customHeight="1" x14ac:dyDescent="0.25">
      <c r="A82" s="52"/>
      <c r="B82" s="165"/>
      <c r="C82" s="135"/>
      <c r="D82" s="164" t="str">
        <f t="shared" si="1"/>
        <v/>
      </c>
      <c r="E82" s="189"/>
      <c r="F82" s="189"/>
      <c r="G82" s="189"/>
      <c r="H82" s="189"/>
      <c r="I82" s="189"/>
      <c r="J82" s="189"/>
      <c r="K82" s="189"/>
      <c r="L82" s="67"/>
    </row>
    <row r="83" spans="1:12" ht="24.95" customHeight="1" x14ac:dyDescent="0.25">
      <c r="A83" s="52"/>
      <c r="B83" s="165"/>
      <c r="C83" s="135"/>
      <c r="D83" s="164" t="str">
        <f t="shared" si="1"/>
        <v/>
      </c>
      <c r="E83" s="189"/>
      <c r="F83" s="189"/>
      <c r="G83" s="189"/>
      <c r="H83" s="189"/>
      <c r="I83" s="189"/>
      <c r="J83" s="189"/>
      <c r="K83" s="189"/>
      <c r="L83" s="67"/>
    </row>
    <row r="84" spans="1:12" ht="24.95" customHeight="1" x14ac:dyDescent="0.25">
      <c r="A84" s="52"/>
      <c r="B84" s="165"/>
      <c r="C84" s="135"/>
      <c r="D84" s="164" t="str">
        <f t="shared" si="1"/>
        <v/>
      </c>
      <c r="E84" s="189"/>
      <c r="F84" s="189"/>
      <c r="G84" s="189"/>
      <c r="H84" s="189"/>
      <c r="I84" s="189"/>
      <c r="J84" s="189"/>
      <c r="K84" s="189"/>
      <c r="L84" s="67"/>
    </row>
    <row r="85" spans="1:12" ht="46.5" customHeight="1" x14ac:dyDescent="0.25">
      <c r="A85" s="52"/>
      <c r="B85" s="165"/>
      <c r="C85" s="135"/>
      <c r="D85" s="164" t="str">
        <f t="shared" si="1"/>
        <v/>
      </c>
      <c r="E85" s="189"/>
      <c r="F85" s="189"/>
      <c r="G85" s="189"/>
      <c r="H85" s="189"/>
      <c r="I85" s="189"/>
      <c r="J85" s="189"/>
      <c r="K85" s="189"/>
      <c r="L85" s="67"/>
    </row>
    <row r="86" spans="1:12" ht="24.95" customHeight="1" x14ac:dyDescent="0.25">
      <c r="A86" s="52"/>
      <c r="B86" s="165"/>
      <c r="C86" s="135"/>
      <c r="D86" s="164" t="str">
        <f t="shared" si="1"/>
        <v/>
      </c>
      <c r="E86" s="189"/>
      <c r="F86" s="189"/>
      <c r="G86" s="189"/>
      <c r="H86" s="189"/>
      <c r="I86" s="189"/>
      <c r="J86" s="189"/>
      <c r="K86" s="189"/>
      <c r="L86" s="67"/>
    </row>
    <row r="87" spans="1:12" ht="24.95" customHeight="1" x14ac:dyDescent="0.25">
      <c r="A87" s="52"/>
      <c r="B87" s="165"/>
      <c r="C87" s="135"/>
      <c r="D87" s="164" t="str">
        <f t="shared" si="1"/>
        <v/>
      </c>
      <c r="E87" s="189"/>
      <c r="F87" s="189"/>
      <c r="G87" s="189"/>
      <c r="H87" s="189"/>
      <c r="I87" s="189"/>
      <c r="J87" s="189"/>
      <c r="K87" s="189"/>
      <c r="L87" s="67"/>
    </row>
    <row r="88" spans="1:12" ht="24.95" customHeight="1" x14ac:dyDescent="0.25">
      <c r="A88" s="52"/>
      <c r="B88" s="165"/>
      <c r="C88" s="135"/>
      <c r="D88" s="164" t="str">
        <f t="shared" si="1"/>
        <v/>
      </c>
      <c r="E88" s="189"/>
      <c r="F88" s="189"/>
      <c r="G88" s="189"/>
      <c r="H88" s="189"/>
      <c r="I88" s="189"/>
      <c r="J88" s="189"/>
      <c r="K88" s="189"/>
      <c r="L88" s="67"/>
    </row>
    <row r="89" spans="1:12" ht="24.95" customHeight="1" x14ac:dyDescent="0.25">
      <c r="A89" s="52"/>
      <c r="B89" s="165"/>
      <c r="C89" s="135"/>
      <c r="D89" s="164" t="str">
        <f t="shared" si="1"/>
        <v/>
      </c>
      <c r="E89" s="189"/>
      <c r="F89" s="189"/>
      <c r="G89" s="189"/>
      <c r="H89" s="189"/>
      <c r="I89" s="189"/>
      <c r="J89" s="189"/>
      <c r="K89" s="189"/>
      <c r="L89" s="67"/>
    </row>
    <row r="90" spans="1:12" ht="24.95" customHeight="1" x14ac:dyDescent="0.25">
      <c r="A90" s="52"/>
      <c r="B90" s="165"/>
      <c r="C90" s="135"/>
      <c r="D90" s="164" t="str">
        <f t="shared" si="1"/>
        <v/>
      </c>
      <c r="E90" s="189"/>
      <c r="F90" s="189"/>
      <c r="G90" s="189"/>
      <c r="H90" s="189"/>
      <c r="I90" s="189"/>
      <c r="J90" s="189"/>
      <c r="K90" s="189"/>
      <c r="L90" s="67"/>
    </row>
    <row r="91" spans="1:12" ht="24.95" customHeight="1" x14ac:dyDescent="0.25">
      <c r="A91" s="52"/>
      <c r="B91" s="165"/>
      <c r="C91" s="135"/>
      <c r="D91" s="164" t="str">
        <f t="shared" si="1"/>
        <v/>
      </c>
      <c r="E91" s="189"/>
      <c r="F91" s="189"/>
      <c r="G91" s="189"/>
      <c r="H91" s="189"/>
      <c r="I91" s="189"/>
      <c r="J91" s="189"/>
      <c r="K91" s="189"/>
      <c r="L91" s="67"/>
    </row>
    <row r="92" spans="1:12" ht="24.95" customHeight="1" x14ac:dyDescent="0.25">
      <c r="A92" s="52"/>
      <c r="B92" s="165"/>
      <c r="C92" s="135"/>
      <c r="D92" s="164" t="str">
        <f t="shared" si="1"/>
        <v/>
      </c>
      <c r="E92" s="189"/>
      <c r="F92" s="189"/>
      <c r="G92" s="189"/>
      <c r="H92" s="189"/>
      <c r="I92" s="189"/>
      <c r="J92" s="189"/>
      <c r="K92" s="189"/>
      <c r="L92" s="67"/>
    </row>
    <row r="93" spans="1:12" ht="24.95" customHeight="1" x14ac:dyDescent="0.25">
      <c r="A93" s="52"/>
      <c r="B93" s="165"/>
      <c r="C93" s="135"/>
      <c r="D93" s="164" t="str">
        <f t="shared" si="1"/>
        <v/>
      </c>
      <c r="E93" s="189"/>
      <c r="F93" s="189"/>
      <c r="G93" s="189"/>
      <c r="H93" s="189"/>
      <c r="I93" s="189"/>
      <c r="J93" s="189"/>
      <c r="K93" s="189"/>
      <c r="L93" s="67"/>
    </row>
    <row r="94" spans="1:12" ht="24.95" customHeight="1" thickBot="1" x14ac:dyDescent="0.3">
      <c r="A94" s="53"/>
      <c r="B94" s="166"/>
      <c r="C94" s="136"/>
      <c r="D94" s="167" t="str">
        <f t="shared" si="1"/>
        <v/>
      </c>
      <c r="E94" s="190"/>
      <c r="F94" s="190"/>
      <c r="G94" s="190"/>
      <c r="H94" s="190"/>
      <c r="I94" s="190"/>
      <c r="J94" s="190"/>
      <c r="K94" s="190"/>
      <c r="L94" s="67"/>
    </row>
    <row r="95" spans="1:12" ht="24.95" customHeight="1" thickBot="1" x14ac:dyDescent="0.3">
      <c r="A95" s="251" t="s">
        <v>223</v>
      </c>
      <c r="B95" s="252"/>
      <c r="C95" s="252"/>
      <c r="D95" s="191">
        <f>SUM(D17:D94)</f>
        <v>526805.14363281254</v>
      </c>
      <c r="E95" s="109">
        <f t="shared" ref="E95:K95" si="2">SUM(E17:E94)</f>
        <v>289257.00506835937</v>
      </c>
      <c r="F95" s="109">
        <f t="shared" si="2"/>
        <v>83793.835068359374</v>
      </c>
      <c r="G95" s="109">
        <f t="shared" si="2"/>
        <v>33384.481943359373</v>
      </c>
      <c r="H95" s="109">
        <f t="shared" si="2"/>
        <v>66380.161943359373</v>
      </c>
      <c r="I95" s="109">
        <f t="shared" si="2"/>
        <v>28404.916054687499</v>
      </c>
      <c r="J95" s="109">
        <f t="shared" si="2"/>
        <v>25584.743554687499</v>
      </c>
      <c r="K95" s="109">
        <f t="shared" si="2"/>
        <v>0</v>
      </c>
      <c r="L95" s="67"/>
    </row>
    <row r="96" spans="1:12" ht="24.95" customHeight="1" x14ac:dyDescent="0.25">
      <c r="A96" s="80"/>
      <c r="B96" s="80"/>
      <c r="E96" s="80"/>
      <c r="F96" s="80"/>
      <c r="G96" s="80"/>
      <c r="H96" s="80"/>
      <c r="I96" s="80"/>
      <c r="J96" s="80"/>
      <c r="L96" s="67"/>
    </row>
    <row r="97" spans="1:14" ht="24.95" customHeight="1" x14ac:dyDescent="0.25">
      <c r="A97" s="80"/>
      <c r="B97" s="39"/>
      <c r="C97" s="40"/>
      <c r="E97" s="80"/>
      <c r="F97" s="80"/>
      <c r="G97" s="80"/>
      <c r="H97" s="80"/>
      <c r="I97" s="80"/>
      <c r="J97" s="80"/>
      <c r="L97" s="67"/>
    </row>
    <row r="98" spans="1:14" ht="24.95" customHeight="1" x14ac:dyDescent="0.25">
      <c r="A98" s="80"/>
      <c r="B98" s="98"/>
      <c r="C98" s="98"/>
      <c r="E98" s="80"/>
      <c r="F98" s="80"/>
      <c r="G98" s="80"/>
      <c r="H98" s="80"/>
      <c r="I98" s="80"/>
      <c r="J98" s="80"/>
      <c r="L98" s="67"/>
    </row>
    <row r="99" spans="1:14" ht="24.95" customHeight="1" x14ac:dyDescent="0.25">
      <c r="A99" s="80"/>
      <c r="B99" s="39"/>
      <c r="C99" s="156"/>
      <c r="E99" s="80"/>
      <c r="F99" s="80"/>
      <c r="G99" s="80"/>
      <c r="H99" s="80"/>
      <c r="I99" s="80"/>
      <c r="J99" s="80"/>
      <c r="L99" s="67"/>
    </row>
    <row r="100" spans="1:14" ht="24.95" customHeight="1" x14ac:dyDescent="0.25">
      <c r="A100" s="80"/>
      <c r="B100" s="80"/>
      <c r="C100" s="96"/>
      <c r="D100" s="42"/>
      <c r="E100" s="34"/>
      <c r="F100" s="34"/>
      <c r="G100" s="80"/>
      <c r="H100" s="80"/>
      <c r="I100" s="80"/>
      <c r="J100" s="80"/>
      <c r="L100" s="67"/>
    </row>
    <row r="101" spans="1:14" ht="24.95" customHeight="1" x14ac:dyDescent="0.25">
      <c r="A101" s="80"/>
      <c r="B101" s="80"/>
      <c r="C101" s="97"/>
      <c r="D101" s="34"/>
      <c r="E101" s="34"/>
      <c r="F101" s="34"/>
      <c r="G101" s="80"/>
      <c r="H101" s="80"/>
      <c r="I101" s="80"/>
      <c r="J101" s="80"/>
      <c r="L101" s="67"/>
    </row>
    <row r="102" spans="1:14" s="94" customFormat="1" ht="24.95" customHeight="1" x14ac:dyDescent="0.25">
      <c r="A102" s="80"/>
      <c r="B102" s="80"/>
      <c r="C102" s="97"/>
      <c r="D102" s="34"/>
      <c r="E102" s="34"/>
      <c r="F102" s="34"/>
      <c r="G102" s="80"/>
      <c r="H102" s="80"/>
      <c r="I102" s="80"/>
      <c r="J102" s="80"/>
      <c r="K102" s="89"/>
      <c r="M102" s="80"/>
      <c r="N102" s="38"/>
    </row>
    <row r="103" spans="1:14" ht="24.95" customHeight="1" x14ac:dyDescent="0.25">
      <c r="A103" s="80"/>
      <c r="B103" s="80"/>
      <c r="C103" s="97"/>
      <c r="D103" s="34"/>
      <c r="E103" s="34"/>
      <c r="F103" s="34"/>
      <c r="G103" s="80"/>
      <c r="H103" s="80"/>
      <c r="I103" s="80"/>
      <c r="J103" s="80"/>
      <c r="M103" s="38"/>
    </row>
    <row r="104" spans="1:14" ht="24.95" customHeight="1" x14ac:dyDescent="0.25">
      <c r="C104" s="97"/>
      <c r="D104" s="34"/>
      <c r="E104" s="42"/>
      <c r="F104" s="42"/>
    </row>
    <row r="105" spans="1:14" ht="24.95" customHeight="1" x14ac:dyDescent="0.25">
      <c r="C105" s="97"/>
      <c r="D105" s="34"/>
      <c r="E105" s="42"/>
      <c r="F105" s="42"/>
    </row>
    <row r="106" spans="1:14" ht="24.95" customHeight="1" x14ac:dyDescent="0.25">
      <c r="C106" s="97"/>
      <c r="D106" s="34"/>
      <c r="E106" s="42"/>
      <c r="F106" s="42"/>
    </row>
    <row r="107" spans="1:14" ht="24.95" customHeight="1" x14ac:dyDescent="0.25">
      <c r="C107" s="97"/>
      <c r="D107" s="34"/>
      <c r="E107" s="42"/>
      <c r="F107" s="42"/>
    </row>
    <row r="108" spans="1:14" ht="24.95" customHeight="1" x14ac:dyDescent="0.25">
      <c r="C108" s="97"/>
      <c r="D108" s="34"/>
      <c r="E108" s="42"/>
      <c r="F108" s="42"/>
    </row>
    <row r="109" spans="1:14" ht="24.95" customHeight="1" x14ac:dyDescent="0.25">
      <c r="C109" s="97"/>
      <c r="D109" s="34"/>
      <c r="E109" s="42"/>
      <c r="F109" s="42"/>
    </row>
    <row r="110" spans="1:14" ht="24.95" customHeight="1" x14ac:dyDescent="0.25">
      <c r="C110" s="34"/>
      <c r="D110" s="34"/>
      <c r="E110" s="42"/>
      <c r="F110" s="42"/>
    </row>
    <row r="111" spans="1:14" ht="24.95" customHeight="1" x14ac:dyDescent="0.25">
      <c r="C111" s="34"/>
      <c r="D111" s="34"/>
      <c r="E111" s="42"/>
      <c r="F111" s="42"/>
    </row>
    <row r="113" spans="3:3" ht="24.95" customHeight="1" x14ac:dyDescent="0.25">
      <c r="C113" s="98"/>
    </row>
  </sheetData>
  <sheetProtection sheet="1" selectLockedCells="1"/>
  <mergeCells count="37">
    <mergeCell ref="G7:J7"/>
    <mergeCell ref="M7:N7"/>
    <mergeCell ref="M1:N1"/>
    <mergeCell ref="A2:E4"/>
    <mergeCell ref="G2:J2"/>
    <mergeCell ref="M2:N2"/>
    <mergeCell ref="G3:J3"/>
    <mergeCell ref="M3:N3"/>
    <mergeCell ref="G4:J4"/>
    <mergeCell ref="M4:N4"/>
    <mergeCell ref="A5:E5"/>
    <mergeCell ref="G5:J5"/>
    <mergeCell ref="M5:N5"/>
    <mergeCell ref="G6:J6"/>
    <mergeCell ref="M6:N6"/>
    <mergeCell ref="N23:N24"/>
    <mergeCell ref="A9:A10"/>
    <mergeCell ref="B9:C10"/>
    <mergeCell ref="D9:D10"/>
    <mergeCell ref="M9:N9"/>
    <mergeCell ref="M10:N13"/>
    <mergeCell ref="B11:C11"/>
    <mergeCell ref="B12:C12"/>
    <mergeCell ref="E14:K14"/>
    <mergeCell ref="M14:N16"/>
    <mergeCell ref="E15:J15"/>
    <mergeCell ref="K15:K16"/>
    <mergeCell ref="N20:N22"/>
    <mergeCell ref="N46:N47"/>
    <mergeCell ref="A80:C80"/>
    <mergeCell ref="A95:C95"/>
    <mergeCell ref="N25:N26"/>
    <mergeCell ref="N27:N29"/>
    <mergeCell ref="M30:N38"/>
    <mergeCell ref="N40:N41"/>
    <mergeCell ref="N42:N43"/>
    <mergeCell ref="N44:N45"/>
  </mergeCells>
  <printOptions horizontalCentered="1" verticalCentered="1"/>
  <pageMargins left="0.35" right="0.35" top="0.25" bottom="0.25" header="0.5" footer="0.5"/>
  <pageSetup paperSize="5" scale="62" fitToHeight="0"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pageSetUpPr fitToPage="1"/>
  </sheetPr>
  <dimension ref="A1:Y113"/>
  <sheetViews>
    <sheetView showGridLines="0" topLeftCell="C1" zoomScale="65" zoomScaleNormal="65" zoomScaleSheetLayoutView="100" workbookViewId="0">
      <selection activeCell="K3" sqref="K3"/>
    </sheetView>
  </sheetViews>
  <sheetFormatPr defaultColWidth="9.140625" defaultRowHeight="24.95" customHeight="1" x14ac:dyDescent="0.25"/>
  <cols>
    <col min="1" max="1" width="18.7109375" style="33" customWidth="1"/>
    <col min="2" max="2" width="21.140625" style="33" customWidth="1"/>
    <col min="3" max="3" width="64.28515625" style="80" customWidth="1"/>
    <col min="4" max="4" width="27.85546875" style="80" customWidth="1"/>
    <col min="5" max="11" width="26.7109375" style="89" customWidth="1"/>
    <col min="12" max="12" width="10.85546875" style="68" customWidth="1"/>
    <col min="13" max="13" width="11" style="80" customWidth="1"/>
    <col min="14" max="14" width="128.28515625" style="80" customWidth="1"/>
    <col min="15" max="16384" width="9.140625" style="67"/>
  </cols>
  <sheetData>
    <row r="1" spans="1:25" s="80" customFormat="1" ht="30" customHeight="1" thickBot="1" x14ac:dyDescent="0.3">
      <c r="A1" s="32" t="s">
        <v>0</v>
      </c>
      <c r="B1" s="32"/>
      <c r="C1" s="38"/>
      <c r="E1" s="89"/>
      <c r="G1" s="169" t="s">
        <v>132</v>
      </c>
      <c r="H1" s="170"/>
      <c r="I1" s="170"/>
      <c r="J1" s="170"/>
      <c r="K1" s="171"/>
      <c r="L1" s="89"/>
      <c r="M1" s="200" t="s">
        <v>138</v>
      </c>
      <c r="N1" s="200"/>
    </row>
    <row r="2" spans="1:25" ht="30" customHeight="1" x14ac:dyDescent="0.25">
      <c r="A2" s="201" t="s">
        <v>191</v>
      </c>
      <c r="B2" s="201"/>
      <c r="C2" s="201"/>
      <c r="D2" s="201"/>
      <c r="E2" s="201"/>
      <c r="F2" s="80"/>
      <c r="G2" s="241" t="s">
        <v>133</v>
      </c>
      <c r="H2" s="242"/>
      <c r="I2" s="242"/>
      <c r="J2" s="242"/>
      <c r="K2" s="172">
        <v>232690.93</v>
      </c>
      <c r="M2" s="205" t="s">
        <v>174</v>
      </c>
      <c r="N2" s="205"/>
    </row>
    <row r="3" spans="1:25" ht="30" customHeight="1" x14ac:dyDescent="0.25">
      <c r="A3" s="201"/>
      <c r="B3" s="201"/>
      <c r="C3" s="201"/>
      <c r="D3" s="201"/>
      <c r="E3" s="201"/>
      <c r="F3" s="80"/>
      <c r="G3" s="243" t="s">
        <v>175</v>
      </c>
      <c r="H3" s="244"/>
      <c r="I3" s="244"/>
      <c r="J3" s="244"/>
      <c r="K3" s="65">
        <v>8000</v>
      </c>
      <c r="M3" s="195" t="s">
        <v>121</v>
      </c>
      <c r="N3" s="195"/>
    </row>
    <row r="4" spans="1:25" ht="30" customHeight="1" x14ac:dyDescent="0.25">
      <c r="A4" s="201"/>
      <c r="B4" s="201"/>
      <c r="C4" s="201"/>
      <c r="D4" s="201"/>
      <c r="E4" s="201"/>
      <c r="F4" s="80"/>
      <c r="G4" s="245" t="s">
        <v>176</v>
      </c>
      <c r="H4" s="246"/>
      <c r="I4" s="246"/>
      <c r="J4" s="246"/>
      <c r="K4" s="65"/>
      <c r="L4" s="70"/>
      <c r="M4" s="205" t="s">
        <v>179</v>
      </c>
      <c r="N4" s="205"/>
      <c r="O4" s="66"/>
      <c r="P4" s="66"/>
      <c r="Q4" s="66"/>
      <c r="R4" s="66"/>
      <c r="S4" s="66"/>
      <c r="T4" s="66"/>
      <c r="U4" s="66"/>
      <c r="V4" s="66"/>
      <c r="W4" s="66"/>
      <c r="X4" s="66"/>
      <c r="Y4" s="66"/>
    </row>
    <row r="5" spans="1:25" ht="30" customHeight="1" x14ac:dyDescent="0.25">
      <c r="A5" s="194"/>
      <c r="B5" s="194"/>
      <c r="C5" s="194"/>
      <c r="D5" s="194"/>
      <c r="E5" s="194"/>
      <c r="F5" s="80"/>
      <c r="G5" s="245" t="s">
        <v>178</v>
      </c>
      <c r="H5" s="246"/>
      <c r="I5" s="246"/>
      <c r="J5" s="246"/>
      <c r="K5" s="65"/>
      <c r="L5" s="64"/>
      <c r="M5" s="205" t="s">
        <v>180</v>
      </c>
      <c r="N5" s="205"/>
      <c r="O5" s="66"/>
      <c r="P5" s="66"/>
      <c r="Q5" s="66"/>
      <c r="R5" s="66"/>
      <c r="S5" s="66"/>
      <c r="T5" s="66"/>
      <c r="U5" s="66"/>
      <c r="V5" s="66"/>
      <c r="W5" s="66"/>
      <c r="X5" s="66"/>
      <c r="Y5" s="66"/>
    </row>
    <row r="6" spans="1:25" ht="43.5" customHeight="1" thickBot="1" x14ac:dyDescent="0.3">
      <c r="F6" s="80"/>
      <c r="G6" s="247" t="s">
        <v>134</v>
      </c>
      <c r="H6" s="248"/>
      <c r="I6" s="248"/>
      <c r="J6" s="248"/>
      <c r="K6" s="173">
        <f>SUM(K2:K5)</f>
        <v>240690.93</v>
      </c>
      <c r="L6" s="64"/>
      <c r="M6" s="205" t="s">
        <v>137</v>
      </c>
      <c r="N6" s="205"/>
      <c r="O6" s="73"/>
      <c r="P6" s="73"/>
      <c r="Q6" s="73"/>
      <c r="R6" s="73"/>
      <c r="S6" s="73"/>
      <c r="T6" s="73"/>
      <c r="U6" s="73"/>
      <c r="V6" s="73"/>
      <c r="W6" s="73"/>
      <c r="X6" s="73"/>
      <c r="Y6" s="73"/>
    </row>
    <row r="7" spans="1:25" ht="66" customHeight="1" thickBot="1" x14ac:dyDescent="0.3">
      <c r="A7" s="80"/>
      <c r="B7" s="80"/>
      <c r="D7" s="80" t="s">
        <v>225</v>
      </c>
      <c r="F7" s="80"/>
      <c r="G7" s="247" t="s">
        <v>135</v>
      </c>
      <c r="H7" s="248"/>
      <c r="I7" s="248"/>
      <c r="J7" s="248"/>
      <c r="K7" s="174">
        <v>240690.93</v>
      </c>
      <c r="M7" s="205" t="s">
        <v>181</v>
      </c>
      <c r="N7" s="205"/>
      <c r="O7" s="74"/>
      <c r="P7" s="74"/>
      <c r="Q7" s="74"/>
      <c r="R7" s="74"/>
      <c r="S7" s="74"/>
      <c r="T7" s="74"/>
      <c r="U7" s="74"/>
      <c r="V7" s="74"/>
      <c r="W7" s="74"/>
      <c r="X7" s="74"/>
      <c r="Y7" s="74"/>
    </row>
    <row r="8" spans="1:25" ht="15" customHeight="1" thickBot="1" x14ac:dyDescent="0.3">
      <c r="M8" s="157"/>
      <c r="N8" s="46"/>
      <c r="O8" s="75"/>
      <c r="P8" s="75"/>
      <c r="Q8" s="75"/>
      <c r="R8" s="75"/>
      <c r="S8" s="75"/>
      <c r="T8" s="75"/>
      <c r="U8" s="75"/>
      <c r="V8" s="75"/>
      <c r="W8" s="75"/>
      <c r="X8" s="75"/>
      <c r="Y8" s="75"/>
    </row>
    <row r="9" spans="1:25" s="80" customFormat="1" ht="24.95" customHeight="1" x14ac:dyDescent="0.25">
      <c r="A9" s="249"/>
      <c r="B9" s="215" t="s">
        <v>140</v>
      </c>
      <c r="C9" s="216"/>
      <c r="D9" s="221" t="s">
        <v>5</v>
      </c>
      <c r="E9" s="76" t="s">
        <v>6</v>
      </c>
      <c r="F9" s="77"/>
      <c r="G9" s="77"/>
      <c r="H9" s="77"/>
      <c r="I9" s="77"/>
      <c r="J9" s="77"/>
      <c r="K9" s="78"/>
      <c r="L9" s="79"/>
      <c r="M9" s="200" t="s">
        <v>124</v>
      </c>
      <c r="N9" s="200"/>
      <c r="O9" s="74"/>
      <c r="P9" s="74"/>
      <c r="Q9" s="74"/>
      <c r="R9" s="74"/>
      <c r="S9" s="74"/>
      <c r="T9" s="74"/>
      <c r="U9" s="74"/>
      <c r="V9" s="74"/>
      <c r="W9" s="74"/>
      <c r="X9" s="74"/>
      <c r="Y9" s="74"/>
    </row>
    <row r="10" spans="1:25" s="80" customFormat="1" ht="24.95" customHeight="1" thickBot="1" x14ac:dyDescent="0.3">
      <c r="A10" s="250"/>
      <c r="B10" s="217"/>
      <c r="C10" s="218"/>
      <c r="D10" s="222"/>
      <c r="E10" s="81" t="s">
        <v>224</v>
      </c>
      <c r="F10" s="82"/>
      <c r="G10" s="82"/>
      <c r="H10" s="82"/>
      <c r="I10" s="82"/>
      <c r="J10" s="82"/>
      <c r="K10" s="83"/>
      <c r="L10" s="79"/>
      <c r="M10" s="224" t="s">
        <v>182</v>
      </c>
      <c r="N10" s="225"/>
      <c r="O10" s="84"/>
      <c r="P10" s="84"/>
      <c r="Q10" s="84"/>
      <c r="R10" s="84"/>
      <c r="S10" s="84"/>
      <c r="T10" s="84"/>
      <c r="U10" s="84"/>
      <c r="V10" s="84"/>
      <c r="W10" s="84"/>
      <c r="X10" s="84"/>
      <c r="Y10" s="84"/>
    </row>
    <row r="11" spans="1:25" s="80" customFormat="1" ht="30.75" customHeight="1" thickBot="1" x14ac:dyDescent="0.3">
      <c r="A11" s="111" t="s">
        <v>142</v>
      </c>
      <c r="B11" s="253" t="s">
        <v>233</v>
      </c>
      <c r="C11" s="254"/>
      <c r="D11" s="119">
        <v>130243</v>
      </c>
      <c r="E11" s="81" t="s">
        <v>158</v>
      </c>
      <c r="F11" s="82"/>
      <c r="G11" s="82"/>
      <c r="H11" s="82"/>
      <c r="I11" s="82"/>
      <c r="J11" s="82"/>
      <c r="K11" s="83"/>
      <c r="L11" s="85"/>
      <c r="M11" s="225"/>
      <c r="N11" s="225"/>
      <c r="O11" s="84"/>
      <c r="P11" s="84"/>
      <c r="Q11" s="84"/>
      <c r="R11" s="84"/>
      <c r="S11" s="84"/>
      <c r="T11" s="84"/>
      <c r="U11" s="84"/>
      <c r="V11" s="84"/>
      <c r="W11" s="84"/>
      <c r="X11" s="84"/>
      <c r="Y11" s="84"/>
    </row>
    <row r="12" spans="1:25" s="80" customFormat="1" ht="35.1" customHeight="1" thickBot="1" x14ac:dyDescent="0.3">
      <c r="A12" s="111" t="s">
        <v>159</v>
      </c>
      <c r="B12" s="240" t="str">
        <f>Central!B12</f>
        <v>MICTED- Mountain Institute CTED</v>
      </c>
      <c r="C12" s="240"/>
      <c r="D12" s="184" t="str">
        <f>Central!D12</f>
        <v>130802</v>
      </c>
      <c r="E12" s="86" t="s">
        <v>136</v>
      </c>
      <c r="F12" s="87"/>
      <c r="G12" s="87"/>
      <c r="H12" s="87"/>
      <c r="I12" s="87"/>
      <c r="J12" s="87"/>
      <c r="K12" s="88"/>
      <c r="L12" s="89"/>
      <c r="M12" s="225"/>
      <c r="N12" s="225"/>
      <c r="O12" s="84"/>
      <c r="P12" s="84"/>
      <c r="Q12" s="84"/>
      <c r="R12" s="84"/>
      <c r="S12" s="84"/>
      <c r="T12" s="84"/>
      <c r="U12" s="84"/>
      <c r="V12" s="84"/>
      <c r="W12" s="84"/>
      <c r="X12" s="84"/>
      <c r="Y12" s="84"/>
    </row>
    <row r="13" spans="1:25" s="80" customFormat="1" ht="16.5" customHeight="1" thickBot="1" x14ac:dyDescent="0.3">
      <c r="A13" s="48"/>
      <c r="B13" s="48"/>
      <c r="C13" s="48"/>
      <c r="D13" s="90"/>
      <c r="F13" s="91"/>
      <c r="G13" s="92"/>
      <c r="H13" s="92"/>
      <c r="I13" s="85"/>
      <c r="J13" s="92"/>
      <c r="K13" s="92"/>
      <c r="L13" s="92"/>
      <c r="M13" s="225"/>
      <c r="N13" s="225"/>
    </row>
    <row r="14" spans="1:25" ht="35.1" customHeight="1" thickBot="1" x14ac:dyDescent="0.3">
      <c r="A14" s="159"/>
      <c r="B14" s="113"/>
      <c r="C14" s="159"/>
      <c r="D14" s="114"/>
      <c r="E14" s="227" t="s">
        <v>8</v>
      </c>
      <c r="F14" s="228"/>
      <c r="G14" s="228"/>
      <c r="H14" s="228"/>
      <c r="I14" s="228"/>
      <c r="J14" s="228"/>
      <c r="K14" s="229"/>
      <c r="M14" s="225" t="s">
        <v>183</v>
      </c>
      <c r="N14" s="225"/>
      <c r="O14" s="93"/>
      <c r="P14" s="93"/>
      <c r="Q14" s="93"/>
      <c r="R14" s="93"/>
      <c r="S14" s="93"/>
      <c r="T14" s="93"/>
      <c r="U14" s="93"/>
      <c r="V14" s="93"/>
      <c r="W14" s="93"/>
      <c r="X14" s="93"/>
      <c r="Y14" s="93"/>
    </row>
    <row r="15" spans="1:25" ht="29.25" customHeight="1" thickBot="1" x14ac:dyDescent="0.3">
      <c r="A15" s="160"/>
      <c r="B15" s="116"/>
      <c r="C15" s="160"/>
      <c r="D15" s="117"/>
      <c r="E15" s="227" t="s">
        <v>9</v>
      </c>
      <c r="F15" s="230"/>
      <c r="G15" s="230"/>
      <c r="H15" s="230"/>
      <c r="I15" s="230"/>
      <c r="J15" s="231"/>
      <c r="K15" s="232" t="s">
        <v>10</v>
      </c>
      <c r="M15" s="225"/>
      <c r="N15" s="225"/>
    </row>
    <row r="16" spans="1:25" s="94" customFormat="1" ht="116.25" customHeight="1" thickBot="1" x14ac:dyDescent="0.3">
      <c r="A16" s="118" t="s">
        <v>141</v>
      </c>
      <c r="B16" s="106" t="s">
        <v>126</v>
      </c>
      <c r="C16" s="108" t="s">
        <v>11</v>
      </c>
      <c r="D16" s="107" t="s">
        <v>12</v>
      </c>
      <c r="E16" s="35" t="s">
        <v>13</v>
      </c>
      <c r="F16" s="36" t="s">
        <v>14</v>
      </c>
      <c r="G16" s="36" t="s">
        <v>127</v>
      </c>
      <c r="H16" s="36" t="s">
        <v>128</v>
      </c>
      <c r="I16" s="36" t="s">
        <v>130</v>
      </c>
      <c r="J16" s="37" t="s">
        <v>129</v>
      </c>
      <c r="K16" s="233"/>
      <c r="M16" s="225"/>
      <c r="N16" s="225"/>
    </row>
    <row r="17" spans="1:14" s="95" customFormat="1" ht="24.95" customHeight="1" x14ac:dyDescent="0.25">
      <c r="A17" s="51" t="s">
        <v>15</v>
      </c>
      <c r="B17" s="161">
        <v>301</v>
      </c>
      <c r="C17" s="134" t="s">
        <v>211</v>
      </c>
      <c r="D17" s="162" t="str">
        <f t="shared" ref="D17:D48" si="0">IF(SUM(E17:K17)&gt;0,(SUM(E17:K17)),"")</f>
        <v/>
      </c>
      <c r="E17" s="188"/>
      <c r="F17" s="188"/>
      <c r="G17" s="188"/>
      <c r="H17" s="188"/>
      <c r="I17" s="188"/>
      <c r="J17" s="188"/>
      <c r="K17" s="188"/>
      <c r="M17" s="98"/>
      <c r="N17" s="156" t="s">
        <v>160</v>
      </c>
    </row>
    <row r="18" spans="1:14" s="95" customFormat="1" ht="24.95" customHeight="1" x14ac:dyDescent="0.25">
      <c r="A18" s="52" t="s">
        <v>16</v>
      </c>
      <c r="B18" s="163">
        <v>302</v>
      </c>
      <c r="C18" s="135" t="s">
        <v>17</v>
      </c>
      <c r="D18" s="164" t="str">
        <f t="shared" si="0"/>
        <v/>
      </c>
      <c r="E18" s="189"/>
      <c r="F18" s="189"/>
      <c r="G18" s="189"/>
      <c r="H18" s="189"/>
      <c r="I18" s="189"/>
      <c r="J18" s="189"/>
      <c r="K18" s="189"/>
      <c r="M18" s="158"/>
      <c r="N18" s="156" t="s">
        <v>161</v>
      </c>
    </row>
    <row r="19" spans="1:14" s="95" customFormat="1" ht="24.95" customHeight="1" x14ac:dyDescent="0.25">
      <c r="A19" s="52" t="s">
        <v>197</v>
      </c>
      <c r="B19" s="163">
        <v>376</v>
      </c>
      <c r="C19" s="135" t="s">
        <v>198</v>
      </c>
      <c r="D19" s="164" t="str">
        <f t="shared" si="0"/>
        <v/>
      </c>
      <c r="E19" s="189"/>
      <c r="F19" s="189"/>
      <c r="G19" s="189"/>
      <c r="H19" s="189"/>
      <c r="I19" s="189"/>
      <c r="J19" s="189"/>
      <c r="K19" s="189"/>
      <c r="M19" s="158"/>
      <c r="N19" s="156"/>
    </row>
    <row r="20" spans="1:14" s="95" customFormat="1" ht="24.95" customHeight="1" x14ac:dyDescent="0.25">
      <c r="A20" s="52" t="s">
        <v>18</v>
      </c>
      <c r="B20" s="163">
        <v>303</v>
      </c>
      <c r="C20" s="135" t="s">
        <v>19</v>
      </c>
      <c r="D20" s="164" t="str">
        <f t="shared" si="0"/>
        <v/>
      </c>
      <c r="E20" s="189"/>
      <c r="F20" s="189"/>
      <c r="G20" s="189"/>
      <c r="H20" s="189"/>
      <c r="I20" s="189"/>
      <c r="J20" s="189"/>
      <c r="K20" s="189"/>
      <c r="M20" s="98"/>
      <c r="N20" s="205" t="s">
        <v>162</v>
      </c>
    </row>
    <row r="21" spans="1:14" s="95" customFormat="1" ht="24.95" customHeight="1" x14ac:dyDescent="0.25">
      <c r="A21" s="52" t="s">
        <v>20</v>
      </c>
      <c r="B21" s="163">
        <v>304</v>
      </c>
      <c r="C21" s="135" t="s">
        <v>21</v>
      </c>
      <c r="D21" s="164" t="str">
        <f t="shared" si="0"/>
        <v/>
      </c>
      <c r="E21" s="189"/>
      <c r="F21" s="189"/>
      <c r="G21" s="189"/>
      <c r="H21" s="189"/>
      <c r="I21" s="189"/>
      <c r="J21" s="189"/>
      <c r="K21" s="189"/>
      <c r="M21" s="98"/>
      <c r="N21" s="205"/>
    </row>
    <row r="22" spans="1:14" s="95" customFormat="1" ht="24.95" customHeight="1" x14ac:dyDescent="0.25">
      <c r="A22" s="52" t="s">
        <v>22</v>
      </c>
      <c r="B22" s="163">
        <v>305</v>
      </c>
      <c r="C22" s="135" t="s">
        <v>23</v>
      </c>
      <c r="D22" s="164" t="str">
        <f t="shared" si="0"/>
        <v/>
      </c>
      <c r="E22" s="189"/>
      <c r="F22" s="189"/>
      <c r="G22" s="189"/>
      <c r="H22" s="189"/>
      <c r="I22" s="189"/>
      <c r="J22" s="189"/>
      <c r="K22" s="189"/>
      <c r="M22" s="98"/>
      <c r="N22" s="205"/>
    </row>
    <row r="23" spans="1:14" s="95" customFormat="1" ht="24.95" customHeight="1" x14ac:dyDescent="0.25">
      <c r="A23" s="52" t="s">
        <v>24</v>
      </c>
      <c r="B23" s="163">
        <v>306</v>
      </c>
      <c r="C23" s="135" t="s">
        <v>25</v>
      </c>
      <c r="D23" s="164" t="str">
        <f t="shared" si="0"/>
        <v/>
      </c>
      <c r="E23" s="189"/>
      <c r="F23" s="189"/>
      <c r="G23" s="189"/>
      <c r="H23" s="189"/>
      <c r="I23" s="189"/>
      <c r="J23" s="189"/>
      <c r="K23" s="189"/>
      <c r="M23" s="98"/>
      <c r="N23" s="205" t="s">
        <v>163</v>
      </c>
    </row>
    <row r="24" spans="1:14" s="95" customFormat="1" ht="24.95" customHeight="1" x14ac:dyDescent="0.25">
      <c r="A24" s="52" t="s">
        <v>26</v>
      </c>
      <c r="B24" s="163">
        <v>307</v>
      </c>
      <c r="C24" s="135" t="s">
        <v>27</v>
      </c>
      <c r="D24" s="164" t="str">
        <f t="shared" si="0"/>
        <v/>
      </c>
      <c r="E24" s="189"/>
      <c r="F24" s="189"/>
      <c r="G24" s="189"/>
      <c r="H24" s="189"/>
      <c r="I24" s="189"/>
      <c r="J24" s="189"/>
      <c r="K24" s="189"/>
      <c r="M24" s="98"/>
      <c r="N24" s="205"/>
    </row>
    <row r="25" spans="1:14" s="95" customFormat="1" ht="24.95" customHeight="1" x14ac:dyDescent="0.25">
      <c r="A25" s="52" t="s">
        <v>28</v>
      </c>
      <c r="B25" s="163">
        <v>309</v>
      </c>
      <c r="C25" s="135" t="s">
        <v>214</v>
      </c>
      <c r="D25" s="164" t="str">
        <f t="shared" si="0"/>
        <v/>
      </c>
      <c r="E25" s="189"/>
      <c r="F25" s="189"/>
      <c r="G25" s="189"/>
      <c r="H25" s="189"/>
      <c r="I25" s="189"/>
      <c r="J25" s="189"/>
      <c r="K25" s="189"/>
      <c r="M25" s="98"/>
      <c r="N25" s="205" t="s">
        <v>164</v>
      </c>
    </row>
    <row r="26" spans="1:14" s="95" customFormat="1" ht="24.95" customHeight="1" x14ac:dyDescent="0.25">
      <c r="A26" s="52" t="s">
        <v>30</v>
      </c>
      <c r="B26" s="163">
        <v>310</v>
      </c>
      <c r="C26" s="135" t="s">
        <v>31</v>
      </c>
      <c r="D26" s="164" t="str">
        <f t="shared" si="0"/>
        <v/>
      </c>
      <c r="E26" s="189"/>
      <c r="F26" s="189"/>
      <c r="G26" s="189"/>
      <c r="H26" s="189"/>
      <c r="I26" s="189"/>
      <c r="J26" s="189"/>
      <c r="K26" s="189"/>
      <c r="M26" s="98"/>
      <c r="N26" s="205"/>
    </row>
    <row r="27" spans="1:14" s="95" customFormat="1" ht="24.95" customHeight="1" x14ac:dyDescent="0.25">
      <c r="A27" s="52" t="s">
        <v>32</v>
      </c>
      <c r="B27" s="163">
        <v>311</v>
      </c>
      <c r="C27" s="135" t="s">
        <v>33</v>
      </c>
      <c r="D27" s="164" t="str">
        <f t="shared" si="0"/>
        <v/>
      </c>
      <c r="E27" s="189"/>
      <c r="F27" s="189"/>
      <c r="G27" s="189"/>
      <c r="H27" s="189"/>
      <c r="I27" s="189"/>
      <c r="J27" s="189"/>
      <c r="K27" s="189"/>
      <c r="M27" s="98"/>
      <c r="N27" s="205" t="s">
        <v>165</v>
      </c>
    </row>
    <row r="28" spans="1:14" s="95" customFormat="1" ht="24.95" customHeight="1" x14ac:dyDescent="0.25">
      <c r="A28" s="52" t="s">
        <v>34</v>
      </c>
      <c r="B28" s="163">
        <v>312</v>
      </c>
      <c r="C28" s="135" t="s">
        <v>35</v>
      </c>
      <c r="D28" s="164" t="str">
        <f t="shared" si="0"/>
        <v/>
      </c>
      <c r="E28" s="189"/>
      <c r="F28" s="189"/>
      <c r="G28" s="189"/>
      <c r="H28" s="189"/>
      <c r="I28" s="189"/>
      <c r="J28" s="189"/>
      <c r="K28" s="189"/>
      <c r="M28" s="98"/>
      <c r="N28" s="205"/>
    </row>
    <row r="29" spans="1:14" s="95" customFormat="1" ht="24.95" customHeight="1" x14ac:dyDescent="0.25">
      <c r="A29" s="52" t="s">
        <v>36</v>
      </c>
      <c r="B29" s="163">
        <v>313</v>
      </c>
      <c r="C29" s="135" t="s">
        <v>199</v>
      </c>
      <c r="D29" s="164">
        <v>78031.34</v>
      </c>
      <c r="E29" s="189">
        <v>57300</v>
      </c>
      <c r="F29" s="189">
        <v>19245.34</v>
      </c>
      <c r="G29" s="189">
        <v>748.74</v>
      </c>
      <c r="H29" s="189"/>
      <c r="I29" s="189">
        <v>514.26</v>
      </c>
      <c r="J29" s="189">
        <v>223</v>
      </c>
      <c r="K29" s="189"/>
      <c r="M29" s="98"/>
      <c r="N29" s="205"/>
    </row>
    <row r="30" spans="1:14" s="95" customFormat="1" ht="24.95" customHeight="1" x14ac:dyDescent="0.25">
      <c r="A30" s="52" t="s">
        <v>37</v>
      </c>
      <c r="B30" s="163">
        <v>314</v>
      </c>
      <c r="C30" s="135" t="s">
        <v>200</v>
      </c>
      <c r="D30" s="164" t="str">
        <f t="shared" si="0"/>
        <v/>
      </c>
      <c r="E30" s="189"/>
      <c r="F30" s="189"/>
      <c r="G30" s="189"/>
      <c r="H30" s="189"/>
      <c r="I30" s="189"/>
      <c r="J30" s="189"/>
      <c r="K30" s="189"/>
      <c r="M30" s="205" t="s">
        <v>177</v>
      </c>
      <c r="N30" s="205"/>
    </row>
    <row r="31" spans="1:14" s="95" customFormat="1" ht="24.95" customHeight="1" x14ac:dyDescent="0.25">
      <c r="A31" s="52" t="s">
        <v>38</v>
      </c>
      <c r="B31" s="163">
        <v>315</v>
      </c>
      <c r="C31" s="135" t="s">
        <v>39</v>
      </c>
      <c r="D31" s="164" t="str">
        <f t="shared" si="0"/>
        <v/>
      </c>
      <c r="E31" s="189"/>
      <c r="F31" s="189"/>
      <c r="G31" s="189"/>
      <c r="H31" s="189"/>
      <c r="I31" s="189"/>
      <c r="J31" s="189"/>
      <c r="K31" s="189"/>
      <c r="M31" s="205"/>
      <c r="N31" s="205"/>
    </row>
    <row r="32" spans="1:14" s="95" customFormat="1" ht="24.95" customHeight="1" x14ac:dyDescent="0.25">
      <c r="A32" s="52" t="s">
        <v>40</v>
      </c>
      <c r="B32" s="163">
        <v>316</v>
      </c>
      <c r="C32" s="135" t="s">
        <v>41</v>
      </c>
      <c r="D32" s="164" t="str">
        <f t="shared" si="0"/>
        <v/>
      </c>
      <c r="E32" s="189"/>
      <c r="F32" s="189"/>
      <c r="G32" s="189"/>
      <c r="H32" s="189"/>
      <c r="I32" s="189"/>
      <c r="J32" s="189"/>
      <c r="K32" s="189"/>
      <c r="M32" s="205"/>
      <c r="N32" s="205"/>
    </row>
    <row r="33" spans="1:23" s="95" customFormat="1" ht="24.95" customHeight="1" x14ac:dyDescent="0.25">
      <c r="A33" s="52" t="s">
        <v>42</v>
      </c>
      <c r="B33" s="163">
        <v>317</v>
      </c>
      <c r="C33" s="135" t="s">
        <v>43</v>
      </c>
      <c r="D33" s="164" t="str">
        <f t="shared" si="0"/>
        <v/>
      </c>
      <c r="E33" s="189"/>
      <c r="F33" s="189"/>
      <c r="G33" s="189"/>
      <c r="H33" s="189"/>
      <c r="I33" s="189"/>
      <c r="J33" s="189"/>
      <c r="K33" s="189"/>
      <c r="M33" s="205"/>
      <c r="N33" s="205"/>
    </row>
    <row r="34" spans="1:23" s="95" customFormat="1" ht="24.95" customHeight="1" x14ac:dyDescent="0.25">
      <c r="A34" s="52" t="s">
        <v>44</v>
      </c>
      <c r="B34" s="163">
        <v>318</v>
      </c>
      <c r="C34" s="135" t="s">
        <v>45</v>
      </c>
      <c r="D34" s="164" t="str">
        <f t="shared" si="0"/>
        <v/>
      </c>
      <c r="E34" s="189"/>
      <c r="F34" s="189"/>
      <c r="G34" s="189"/>
      <c r="H34" s="189"/>
      <c r="I34" s="189"/>
      <c r="J34" s="189"/>
      <c r="K34" s="189"/>
      <c r="M34" s="205"/>
      <c r="N34" s="205"/>
    </row>
    <row r="35" spans="1:23" s="95" customFormat="1" ht="24.95" customHeight="1" x14ac:dyDescent="0.25">
      <c r="A35" s="52" t="s">
        <v>46</v>
      </c>
      <c r="B35" s="163">
        <v>319</v>
      </c>
      <c r="C35" s="135" t="s">
        <v>213</v>
      </c>
      <c r="D35" s="164" t="str">
        <f t="shared" si="0"/>
        <v/>
      </c>
      <c r="E35" s="189"/>
      <c r="F35" s="189"/>
      <c r="G35" s="189"/>
      <c r="H35" s="189"/>
      <c r="I35" s="189"/>
      <c r="J35" s="189"/>
      <c r="K35" s="189"/>
      <c r="M35" s="205"/>
      <c r="N35" s="205"/>
    </row>
    <row r="36" spans="1:23" s="95" customFormat="1" ht="24.95" customHeight="1" x14ac:dyDescent="0.25">
      <c r="A36" s="52" t="s">
        <v>47</v>
      </c>
      <c r="B36" s="163">
        <v>320</v>
      </c>
      <c r="C36" s="135" t="s">
        <v>48</v>
      </c>
      <c r="D36" s="164" t="str">
        <f t="shared" si="0"/>
        <v/>
      </c>
      <c r="E36" s="189"/>
      <c r="F36" s="189"/>
      <c r="G36" s="189"/>
      <c r="H36" s="189"/>
      <c r="I36" s="189"/>
      <c r="J36" s="189"/>
      <c r="K36" s="189"/>
      <c r="M36" s="205"/>
      <c r="N36" s="205"/>
      <c r="O36" s="93"/>
      <c r="P36" s="93"/>
      <c r="Q36" s="93"/>
      <c r="R36" s="93"/>
      <c r="S36" s="93"/>
      <c r="T36" s="93"/>
      <c r="U36" s="93"/>
      <c r="V36" s="93"/>
      <c r="W36" s="93"/>
    </row>
    <row r="37" spans="1:23" s="95" customFormat="1" ht="24.95" customHeight="1" x14ac:dyDescent="0.25">
      <c r="A37" s="52" t="s">
        <v>49</v>
      </c>
      <c r="B37" s="163">
        <v>321</v>
      </c>
      <c r="C37" s="135" t="s">
        <v>50</v>
      </c>
      <c r="D37" s="164" t="str">
        <f t="shared" si="0"/>
        <v/>
      </c>
      <c r="E37" s="189"/>
      <c r="F37" s="189"/>
      <c r="G37" s="189"/>
      <c r="H37" s="189"/>
      <c r="I37" s="189"/>
      <c r="J37" s="189"/>
      <c r="K37" s="189"/>
      <c r="M37" s="205"/>
      <c r="N37" s="205"/>
    </row>
    <row r="38" spans="1:23" s="95" customFormat="1" ht="24.95" customHeight="1" x14ac:dyDescent="0.25">
      <c r="A38" s="52" t="s">
        <v>51</v>
      </c>
      <c r="B38" s="163">
        <v>322</v>
      </c>
      <c r="C38" s="135" t="s">
        <v>52</v>
      </c>
      <c r="D38" s="164" t="str">
        <f t="shared" si="0"/>
        <v/>
      </c>
      <c r="E38" s="189"/>
      <c r="F38" s="189"/>
      <c r="G38" s="189"/>
      <c r="H38" s="189"/>
      <c r="I38" s="189"/>
      <c r="J38" s="189"/>
      <c r="K38" s="189"/>
      <c r="M38" s="205"/>
      <c r="N38" s="205"/>
    </row>
    <row r="39" spans="1:23" s="95" customFormat="1" ht="24.95" customHeight="1" x14ac:dyDescent="0.25">
      <c r="A39" s="52" t="s">
        <v>53</v>
      </c>
      <c r="B39" s="163">
        <v>345</v>
      </c>
      <c r="C39" s="135" t="s">
        <v>54</v>
      </c>
      <c r="D39" s="164" t="str">
        <f t="shared" si="0"/>
        <v/>
      </c>
      <c r="E39" s="189"/>
      <c r="F39" s="189"/>
      <c r="G39" s="189"/>
      <c r="H39" s="189"/>
      <c r="I39" s="189"/>
      <c r="J39" s="189"/>
      <c r="K39" s="189"/>
      <c r="M39" s="99"/>
      <c r="N39" s="99"/>
    </row>
    <row r="40" spans="1:23" s="95" customFormat="1" ht="24.95" customHeight="1" x14ac:dyDescent="0.25">
      <c r="A40" s="52" t="s">
        <v>55</v>
      </c>
      <c r="B40" s="163">
        <v>323</v>
      </c>
      <c r="C40" s="135" t="s">
        <v>56</v>
      </c>
      <c r="D40" s="164" t="str">
        <f t="shared" si="0"/>
        <v/>
      </c>
      <c r="E40" s="189"/>
      <c r="F40" s="189"/>
      <c r="G40" s="189"/>
      <c r="H40" s="189"/>
      <c r="I40" s="189"/>
      <c r="J40" s="189"/>
      <c r="K40" s="189"/>
      <c r="M40" s="98"/>
      <c r="N40" s="205" t="s">
        <v>167</v>
      </c>
    </row>
    <row r="41" spans="1:23" s="95" customFormat="1" ht="24.95" customHeight="1" x14ac:dyDescent="0.25">
      <c r="A41" s="52" t="s">
        <v>57</v>
      </c>
      <c r="B41" s="163">
        <v>324</v>
      </c>
      <c r="C41" s="135" t="s">
        <v>58</v>
      </c>
      <c r="D41" s="164" t="str">
        <f t="shared" si="0"/>
        <v/>
      </c>
      <c r="E41" s="189"/>
      <c r="F41" s="189"/>
      <c r="G41" s="189"/>
      <c r="H41" s="189"/>
      <c r="I41" s="189"/>
      <c r="J41" s="189"/>
      <c r="K41" s="189"/>
      <c r="M41" s="98"/>
      <c r="N41" s="205"/>
    </row>
    <row r="42" spans="1:23" s="95" customFormat="1" ht="24.95" customHeight="1" x14ac:dyDescent="0.25">
      <c r="A42" s="52" t="s">
        <v>59</v>
      </c>
      <c r="B42" s="163">
        <v>325</v>
      </c>
      <c r="C42" s="135" t="s">
        <v>60</v>
      </c>
      <c r="D42" s="164" t="str">
        <f t="shared" si="0"/>
        <v/>
      </c>
      <c r="E42" s="189"/>
      <c r="F42" s="189"/>
      <c r="G42" s="189"/>
      <c r="H42" s="189"/>
      <c r="I42" s="189"/>
      <c r="J42" s="189"/>
      <c r="K42" s="189"/>
      <c r="M42" s="98"/>
      <c r="N42" s="205" t="s">
        <v>168</v>
      </c>
    </row>
    <row r="43" spans="1:23" s="95" customFormat="1" ht="24.95" customHeight="1" x14ac:dyDescent="0.25">
      <c r="A43" s="52" t="s">
        <v>61</v>
      </c>
      <c r="B43" s="163">
        <v>326</v>
      </c>
      <c r="C43" s="135" t="s">
        <v>62</v>
      </c>
      <c r="D43" s="164" t="str">
        <f t="shared" si="0"/>
        <v/>
      </c>
      <c r="E43" s="189"/>
      <c r="F43" s="189"/>
      <c r="G43" s="189"/>
      <c r="H43" s="189"/>
      <c r="I43" s="189"/>
      <c r="J43" s="189"/>
      <c r="K43" s="189"/>
      <c r="M43" s="98"/>
      <c r="N43" s="205"/>
    </row>
    <row r="44" spans="1:23" s="95" customFormat="1" ht="33" customHeight="1" x14ac:dyDescent="0.25">
      <c r="A44" s="52" t="s">
        <v>110</v>
      </c>
      <c r="B44" s="163">
        <v>359</v>
      </c>
      <c r="C44" s="135" t="s">
        <v>231</v>
      </c>
      <c r="D44" s="164" t="str">
        <f t="shared" si="0"/>
        <v/>
      </c>
      <c r="E44" s="189"/>
      <c r="F44" s="189"/>
      <c r="G44" s="189"/>
      <c r="H44" s="189"/>
      <c r="I44" s="189"/>
      <c r="J44" s="189"/>
      <c r="K44" s="189"/>
      <c r="M44" s="98"/>
      <c r="N44" s="205" t="s">
        <v>169</v>
      </c>
    </row>
    <row r="45" spans="1:23" s="95" customFormat="1" ht="24.95" customHeight="1" x14ac:dyDescent="0.25">
      <c r="A45" s="52" t="s">
        <v>63</v>
      </c>
      <c r="B45" s="163">
        <v>327</v>
      </c>
      <c r="C45" s="135" t="s">
        <v>64</v>
      </c>
      <c r="D45" s="164" t="str">
        <f t="shared" si="0"/>
        <v/>
      </c>
      <c r="E45" s="189"/>
      <c r="F45" s="189"/>
      <c r="G45" s="189"/>
      <c r="H45" s="189"/>
      <c r="I45" s="189"/>
      <c r="J45" s="189"/>
      <c r="K45" s="189"/>
      <c r="M45" s="98"/>
      <c r="N45" s="205"/>
    </row>
    <row r="46" spans="1:23" s="95" customFormat="1" ht="24.95" customHeight="1" x14ac:dyDescent="0.25">
      <c r="A46" s="52" t="s">
        <v>65</v>
      </c>
      <c r="B46" s="163">
        <v>328</v>
      </c>
      <c r="C46" s="135" t="s">
        <v>66</v>
      </c>
      <c r="D46" s="164" t="str">
        <f t="shared" si="0"/>
        <v/>
      </c>
      <c r="E46" s="189"/>
      <c r="F46" s="189"/>
      <c r="G46" s="189"/>
      <c r="H46" s="189"/>
      <c r="I46" s="189"/>
      <c r="J46" s="189"/>
      <c r="K46" s="189"/>
      <c r="M46" s="98"/>
      <c r="N46" s="205" t="s">
        <v>170</v>
      </c>
    </row>
    <row r="47" spans="1:23" s="95" customFormat="1" ht="24.95" customHeight="1" x14ac:dyDescent="0.25">
      <c r="A47" s="52" t="s">
        <v>67</v>
      </c>
      <c r="B47" s="163">
        <v>329</v>
      </c>
      <c r="C47" s="135" t="s">
        <v>68</v>
      </c>
      <c r="D47" s="164" t="str">
        <f t="shared" si="0"/>
        <v/>
      </c>
      <c r="E47" s="189"/>
      <c r="F47" s="189"/>
      <c r="G47" s="189"/>
      <c r="H47" s="189"/>
      <c r="I47" s="189"/>
      <c r="J47" s="189"/>
      <c r="K47" s="189"/>
      <c r="M47" s="98"/>
      <c r="N47" s="205"/>
    </row>
    <row r="48" spans="1:23" s="95" customFormat="1" ht="24.95" customHeight="1" x14ac:dyDescent="0.25">
      <c r="A48" s="52" t="s">
        <v>69</v>
      </c>
      <c r="B48" s="163">
        <v>330</v>
      </c>
      <c r="C48" s="135" t="s">
        <v>215</v>
      </c>
      <c r="D48" s="164" t="str">
        <f t="shared" si="0"/>
        <v/>
      </c>
      <c r="E48" s="189"/>
      <c r="F48" s="189"/>
      <c r="G48" s="189"/>
      <c r="H48" s="189"/>
      <c r="I48" s="189"/>
      <c r="J48" s="189"/>
      <c r="K48" s="189"/>
      <c r="M48" s="98"/>
      <c r="N48" s="158"/>
    </row>
    <row r="49" spans="1:14" s="95" customFormat="1" ht="24.95" customHeight="1" x14ac:dyDescent="0.25">
      <c r="A49" s="52" t="s">
        <v>70</v>
      </c>
      <c r="B49" s="163">
        <v>333</v>
      </c>
      <c r="C49" s="135" t="s">
        <v>71</v>
      </c>
      <c r="D49" s="164" t="str">
        <f t="shared" ref="D49:D79" si="1">IF(SUM(E49:K49)&gt;0,(SUM(E49:K49)),"")</f>
        <v/>
      </c>
      <c r="E49" s="189"/>
      <c r="F49" s="189"/>
      <c r="G49" s="189"/>
      <c r="H49" s="189"/>
      <c r="I49" s="189"/>
      <c r="J49" s="189"/>
      <c r="K49" s="189"/>
      <c r="M49" s="98"/>
      <c r="N49" s="156" t="s">
        <v>125</v>
      </c>
    </row>
    <row r="50" spans="1:14" s="95" customFormat="1" ht="24.95" customHeight="1" x14ac:dyDescent="0.25">
      <c r="A50" s="52" t="s">
        <v>72</v>
      </c>
      <c r="B50" s="163">
        <v>334</v>
      </c>
      <c r="C50" s="135" t="s">
        <v>212</v>
      </c>
      <c r="D50" s="164" t="str">
        <f t="shared" si="1"/>
        <v/>
      </c>
      <c r="E50" s="189"/>
      <c r="F50" s="189"/>
      <c r="G50" s="189"/>
      <c r="H50" s="189"/>
      <c r="I50" s="189"/>
      <c r="J50" s="189"/>
      <c r="K50" s="189"/>
      <c r="M50" s="98"/>
      <c r="N50" s="158"/>
    </row>
    <row r="51" spans="1:14" s="95" customFormat="1" ht="24.95" customHeight="1" x14ac:dyDescent="0.25">
      <c r="A51" s="52" t="s">
        <v>73</v>
      </c>
      <c r="B51" s="163">
        <v>335</v>
      </c>
      <c r="C51" s="135" t="s">
        <v>201</v>
      </c>
      <c r="D51" s="164" t="str">
        <f t="shared" si="1"/>
        <v/>
      </c>
      <c r="E51" s="189"/>
      <c r="F51" s="189"/>
      <c r="G51" s="189"/>
      <c r="H51" s="189"/>
      <c r="I51" s="189"/>
      <c r="J51" s="189"/>
      <c r="K51" s="189"/>
      <c r="M51" s="156" t="s">
        <v>76</v>
      </c>
      <c r="N51" s="98"/>
    </row>
    <row r="52" spans="1:14" s="95" customFormat="1" ht="24.95" customHeight="1" x14ac:dyDescent="0.25">
      <c r="A52" s="52" t="s">
        <v>74</v>
      </c>
      <c r="B52" s="163">
        <v>336</v>
      </c>
      <c r="C52" s="135" t="s">
        <v>75</v>
      </c>
      <c r="D52" s="164" t="str">
        <f t="shared" si="1"/>
        <v/>
      </c>
      <c r="E52" s="189"/>
      <c r="F52" s="189"/>
      <c r="G52" s="189"/>
      <c r="H52" s="189"/>
      <c r="I52" s="189"/>
      <c r="J52" s="189"/>
      <c r="K52" s="189"/>
      <c r="M52" s="156"/>
      <c r="N52" s="98"/>
    </row>
    <row r="53" spans="1:14" s="95" customFormat="1" ht="24.95" customHeight="1" x14ac:dyDescent="0.25">
      <c r="A53" s="52" t="s">
        <v>77</v>
      </c>
      <c r="B53" s="163">
        <v>337</v>
      </c>
      <c r="C53" s="135" t="s">
        <v>216</v>
      </c>
      <c r="D53" s="164" t="str">
        <f t="shared" si="1"/>
        <v/>
      </c>
      <c r="E53" s="189"/>
      <c r="F53" s="189"/>
      <c r="G53" s="189"/>
      <c r="H53" s="189"/>
      <c r="I53" s="189"/>
      <c r="J53" s="189"/>
      <c r="K53" s="189"/>
      <c r="M53" s="98"/>
      <c r="N53" s="98"/>
    </row>
    <row r="54" spans="1:14" s="95" customFormat="1" ht="24.95" customHeight="1" x14ac:dyDescent="0.25">
      <c r="A54" s="52" t="s">
        <v>79</v>
      </c>
      <c r="B54" s="163">
        <v>339</v>
      </c>
      <c r="C54" s="135" t="s">
        <v>80</v>
      </c>
      <c r="D54" s="164" t="str">
        <f t="shared" si="1"/>
        <v/>
      </c>
      <c r="E54" s="189"/>
      <c r="F54" s="189"/>
      <c r="G54" s="189"/>
      <c r="H54" s="189"/>
      <c r="I54" s="189"/>
      <c r="J54" s="189"/>
      <c r="K54" s="189"/>
      <c r="M54" s="98"/>
      <c r="N54" s="98"/>
    </row>
    <row r="55" spans="1:14" s="95" customFormat="1" ht="24.95" customHeight="1" x14ac:dyDescent="0.25">
      <c r="A55" s="52" t="s">
        <v>81</v>
      </c>
      <c r="B55" s="163">
        <v>340</v>
      </c>
      <c r="C55" s="135" t="s">
        <v>82</v>
      </c>
      <c r="D55" s="164" t="str">
        <f t="shared" si="1"/>
        <v/>
      </c>
      <c r="E55" s="189"/>
      <c r="F55" s="189"/>
      <c r="G55" s="189"/>
      <c r="H55" s="189"/>
      <c r="I55" s="189"/>
      <c r="J55" s="189"/>
      <c r="K55" s="189"/>
      <c r="M55" s="98"/>
      <c r="N55" s="98"/>
    </row>
    <row r="56" spans="1:14" s="95" customFormat="1" ht="24.95" customHeight="1" x14ac:dyDescent="0.25">
      <c r="A56" s="52" t="s">
        <v>202</v>
      </c>
      <c r="B56" s="163">
        <v>373</v>
      </c>
      <c r="C56" s="135" t="s">
        <v>204</v>
      </c>
      <c r="D56" s="164" t="str">
        <f t="shared" si="1"/>
        <v/>
      </c>
      <c r="E56" s="189"/>
      <c r="F56" s="189"/>
      <c r="G56" s="189"/>
      <c r="H56" s="189"/>
      <c r="I56" s="189"/>
      <c r="J56" s="189"/>
      <c r="K56" s="189"/>
      <c r="M56" s="98"/>
      <c r="N56" s="98"/>
    </row>
    <row r="57" spans="1:14" s="95" customFormat="1" ht="24.95" customHeight="1" x14ac:dyDescent="0.25">
      <c r="A57" s="52" t="s">
        <v>83</v>
      </c>
      <c r="B57" s="163">
        <v>342</v>
      </c>
      <c r="C57" s="135" t="s">
        <v>84</v>
      </c>
      <c r="D57" s="164" t="str">
        <f t="shared" si="1"/>
        <v/>
      </c>
      <c r="E57" s="189"/>
      <c r="F57" s="189"/>
      <c r="G57" s="189"/>
      <c r="H57" s="189"/>
      <c r="I57" s="189"/>
      <c r="J57" s="189"/>
      <c r="K57" s="189"/>
      <c r="M57" s="98"/>
      <c r="N57" s="98"/>
    </row>
    <row r="58" spans="1:14" s="95" customFormat="1" ht="24.95" customHeight="1" x14ac:dyDescent="0.25">
      <c r="A58" s="52" t="s">
        <v>85</v>
      </c>
      <c r="B58" s="163">
        <v>343</v>
      </c>
      <c r="C58" s="135" t="s">
        <v>86</v>
      </c>
      <c r="D58" s="164" t="str">
        <f t="shared" si="1"/>
        <v/>
      </c>
      <c r="E58" s="189"/>
      <c r="F58" s="189"/>
      <c r="G58" s="189"/>
      <c r="H58" s="189"/>
      <c r="I58" s="189"/>
      <c r="J58" s="189"/>
      <c r="K58" s="189"/>
      <c r="M58" s="98"/>
      <c r="N58" s="98"/>
    </row>
    <row r="59" spans="1:14" s="95" customFormat="1" ht="24.95" customHeight="1" x14ac:dyDescent="0.25">
      <c r="A59" s="52" t="s">
        <v>87</v>
      </c>
      <c r="B59" s="163">
        <v>344</v>
      </c>
      <c r="C59" s="135" t="s">
        <v>88</v>
      </c>
      <c r="D59" s="164" t="str">
        <f t="shared" si="1"/>
        <v/>
      </c>
      <c r="E59" s="189"/>
      <c r="F59" s="189"/>
      <c r="G59" s="189"/>
      <c r="H59" s="189"/>
      <c r="I59" s="189"/>
      <c r="J59" s="189"/>
      <c r="K59" s="189"/>
      <c r="M59" s="98"/>
      <c r="N59" s="98"/>
    </row>
    <row r="60" spans="1:14" s="94" customFormat="1" ht="24.95" customHeight="1" x14ac:dyDescent="0.25">
      <c r="A60" s="52" t="s">
        <v>89</v>
      </c>
      <c r="B60" s="163">
        <v>346</v>
      </c>
      <c r="C60" s="135" t="s">
        <v>90</v>
      </c>
      <c r="D60" s="164" t="str">
        <f t="shared" si="1"/>
        <v/>
      </c>
      <c r="E60" s="189"/>
      <c r="F60" s="189"/>
      <c r="G60" s="189"/>
      <c r="H60" s="189"/>
      <c r="I60" s="189"/>
      <c r="J60" s="189"/>
      <c r="K60" s="189"/>
      <c r="M60" s="98"/>
      <c r="N60" s="38"/>
    </row>
    <row r="61" spans="1:14" ht="24.95" customHeight="1" x14ac:dyDescent="0.25">
      <c r="A61" s="52" t="s">
        <v>91</v>
      </c>
      <c r="B61" s="163">
        <v>347</v>
      </c>
      <c r="C61" s="135" t="s">
        <v>217</v>
      </c>
      <c r="D61" s="164" t="str">
        <f t="shared" si="1"/>
        <v/>
      </c>
      <c r="E61" s="189"/>
      <c r="F61" s="189"/>
      <c r="G61" s="189"/>
      <c r="H61" s="189"/>
      <c r="I61" s="189"/>
      <c r="J61" s="189"/>
      <c r="K61" s="189"/>
      <c r="L61" s="67"/>
      <c r="M61" s="38"/>
    </row>
    <row r="62" spans="1:14" ht="24.95" customHeight="1" x14ac:dyDescent="0.25">
      <c r="A62" s="52" t="s">
        <v>109</v>
      </c>
      <c r="B62" s="163">
        <v>358</v>
      </c>
      <c r="C62" s="135" t="s">
        <v>206</v>
      </c>
      <c r="D62" s="164" t="str">
        <f t="shared" si="1"/>
        <v/>
      </c>
      <c r="E62" s="189"/>
      <c r="F62" s="189"/>
      <c r="G62" s="189"/>
      <c r="H62" s="189"/>
      <c r="I62" s="189"/>
      <c r="J62" s="189"/>
      <c r="K62" s="189"/>
      <c r="L62" s="67"/>
    </row>
    <row r="63" spans="1:14" ht="24.95" customHeight="1" x14ac:dyDescent="0.25">
      <c r="A63" s="52" t="s">
        <v>92</v>
      </c>
      <c r="B63" s="163">
        <v>348</v>
      </c>
      <c r="C63" s="135" t="s">
        <v>93</v>
      </c>
      <c r="D63" s="164" t="str">
        <f t="shared" si="1"/>
        <v/>
      </c>
      <c r="E63" s="189"/>
      <c r="F63" s="189"/>
      <c r="G63" s="189"/>
      <c r="H63" s="189"/>
      <c r="I63" s="189"/>
      <c r="J63" s="189"/>
      <c r="K63" s="189"/>
      <c r="L63" s="67"/>
    </row>
    <row r="64" spans="1:14" ht="24.95" customHeight="1" x14ac:dyDescent="0.25">
      <c r="A64" s="52" t="s">
        <v>94</v>
      </c>
      <c r="B64" s="163">
        <v>349</v>
      </c>
      <c r="C64" s="135" t="s">
        <v>95</v>
      </c>
      <c r="D64" s="164" t="str">
        <f t="shared" si="1"/>
        <v/>
      </c>
      <c r="E64" s="189"/>
      <c r="F64" s="189"/>
      <c r="G64" s="189"/>
      <c r="H64" s="189"/>
      <c r="I64" s="189"/>
      <c r="J64" s="189"/>
      <c r="K64" s="189"/>
      <c r="L64" s="67"/>
    </row>
    <row r="65" spans="1:12" ht="24.95" customHeight="1" x14ac:dyDescent="0.25">
      <c r="A65" s="52" t="s">
        <v>78</v>
      </c>
      <c r="B65" s="163">
        <v>338</v>
      </c>
      <c r="C65" s="135" t="s">
        <v>207</v>
      </c>
      <c r="D65" s="164" t="str">
        <f t="shared" si="1"/>
        <v/>
      </c>
      <c r="E65" s="189"/>
      <c r="F65" s="189"/>
      <c r="G65" s="189"/>
      <c r="H65" s="189"/>
      <c r="I65" s="189"/>
      <c r="J65" s="189"/>
      <c r="K65" s="189"/>
      <c r="L65" s="67"/>
    </row>
    <row r="66" spans="1:12" ht="24.95" customHeight="1" x14ac:dyDescent="0.25">
      <c r="A66" s="52" t="s">
        <v>96</v>
      </c>
      <c r="B66" s="163">
        <v>351</v>
      </c>
      <c r="C66" s="135" t="s">
        <v>208</v>
      </c>
      <c r="D66" s="164" t="str">
        <f t="shared" si="1"/>
        <v/>
      </c>
      <c r="E66" s="189"/>
      <c r="F66" s="189"/>
      <c r="G66" s="189"/>
      <c r="H66" s="189"/>
      <c r="I66" s="189"/>
      <c r="J66" s="189"/>
      <c r="K66" s="189"/>
      <c r="L66" s="67"/>
    </row>
    <row r="67" spans="1:12" ht="24.95" customHeight="1" x14ac:dyDescent="0.25">
      <c r="A67" s="52" t="s">
        <v>97</v>
      </c>
      <c r="B67" s="163">
        <v>352</v>
      </c>
      <c r="C67" s="135" t="s">
        <v>98</v>
      </c>
      <c r="D67" s="164" t="str">
        <f t="shared" si="1"/>
        <v/>
      </c>
      <c r="E67" s="189"/>
      <c r="F67" s="189"/>
      <c r="G67" s="189"/>
      <c r="H67" s="189"/>
      <c r="I67" s="189"/>
      <c r="J67" s="189"/>
      <c r="K67" s="189"/>
      <c r="L67" s="67"/>
    </row>
    <row r="68" spans="1:12" ht="24.95" customHeight="1" x14ac:dyDescent="0.25">
      <c r="A68" s="52" t="s">
        <v>99</v>
      </c>
      <c r="B68" s="163">
        <v>353</v>
      </c>
      <c r="C68" s="135" t="s">
        <v>218</v>
      </c>
      <c r="D68" s="164" t="str">
        <f t="shared" si="1"/>
        <v/>
      </c>
      <c r="E68" s="189"/>
      <c r="F68" s="189"/>
      <c r="G68" s="189"/>
      <c r="H68" s="189"/>
      <c r="I68" s="189"/>
      <c r="J68" s="189"/>
      <c r="K68" s="189"/>
      <c r="L68" s="67"/>
    </row>
    <row r="69" spans="1:12" ht="24.95" customHeight="1" x14ac:dyDescent="0.25">
      <c r="A69" s="52" t="s">
        <v>101</v>
      </c>
      <c r="B69" s="163">
        <v>354</v>
      </c>
      <c r="C69" s="135" t="s">
        <v>102</v>
      </c>
      <c r="D69" s="164" t="str">
        <f t="shared" si="1"/>
        <v/>
      </c>
      <c r="E69" s="189"/>
      <c r="F69" s="189"/>
      <c r="G69" s="189"/>
      <c r="H69" s="189"/>
      <c r="I69" s="189"/>
      <c r="J69" s="189"/>
      <c r="K69" s="189"/>
      <c r="L69" s="67"/>
    </row>
    <row r="70" spans="1:12" ht="24.95" customHeight="1" x14ac:dyDescent="0.25">
      <c r="A70" s="52" t="s">
        <v>103</v>
      </c>
      <c r="B70" s="163">
        <v>355</v>
      </c>
      <c r="C70" s="135" t="s">
        <v>104</v>
      </c>
      <c r="D70" s="164" t="str">
        <f t="shared" si="1"/>
        <v/>
      </c>
      <c r="E70" s="189"/>
      <c r="F70" s="189"/>
      <c r="G70" s="189"/>
      <c r="H70" s="189"/>
      <c r="I70" s="189"/>
      <c r="J70" s="189"/>
      <c r="K70" s="189"/>
      <c r="L70" s="67"/>
    </row>
    <row r="71" spans="1:12" ht="24.95" customHeight="1" x14ac:dyDescent="0.25">
      <c r="A71" s="52" t="s">
        <v>105</v>
      </c>
      <c r="B71" s="163">
        <v>356</v>
      </c>
      <c r="C71" s="135" t="s">
        <v>106</v>
      </c>
      <c r="D71" s="164">
        <v>154659.59</v>
      </c>
      <c r="E71" s="189">
        <v>105440</v>
      </c>
      <c r="F71" s="189">
        <v>27514.22</v>
      </c>
      <c r="G71" s="189">
        <v>1222.96</v>
      </c>
      <c r="H71" s="189">
        <v>12886.17</v>
      </c>
      <c r="I71" s="189">
        <v>6457.84</v>
      </c>
      <c r="J71" s="189">
        <v>1138.4000000000001</v>
      </c>
      <c r="K71" s="189"/>
      <c r="L71" s="67"/>
    </row>
    <row r="72" spans="1:12" ht="24.95" customHeight="1" x14ac:dyDescent="0.25">
      <c r="A72" s="52" t="s">
        <v>219</v>
      </c>
      <c r="B72" s="163">
        <v>374</v>
      </c>
      <c r="C72" s="135" t="s">
        <v>220</v>
      </c>
      <c r="D72" s="164" t="str">
        <f t="shared" si="1"/>
        <v/>
      </c>
      <c r="E72" s="189"/>
      <c r="F72" s="189"/>
      <c r="G72" s="189"/>
      <c r="H72" s="189"/>
      <c r="I72" s="189"/>
      <c r="J72" s="189"/>
      <c r="K72" s="189"/>
      <c r="L72" s="67"/>
    </row>
    <row r="73" spans="1:12" ht="24.95" customHeight="1" x14ac:dyDescent="0.25">
      <c r="A73" s="52" t="s">
        <v>107</v>
      </c>
      <c r="B73" s="163">
        <v>357</v>
      </c>
      <c r="C73" s="135" t="s">
        <v>108</v>
      </c>
      <c r="D73" s="164" t="str">
        <f t="shared" si="1"/>
        <v/>
      </c>
      <c r="E73" s="189"/>
      <c r="F73" s="189"/>
      <c r="G73" s="189"/>
      <c r="H73" s="189"/>
      <c r="I73" s="189"/>
      <c r="J73" s="189"/>
      <c r="K73" s="189"/>
      <c r="L73" s="67"/>
    </row>
    <row r="74" spans="1:12" ht="24.95" customHeight="1" x14ac:dyDescent="0.25">
      <c r="A74" s="52" t="s">
        <v>111</v>
      </c>
      <c r="B74" s="163">
        <v>361</v>
      </c>
      <c r="C74" s="135" t="s">
        <v>209</v>
      </c>
      <c r="D74" s="164" t="str">
        <f t="shared" si="1"/>
        <v/>
      </c>
      <c r="E74" s="189"/>
      <c r="F74" s="189"/>
      <c r="G74" s="189"/>
      <c r="H74" s="189"/>
      <c r="I74" s="189"/>
      <c r="J74" s="189"/>
      <c r="K74" s="189"/>
      <c r="L74" s="67"/>
    </row>
    <row r="75" spans="1:12" ht="24.95" customHeight="1" x14ac:dyDescent="0.25">
      <c r="A75" s="52" t="s">
        <v>112</v>
      </c>
      <c r="B75" s="163">
        <v>362</v>
      </c>
      <c r="C75" s="135" t="s">
        <v>221</v>
      </c>
      <c r="D75" s="164" t="str">
        <f t="shared" si="1"/>
        <v/>
      </c>
      <c r="E75" s="189"/>
      <c r="F75" s="189"/>
      <c r="G75" s="189"/>
      <c r="H75" s="189"/>
      <c r="I75" s="189"/>
      <c r="J75" s="189"/>
      <c r="K75" s="189"/>
      <c r="L75" s="67"/>
    </row>
    <row r="76" spans="1:12" ht="24.95" customHeight="1" x14ac:dyDescent="0.25">
      <c r="A76" s="52" t="s">
        <v>114</v>
      </c>
      <c r="B76" s="163">
        <v>364</v>
      </c>
      <c r="C76" s="135" t="s">
        <v>210</v>
      </c>
      <c r="D76" s="164" t="str">
        <f t="shared" si="1"/>
        <v/>
      </c>
      <c r="E76" s="189"/>
      <c r="F76" s="189"/>
      <c r="G76" s="189"/>
      <c r="H76" s="189"/>
      <c r="I76" s="189"/>
      <c r="J76" s="189"/>
      <c r="K76" s="189"/>
      <c r="L76" s="67"/>
    </row>
    <row r="77" spans="1:12" ht="24.95" customHeight="1" x14ac:dyDescent="0.25">
      <c r="A77" s="52" t="s">
        <v>115</v>
      </c>
      <c r="B77" s="163">
        <v>365</v>
      </c>
      <c r="C77" s="135" t="s">
        <v>116</v>
      </c>
      <c r="D77" s="164" t="str">
        <f t="shared" si="1"/>
        <v/>
      </c>
      <c r="E77" s="189"/>
      <c r="F77" s="189"/>
      <c r="G77" s="189"/>
      <c r="H77" s="189"/>
      <c r="I77" s="189"/>
      <c r="J77" s="189"/>
      <c r="K77" s="189"/>
      <c r="L77" s="67"/>
    </row>
    <row r="78" spans="1:12" ht="24.95" customHeight="1" x14ac:dyDescent="0.25">
      <c r="A78" s="52" t="s">
        <v>117</v>
      </c>
      <c r="B78" s="163">
        <v>366</v>
      </c>
      <c r="C78" s="135" t="s">
        <v>222</v>
      </c>
      <c r="D78" s="164" t="str">
        <f t="shared" si="1"/>
        <v/>
      </c>
      <c r="E78" s="189"/>
      <c r="F78" s="189"/>
      <c r="G78" s="189"/>
      <c r="H78" s="189"/>
      <c r="I78" s="189"/>
      <c r="J78" s="189"/>
      <c r="K78" s="189"/>
      <c r="L78" s="67"/>
    </row>
    <row r="79" spans="1:12" ht="24.95" customHeight="1" x14ac:dyDescent="0.25">
      <c r="A79" s="52" t="s">
        <v>118</v>
      </c>
      <c r="B79" s="163">
        <v>368</v>
      </c>
      <c r="C79" s="135" t="s">
        <v>119</v>
      </c>
      <c r="D79" s="164" t="str">
        <f t="shared" si="1"/>
        <v/>
      </c>
      <c r="E79" s="189"/>
      <c r="F79" s="189"/>
      <c r="G79" s="189"/>
      <c r="H79" s="189"/>
      <c r="I79" s="189"/>
      <c r="J79" s="189"/>
      <c r="K79" s="189"/>
      <c r="L79" s="67"/>
    </row>
    <row r="80" spans="1:12" ht="41.25" customHeight="1" x14ac:dyDescent="0.25">
      <c r="A80" s="237" t="s">
        <v>171</v>
      </c>
      <c r="B80" s="238"/>
      <c r="C80" s="238"/>
      <c r="D80" s="164"/>
      <c r="E80" s="189"/>
      <c r="F80" s="189"/>
      <c r="G80" s="189"/>
      <c r="H80" s="189"/>
      <c r="I80" s="189"/>
      <c r="J80" s="189"/>
      <c r="K80" s="189"/>
      <c r="L80" s="67"/>
    </row>
    <row r="81" spans="1:12" ht="24.95" customHeight="1" x14ac:dyDescent="0.25">
      <c r="A81" s="52"/>
      <c r="B81" s="165"/>
      <c r="C81" s="135"/>
      <c r="D81" s="164" t="str">
        <f t="shared" ref="D81:D94" si="2">IF(SUM(E81:K81)&gt;0,(SUM(E81:K81)),"")</f>
        <v/>
      </c>
      <c r="E81" s="189"/>
      <c r="F81" s="189"/>
      <c r="G81" s="189"/>
      <c r="H81" s="189"/>
      <c r="I81" s="189"/>
      <c r="J81" s="189"/>
      <c r="K81" s="189"/>
      <c r="L81" s="67"/>
    </row>
    <row r="82" spans="1:12" ht="24.95" customHeight="1" x14ac:dyDescent="0.25">
      <c r="A82" s="52"/>
      <c r="B82" s="165"/>
      <c r="C82" s="135"/>
      <c r="D82" s="164" t="str">
        <f t="shared" si="2"/>
        <v/>
      </c>
      <c r="E82" s="189"/>
      <c r="F82" s="189"/>
      <c r="G82" s="189"/>
      <c r="H82" s="189"/>
      <c r="I82" s="189"/>
      <c r="J82" s="189"/>
      <c r="K82" s="189"/>
      <c r="L82" s="67"/>
    </row>
    <row r="83" spans="1:12" ht="24.95" customHeight="1" x14ac:dyDescent="0.25">
      <c r="A83" s="52"/>
      <c r="B83" s="165"/>
      <c r="C83" s="135"/>
      <c r="D83" s="164" t="str">
        <f t="shared" si="2"/>
        <v/>
      </c>
      <c r="E83" s="189"/>
      <c r="F83" s="189"/>
      <c r="G83" s="189"/>
      <c r="H83" s="189"/>
      <c r="I83" s="189"/>
      <c r="J83" s="189"/>
      <c r="K83" s="189"/>
      <c r="L83" s="67"/>
    </row>
    <row r="84" spans="1:12" ht="24.95" customHeight="1" x14ac:dyDescent="0.25">
      <c r="A84" s="52"/>
      <c r="B84" s="165"/>
      <c r="C84" s="135"/>
      <c r="D84" s="164" t="str">
        <f t="shared" si="2"/>
        <v/>
      </c>
      <c r="E84" s="189"/>
      <c r="F84" s="189"/>
      <c r="G84" s="189"/>
      <c r="H84" s="189"/>
      <c r="I84" s="189"/>
      <c r="J84" s="189"/>
      <c r="K84" s="189"/>
      <c r="L84" s="67"/>
    </row>
    <row r="85" spans="1:12" ht="46.5" customHeight="1" x14ac:dyDescent="0.25">
      <c r="A85" s="52"/>
      <c r="B85" s="165"/>
      <c r="C85" s="135"/>
      <c r="D85" s="164" t="str">
        <f t="shared" si="2"/>
        <v/>
      </c>
      <c r="E85" s="189"/>
      <c r="F85" s="189"/>
      <c r="G85" s="189"/>
      <c r="H85" s="189"/>
      <c r="I85" s="189"/>
      <c r="J85" s="189"/>
      <c r="K85" s="189"/>
      <c r="L85" s="67"/>
    </row>
    <row r="86" spans="1:12" ht="24.95" customHeight="1" x14ac:dyDescent="0.25">
      <c r="A86" s="52"/>
      <c r="B86" s="165"/>
      <c r="C86" s="135"/>
      <c r="D86" s="164" t="str">
        <f t="shared" si="2"/>
        <v/>
      </c>
      <c r="E86" s="189"/>
      <c r="F86" s="189"/>
      <c r="G86" s="189"/>
      <c r="H86" s="189"/>
      <c r="I86" s="189"/>
      <c r="J86" s="189"/>
      <c r="K86" s="189"/>
      <c r="L86" s="67"/>
    </row>
    <row r="87" spans="1:12" ht="24.95" customHeight="1" x14ac:dyDescent="0.25">
      <c r="A87" s="52"/>
      <c r="B87" s="165"/>
      <c r="C87" s="135"/>
      <c r="D87" s="164" t="str">
        <f t="shared" si="2"/>
        <v/>
      </c>
      <c r="E87" s="189"/>
      <c r="F87" s="189"/>
      <c r="G87" s="189"/>
      <c r="H87" s="189"/>
      <c r="I87" s="189"/>
      <c r="J87" s="189"/>
      <c r="K87" s="189"/>
      <c r="L87" s="67"/>
    </row>
    <row r="88" spans="1:12" ht="24.95" customHeight="1" x14ac:dyDescent="0.25">
      <c r="A88" s="52"/>
      <c r="B88" s="165"/>
      <c r="C88" s="135"/>
      <c r="D88" s="164" t="str">
        <f t="shared" si="2"/>
        <v/>
      </c>
      <c r="E88" s="189"/>
      <c r="F88" s="189"/>
      <c r="G88" s="189"/>
      <c r="H88" s="189"/>
      <c r="I88" s="189"/>
      <c r="J88" s="189"/>
      <c r="K88" s="189"/>
      <c r="L88" s="67"/>
    </row>
    <row r="89" spans="1:12" ht="24.95" customHeight="1" x14ac:dyDescent="0.25">
      <c r="A89" s="52"/>
      <c r="B89" s="165"/>
      <c r="C89" s="135"/>
      <c r="D89" s="164" t="str">
        <f t="shared" si="2"/>
        <v/>
      </c>
      <c r="E89" s="189"/>
      <c r="F89" s="189"/>
      <c r="G89" s="189"/>
      <c r="H89" s="189"/>
      <c r="I89" s="189"/>
      <c r="J89" s="189"/>
      <c r="K89" s="189"/>
      <c r="L89" s="67"/>
    </row>
    <row r="90" spans="1:12" ht="24.95" customHeight="1" x14ac:dyDescent="0.25">
      <c r="A90" s="52"/>
      <c r="B90" s="165"/>
      <c r="C90" s="135"/>
      <c r="D90" s="164" t="str">
        <f t="shared" si="2"/>
        <v/>
      </c>
      <c r="E90" s="189"/>
      <c r="F90" s="189"/>
      <c r="G90" s="189"/>
      <c r="H90" s="189"/>
      <c r="I90" s="189"/>
      <c r="J90" s="189"/>
      <c r="K90" s="189"/>
      <c r="L90" s="67"/>
    </row>
    <row r="91" spans="1:12" ht="24.95" customHeight="1" x14ac:dyDescent="0.25">
      <c r="A91" s="52"/>
      <c r="B91" s="165"/>
      <c r="C91" s="135"/>
      <c r="D91" s="164" t="str">
        <f t="shared" si="2"/>
        <v/>
      </c>
      <c r="E91" s="189"/>
      <c r="F91" s="189"/>
      <c r="G91" s="189"/>
      <c r="H91" s="189"/>
      <c r="I91" s="189"/>
      <c r="J91" s="189"/>
      <c r="K91" s="189"/>
      <c r="L91" s="67"/>
    </row>
    <row r="92" spans="1:12" ht="24.95" customHeight="1" x14ac:dyDescent="0.25">
      <c r="A92" s="52"/>
      <c r="B92" s="165"/>
      <c r="C92" s="135"/>
      <c r="D92" s="164" t="str">
        <f t="shared" si="2"/>
        <v/>
      </c>
      <c r="E92" s="189"/>
      <c r="F92" s="189"/>
      <c r="G92" s="189"/>
      <c r="H92" s="189"/>
      <c r="I92" s="189"/>
      <c r="J92" s="189"/>
      <c r="K92" s="189"/>
      <c r="L92" s="67"/>
    </row>
    <row r="93" spans="1:12" ht="24.95" customHeight="1" x14ac:dyDescent="0.25">
      <c r="A93" s="52"/>
      <c r="B93" s="165"/>
      <c r="C93" s="135"/>
      <c r="D93" s="164" t="str">
        <f t="shared" si="2"/>
        <v/>
      </c>
      <c r="E93" s="189"/>
      <c r="F93" s="189"/>
      <c r="G93" s="189"/>
      <c r="H93" s="189"/>
      <c r="I93" s="189"/>
      <c r="J93" s="189"/>
      <c r="K93" s="189"/>
      <c r="L93" s="67"/>
    </row>
    <row r="94" spans="1:12" ht="24.95" customHeight="1" thickBot="1" x14ac:dyDescent="0.3">
      <c r="A94" s="53"/>
      <c r="B94" s="166"/>
      <c r="C94" s="136"/>
      <c r="D94" s="167" t="str">
        <f t="shared" si="2"/>
        <v/>
      </c>
      <c r="E94" s="190"/>
      <c r="F94" s="190"/>
      <c r="G94" s="190"/>
      <c r="H94" s="190"/>
      <c r="I94" s="190"/>
      <c r="J94" s="190"/>
      <c r="K94" s="190"/>
      <c r="L94" s="67"/>
    </row>
    <row r="95" spans="1:12" ht="24.95" customHeight="1" thickBot="1" x14ac:dyDescent="0.3">
      <c r="A95" s="251" t="s">
        <v>223</v>
      </c>
      <c r="B95" s="252"/>
      <c r="C95" s="252"/>
      <c r="D95" s="168">
        <f>SUM(D17:D94)</f>
        <v>232690.93</v>
      </c>
      <c r="E95" s="109">
        <f t="shared" ref="E95:K95" si="3">SUM(E17:E94)</f>
        <v>162740</v>
      </c>
      <c r="F95" s="109">
        <f t="shared" si="3"/>
        <v>46759.56</v>
      </c>
      <c r="G95" s="109">
        <f t="shared" si="3"/>
        <v>1971.7</v>
      </c>
      <c r="H95" s="109">
        <f t="shared" si="3"/>
        <v>12886.17</v>
      </c>
      <c r="I95" s="109">
        <f t="shared" si="3"/>
        <v>6972.1</v>
      </c>
      <c r="J95" s="109">
        <f t="shared" si="3"/>
        <v>1361.4</v>
      </c>
      <c r="K95" s="109">
        <f t="shared" si="3"/>
        <v>0</v>
      </c>
      <c r="L95" s="67"/>
    </row>
    <row r="96" spans="1:12" ht="24.95" customHeight="1" x14ac:dyDescent="0.25">
      <c r="A96" s="80"/>
      <c r="B96" s="80"/>
      <c r="E96" s="80"/>
      <c r="F96" s="80"/>
      <c r="G96" s="80"/>
      <c r="H96" s="80"/>
      <c r="I96" s="80"/>
      <c r="J96" s="80"/>
      <c r="L96" s="67"/>
    </row>
    <row r="97" spans="1:14" ht="24.95" customHeight="1" x14ac:dyDescent="0.25">
      <c r="A97" s="80"/>
      <c r="B97" s="39"/>
      <c r="C97" s="40"/>
      <c r="E97" s="80"/>
      <c r="F97" s="80"/>
      <c r="G97" s="80"/>
      <c r="H97" s="80"/>
      <c r="I97" s="80"/>
      <c r="J97" s="80"/>
      <c r="L97" s="67"/>
    </row>
    <row r="98" spans="1:14" ht="24.95" customHeight="1" x14ac:dyDescent="0.25">
      <c r="A98" s="80"/>
      <c r="B98" s="98"/>
      <c r="C98" s="98"/>
      <c r="E98" s="80"/>
      <c r="F98" s="80"/>
      <c r="G98" s="80"/>
      <c r="H98" s="80"/>
      <c r="I98" s="80"/>
      <c r="J98" s="80"/>
      <c r="L98" s="67"/>
    </row>
    <row r="99" spans="1:14" ht="24.95" customHeight="1" x14ac:dyDescent="0.25">
      <c r="A99" s="80"/>
      <c r="B99" s="39"/>
      <c r="C99" s="156"/>
      <c r="E99" s="80"/>
      <c r="F99" s="80"/>
      <c r="G99" s="80"/>
      <c r="H99" s="80"/>
      <c r="I99" s="80"/>
      <c r="J99" s="80"/>
      <c r="L99" s="67"/>
    </row>
    <row r="100" spans="1:14" ht="24.95" customHeight="1" x14ac:dyDescent="0.25">
      <c r="A100" s="80"/>
      <c r="B100" s="80"/>
      <c r="C100" s="96"/>
      <c r="D100" s="42"/>
      <c r="E100" s="34"/>
      <c r="F100" s="34"/>
      <c r="G100" s="80"/>
      <c r="H100" s="80"/>
      <c r="I100" s="80"/>
      <c r="J100" s="80"/>
      <c r="L100" s="67"/>
    </row>
    <row r="101" spans="1:14" ht="24.95" customHeight="1" x14ac:dyDescent="0.25">
      <c r="A101" s="80"/>
      <c r="B101" s="80"/>
      <c r="C101" s="97"/>
      <c r="D101" s="34"/>
      <c r="E101" s="34"/>
      <c r="F101" s="34"/>
      <c r="G101" s="80"/>
      <c r="H101" s="80"/>
      <c r="I101" s="80"/>
      <c r="J101" s="80"/>
      <c r="L101" s="67"/>
    </row>
    <row r="102" spans="1:14" s="94" customFormat="1" ht="24.95" customHeight="1" x14ac:dyDescent="0.25">
      <c r="A102" s="80"/>
      <c r="B102" s="80"/>
      <c r="C102" s="97"/>
      <c r="D102" s="34"/>
      <c r="E102" s="34"/>
      <c r="F102" s="34"/>
      <c r="G102" s="80"/>
      <c r="H102" s="80"/>
      <c r="I102" s="80"/>
      <c r="J102" s="80"/>
      <c r="K102" s="89"/>
      <c r="M102" s="80"/>
      <c r="N102" s="38"/>
    </row>
    <row r="103" spans="1:14" ht="24.95" customHeight="1" x14ac:dyDescent="0.25">
      <c r="A103" s="80"/>
      <c r="B103" s="80"/>
      <c r="C103" s="97"/>
      <c r="D103" s="34"/>
      <c r="E103" s="34"/>
      <c r="F103" s="34"/>
      <c r="G103" s="80"/>
      <c r="H103" s="80"/>
      <c r="I103" s="80"/>
      <c r="J103" s="80"/>
      <c r="M103" s="38"/>
    </row>
    <row r="104" spans="1:14" ht="24.95" customHeight="1" x14ac:dyDescent="0.25">
      <c r="C104" s="97"/>
      <c r="D104" s="34"/>
      <c r="E104" s="42"/>
      <c r="F104" s="42"/>
    </row>
    <row r="105" spans="1:14" ht="24.95" customHeight="1" x14ac:dyDescent="0.25">
      <c r="C105" s="97"/>
      <c r="D105" s="34"/>
      <c r="E105" s="42"/>
      <c r="F105" s="42"/>
    </row>
    <row r="106" spans="1:14" ht="24.95" customHeight="1" x14ac:dyDescent="0.25">
      <c r="C106" s="97"/>
      <c r="D106" s="34"/>
      <c r="E106" s="42"/>
      <c r="F106" s="42"/>
    </row>
    <row r="107" spans="1:14" ht="24.95" customHeight="1" x14ac:dyDescent="0.25">
      <c r="C107" s="97"/>
      <c r="D107" s="34"/>
      <c r="E107" s="42"/>
      <c r="F107" s="42"/>
    </row>
    <row r="108" spans="1:14" ht="24.95" customHeight="1" x14ac:dyDescent="0.25">
      <c r="C108" s="97"/>
      <c r="D108" s="34"/>
      <c r="E108" s="42"/>
      <c r="F108" s="42"/>
    </row>
    <row r="109" spans="1:14" ht="24.95" customHeight="1" x14ac:dyDescent="0.25">
      <c r="C109" s="97"/>
      <c r="D109" s="34"/>
      <c r="E109" s="42"/>
      <c r="F109" s="42"/>
    </row>
    <row r="110" spans="1:14" ht="24.95" customHeight="1" x14ac:dyDescent="0.25">
      <c r="C110" s="34"/>
      <c r="D110" s="34"/>
      <c r="E110" s="42"/>
      <c r="F110" s="42"/>
    </row>
    <row r="111" spans="1:14" ht="24.95" customHeight="1" x14ac:dyDescent="0.25">
      <c r="C111" s="34"/>
      <c r="D111" s="34"/>
      <c r="E111" s="42"/>
      <c r="F111" s="42"/>
    </row>
    <row r="113" spans="3:3" ht="24.95" customHeight="1" x14ac:dyDescent="0.25">
      <c r="C113" s="98"/>
    </row>
  </sheetData>
  <sheetProtection sheet="1" selectLockedCells="1"/>
  <mergeCells count="37">
    <mergeCell ref="G7:J7"/>
    <mergeCell ref="M7:N7"/>
    <mergeCell ref="M1:N1"/>
    <mergeCell ref="A2:E4"/>
    <mergeCell ref="G2:J2"/>
    <mergeCell ref="M2:N2"/>
    <mergeCell ref="G3:J3"/>
    <mergeCell ref="M3:N3"/>
    <mergeCell ref="G4:J4"/>
    <mergeCell ref="M4:N4"/>
    <mergeCell ref="A5:E5"/>
    <mergeCell ref="G5:J5"/>
    <mergeCell ref="M5:N5"/>
    <mergeCell ref="G6:J6"/>
    <mergeCell ref="M6:N6"/>
    <mergeCell ref="N23:N24"/>
    <mergeCell ref="A9:A10"/>
    <mergeCell ref="B9:C10"/>
    <mergeCell ref="D9:D10"/>
    <mergeCell ref="M9:N9"/>
    <mergeCell ref="M10:N13"/>
    <mergeCell ref="B11:C11"/>
    <mergeCell ref="B12:C12"/>
    <mergeCell ref="E14:K14"/>
    <mergeCell ref="M14:N16"/>
    <mergeCell ref="E15:J15"/>
    <mergeCell ref="K15:K16"/>
    <mergeCell ref="N20:N22"/>
    <mergeCell ref="N46:N47"/>
    <mergeCell ref="A80:C80"/>
    <mergeCell ref="A95:C95"/>
    <mergeCell ref="N25:N26"/>
    <mergeCell ref="N27:N29"/>
    <mergeCell ref="M30:N38"/>
    <mergeCell ref="N40:N41"/>
    <mergeCell ref="N42:N43"/>
    <mergeCell ref="N44:N45"/>
  </mergeCells>
  <printOptions horizontalCentered="1" verticalCentered="1"/>
  <pageMargins left="0.35" right="0.35" top="0.25" bottom="0.25" header="0.5" footer="0.5"/>
  <pageSetup paperSize="5" scale="62" fitToHeight="0"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2D050"/>
    <pageSetUpPr fitToPage="1"/>
  </sheetPr>
  <dimension ref="A1:Y113"/>
  <sheetViews>
    <sheetView showGridLines="0" zoomScale="65" zoomScaleNormal="65" zoomScaleSheetLayoutView="100" workbookViewId="0">
      <selection activeCell="K3" sqref="K3"/>
    </sheetView>
  </sheetViews>
  <sheetFormatPr defaultColWidth="9.140625" defaultRowHeight="24.95" customHeight="1" x14ac:dyDescent="0.25"/>
  <cols>
    <col min="1" max="1" width="18.7109375" style="33" customWidth="1"/>
    <col min="2" max="2" width="21.140625" style="33" customWidth="1"/>
    <col min="3" max="3" width="64.28515625" style="80" customWidth="1"/>
    <col min="4" max="4" width="27.85546875" style="80" customWidth="1"/>
    <col min="5" max="11" width="26.7109375" style="89" customWidth="1"/>
    <col min="12" max="12" width="10.85546875" style="68" customWidth="1"/>
    <col min="13" max="13" width="11" style="80" customWidth="1"/>
    <col min="14" max="14" width="128.28515625" style="80" customWidth="1"/>
    <col min="15" max="16384" width="9.140625" style="67"/>
  </cols>
  <sheetData>
    <row r="1" spans="1:25" s="80" customFormat="1" ht="30" customHeight="1" thickBot="1" x14ac:dyDescent="0.3">
      <c r="A1" s="32" t="s">
        <v>0</v>
      </c>
      <c r="B1" s="32"/>
      <c r="C1" s="38"/>
      <c r="E1" s="89"/>
      <c r="G1" s="169" t="s">
        <v>132</v>
      </c>
      <c r="H1" s="170"/>
      <c r="I1" s="170"/>
      <c r="J1" s="170"/>
      <c r="K1" s="171"/>
      <c r="L1" s="89"/>
      <c r="M1" s="200" t="s">
        <v>138</v>
      </c>
      <c r="N1" s="200"/>
    </row>
    <row r="2" spans="1:25" ht="30" customHeight="1" x14ac:dyDescent="0.25">
      <c r="A2" s="201" t="s">
        <v>191</v>
      </c>
      <c r="B2" s="201"/>
      <c r="C2" s="201"/>
      <c r="D2" s="201"/>
      <c r="E2" s="201"/>
      <c r="F2" s="80"/>
      <c r="G2" s="241" t="s">
        <v>133</v>
      </c>
      <c r="H2" s="242"/>
      <c r="I2" s="242"/>
      <c r="J2" s="242"/>
      <c r="K2" s="172">
        <v>332953.21999999997</v>
      </c>
      <c r="M2" s="205" t="s">
        <v>174</v>
      </c>
      <c r="N2" s="205"/>
    </row>
    <row r="3" spans="1:25" ht="30" customHeight="1" x14ac:dyDescent="0.25">
      <c r="A3" s="201"/>
      <c r="B3" s="201"/>
      <c r="C3" s="201"/>
      <c r="D3" s="201"/>
      <c r="E3" s="201"/>
      <c r="F3" s="80"/>
      <c r="G3" s="243" t="s">
        <v>175</v>
      </c>
      <c r="H3" s="244"/>
      <c r="I3" s="244"/>
      <c r="J3" s="244"/>
      <c r="K3" s="65"/>
      <c r="M3" s="195" t="s">
        <v>121</v>
      </c>
      <c r="N3" s="195"/>
    </row>
    <row r="4" spans="1:25" ht="30" customHeight="1" x14ac:dyDescent="0.25">
      <c r="A4" s="201"/>
      <c r="B4" s="201"/>
      <c r="C4" s="201"/>
      <c r="D4" s="201"/>
      <c r="E4" s="201"/>
      <c r="F4" s="80"/>
      <c r="G4" s="245" t="s">
        <v>176</v>
      </c>
      <c r="H4" s="246"/>
      <c r="I4" s="246"/>
      <c r="J4" s="246"/>
      <c r="K4" s="65"/>
      <c r="L4" s="70"/>
      <c r="M4" s="205" t="s">
        <v>179</v>
      </c>
      <c r="N4" s="205"/>
      <c r="O4" s="66"/>
      <c r="P4" s="66"/>
      <c r="Q4" s="66"/>
      <c r="R4" s="66"/>
      <c r="S4" s="66"/>
      <c r="T4" s="66"/>
      <c r="U4" s="66"/>
      <c r="V4" s="66"/>
      <c r="W4" s="66"/>
      <c r="X4" s="66"/>
      <c r="Y4" s="66"/>
    </row>
    <row r="5" spans="1:25" ht="30" customHeight="1" x14ac:dyDescent="0.25">
      <c r="A5" s="194"/>
      <c r="B5" s="194"/>
      <c r="C5" s="194"/>
      <c r="D5" s="194"/>
      <c r="E5" s="194"/>
      <c r="F5" s="80"/>
      <c r="G5" s="245" t="s">
        <v>178</v>
      </c>
      <c r="H5" s="246"/>
      <c r="I5" s="246"/>
      <c r="J5" s="246"/>
      <c r="K5" s="65">
        <v>1493.66</v>
      </c>
      <c r="L5" s="64"/>
      <c r="M5" s="205" t="s">
        <v>180</v>
      </c>
      <c r="N5" s="205"/>
      <c r="O5" s="66"/>
      <c r="P5" s="66"/>
      <c r="Q5" s="66"/>
      <c r="R5" s="66"/>
      <c r="S5" s="66"/>
      <c r="T5" s="66"/>
      <c r="U5" s="66"/>
      <c r="V5" s="66"/>
      <c r="W5" s="66"/>
      <c r="X5" s="66"/>
      <c r="Y5" s="66"/>
    </row>
    <row r="6" spans="1:25" ht="43.5" customHeight="1" thickBot="1" x14ac:dyDescent="0.3">
      <c r="F6" s="80"/>
      <c r="G6" s="247" t="s">
        <v>134</v>
      </c>
      <c r="H6" s="248"/>
      <c r="I6" s="248"/>
      <c r="J6" s="248"/>
      <c r="K6" s="173">
        <f>SUM(K2:K5)</f>
        <v>334446.87999999995</v>
      </c>
      <c r="L6" s="64"/>
      <c r="M6" s="205" t="s">
        <v>137</v>
      </c>
      <c r="N6" s="205"/>
      <c r="O6" s="73"/>
      <c r="P6" s="73"/>
      <c r="Q6" s="73"/>
      <c r="R6" s="73"/>
      <c r="S6" s="73"/>
      <c r="T6" s="73"/>
      <c r="U6" s="73"/>
      <c r="V6" s="73"/>
      <c r="W6" s="73"/>
      <c r="X6" s="73"/>
      <c r="Y6" s="73"/>
    </row>
    <row r="7" spans="1:25" ht="66" customHeight="1" thickBot="1" x14ac:dyDescent="0.3">
      <c r="A7" s="80"/>
      <c r="B7" s="80"/>
      <c r="D7" s="80" t="s">
        <v>225</v>
      </c>
      <c r="F7" s="80"/>
      <c r="G7" s="247" t="s">
        <v>135</v>
      </c>
      <c r="H7" s="248"/>
      <c r="I7" s="248"/>
      <c r="J7" s="248"/>
      <c r="K7" s="174">
        <v>334446.88</v>
      </c>
      <c r="M7" s="205" t="s">
        <v>181</v>
      </c>
      <c r="N7" s="205"/>
      <c r="O7" s="74"/>
      <c r="P7" s="74"/>
      <c r="Q7" s="74"/>
      <c r="R7" s="74"/>
      <c r="S7" s="74"/>
      <c r="T7" s="74"/>
      <c r="U7" s="74"/>
      <c r="V7" s="74"/>
      <c r="W7" s="74"/>
      <c r="X7" s="74"/>
      <c r="Y7" s="74"/>
    </row>
    <row r="8" spans="1:25" ht="15" customHeight="1" thickBot="1" x14ac:dyDescent="0.3">
      <c r="M8" s="157"/>
      <c r="N8" s="46"/>
      <c r="O8" s="75"/>
      <c r="P8" s="75"/>
      <c r="Q8" s="75"/>
      <c r="R8" s="75"/>
      <c r="S8" s="75"/>
      <c r="T8" s="75"/>
      <c r="U8" s="75"/>
      <c r="V8" s="75"/>
      <c r="W8" s="75"/>
      <c r="X8" s="75"/>
      <c r="Y8" s="75"/>
    </row>
    <row r="9" spans="1:25" s="80" customFormat="1" ht="24.95" customHeight="1" x14ac:dyDescent="0.25">
      <c r="A9" s="249"/>
      <c r="B9" s="215" t="s">
        <v>140</v>
      </c>
      <c r="C9" s="216"/>
      <c r="D9" s="221" t="s">
        <v>5</v>
      </c>
      <c r="E9" s="76" t="s">
        <v>6</v>
      </c>
      <c r="F9" s="77"/>
      <c r="G9" s="77"/>
      <c r="H9" s="77"/>
      <c r="I9" s="77"/>
      <c r="J9" s="77"/>
      <c r="K9" s="78"/>
      <c r="L9" s="79"/>
      <c r="M9" s="200" t="s">
        <v>124</v>
      </c>
      <c r="N9" s="200"/>
      <c r="O9" s="74"/>
      <c r="P9" s="74"/>
      <c r="Q9" s="74"/>
      <c r="R9" s="74"/>
      <c r="S9" s="74"/>
      <c r="T9" s="74"/>
      <c r="U9" s="74"/>
      <c r="V9" s="74"/>
      <c r="W9" s="74"/>
      <c r="X9" s="74"/>
      <c r="Y9" s="74"/>
    </row>
    <row r="10" spans="1:25" s="80" customFormat="1" ht="24.95" customHeight="1" thickBot="1" x14ac:dyDescent="0.3">
      <c r="A10" s="250"/>
      <c r="B10" s="217"/>
      <c r="C10" s="218"/>
      <c r="D10" s="222"/>
      <c r="E10" s="81" t="s">
        <v>224</v>
      </c>
      <c r="F10" s="82"/>
      <c r="G10" s="82"/>
      <c r="H10" s="82"/>
      <c r="I10" s="82"/>
      <c r="J10" s="82"/>
      <c r="K10" s="83"/>
      <c r="L10" s="79"/>
      <c r="M10" s="224" t="s">
        <v>182</v>
      </c>
      <c r="N10" s="225"/>
      <c r="O10" s="84"/>
      <c r="P10" s="84"/>
      <c r="Q10" s="84"/>
      <c r="R10" s="84"/>
      <c r="S10" s="84"/>
      <c r="T10" s="84"/>
      <c r="U10" s="84"/>
      <c r="V10" s="84"/>
      <c r="W10" s="84"/>
      <c r="X10" s="84"/>
      <c r="Y10" s="84"/>
    </row>
    <row r="11" spans="1:25" s="80" customFormat="1" ht="30.75" customHeight="1" thickBot="1" x14ac:dyDescent="0.3">
      <c r="A11" s="111" t="s">
        <v>142</v>
      </c>
      <c r="B11" s="253" t="s">
        <v>234</v>
      </c>
      <c r="C11" s="254"/>
      <c r="D11" s="119">
        <v>130201</v>
      </c>
      <c r="E11" s="81" t="s">
        <v>158</v>
      </c>
      <c r="F11" s="82"/>
      <c r="G11" s="82"/>
      <c r="H11" s="82"/>
      <c r="I11" s="82"/>
      <c r="J11" s="82"/>
      <c r="K11" s="83"/>
      <c r="L11" s="85"/>
      <c r="M11" s="225"/>
      <c r="N11" s="225"/>
      <c r="O11" s="84"/>
      <c r="P11" s="84"/>
      <c r="Q11" s="84"/>
      <c r="R11" s="84"/>
      <c r="S11" s="84"/>
      <c r="T11" s="84"/>
      <c r="U11" s="84"/>
      <c r="V11" s="84"/>
      <c r="W11" s="84"/>
      <c r="X11" s="84"/>
      <c r="Y11" s="84"/>
    </row>
    <row r="12" spans="1:25" s="80" customFormat="1" ht="35.1" customHeight="1" thickBot="1" x14ac:dyDescent="0.3">
      <c r="A12" s="111" t="s">
        <v>159</v>
      </c>
      <c r="B12" s="240" t="str">
        <f>Central!B12</f>
        <v>MICTED- Mountain Institute CTED</v>
      </c>
      <c r="C12" s="240"/>
      <c r="D12" s="184" t="str">
        <f>Central!D12</f>
        <v>130802</v>
      </c>
      <c r="E12" s="86" t="s">
        <v>136</v>
      </c>
      <c r="F12" s="87"/>
      <c r="G12" s="87"/>
      <c r="H12" s="87"/>
      <c r="I12" s="87"/>
      <c r="J12" s="87"/>
      <c r="K12" s="88"/>
      <c r="L12" s="89"/>
      <c r="M12" s="225"/>
      <c r="N12" s="225"/>
      <c r="O12" s="84"/>
      <c r="P12" s="84"/>
      <c r="Q12" s="84"/>
      <c r="R12" s="84"/>
      <c r="S12" s="84"/>
      <c r="T12" s="84"/>
      <c r="U12" s="84"/>
      <c r="V12" s="84"/>
      <c r="W12" s="84"/>
      <c r="X12" s="84"/>
      <c r="Y12" s="84"/>
    </row>
    <row r="13" spans="1:25" s="80" customFormat="1" ht="16.5" customHeight="1" thickBot="1" x14ac:dyDescent="0.3">
      <c r="A13" s="48"/>
      <c r="B13" s="48"/>
      <c r="C13" s="48"/>
      <c r="D13" s="90"/>
      <c r="F13" s="91"/>
      <c r="G13" s="92"/>
      <c r="H13" s="92"/>
      <c r="I13" s="85"/>
      <c r="J13" s="92"/>
      <c r="K13" s="92"/>
      <c r="L13" s="92"/>
      <c r="M13" s="225"/>
      <c r="N13" s="225"/>
    </row>
    <row r="14" spans="1:25" ht="35.1" customHeight="1" thickBot="1" x14ac:dyDescent="0.3">
      <c r="A14" s="159"/>
      <c r="B14" s="113"/>
      <c r="C14" s="159"/>
      <c r="D14" s="114"/>
      <c r="E14" s="227" t="s">
        <v>8</v>
      </c>
      <c r="F14" s="228"/>
      <c r="G14" s="228"/>
      <c r="H14" s="228"/>
      <c r="I14" s="228"/>
      <c r="J14" s="228"/>
      <c r="K14" s="229"/>
      <c r="M14" s="225" t="s">
        <v>183</v>
      </c>
      <c r="N14" s="225"/>
      <c r="O14" s="93"/>
      <c r="P14" s="93"/>
      <c r="Q14" s="93"/>
      <c r="R14" s="93"/>
      <c r="S14" s="93"/>
      <c r="T14" s="93"/>
      <c r="U14" s="93"/>
      <c r="V14" s="93"/>
      <c r="W14" s="93"/>
      <c r="X14" s="93"/>
      <c r="Y14" s="93"/>
    </row>
    <row r="15" spans="1:25" ht="29.25" customHeight="1" thickBot="1" x14ac:dyDescent="0.3">
      <c r="A15" s="160"/>
      <c r="B15" s="116"/>
      <c r="C15" s="160"/>
      <c r="D15" s="117"/>
      <c r="E15" s="227" t="s">
        <v>9</v>
      </c>
      <c r="F15" s="230"/>
      <c r="G15" s="230"/>
      <c r="H15" s="230"/>
      <c r="I15" s="230"/>
      <c r="J15" s="231"/>
      <c r="K15" s="232" t="s">
        <v>10</v>
      </c>
      <c r="M15" s="225"/>
      <c r="N15" s="225"/>
    </row>
    <row r="16" spans="1:25" s="94" customFormat="1" ht="116.25" customHeight="1" thickBot="1" x14ac:dyDescent="0.3">
      <c r="A16" s="118" t="s">
        <v>141</v>
      </c>
      <c r="B16" s="106" t="s">
        <v>126</v>
      </c>
      <c r="C16" s="108" t="s">
        <v>11</v>
      </c>
      <c r="D16" s="107" t="s">
        <v>12</v>
      </c>
      <c r="E16" s="35" t="s">
        <v>13</v>
      </c>
      <c r="F16" s="36" t="s">
        <v>14</v>
      </c>
      <c r="G16" s="36" t="s">
        <v>127</v>
      </c>
      <c r="H16" s="36" t="s">
        <v>128</v>
      </c>
      <c r="I16" s="36" t="s">
        <v>130</v>
      </c>
      <c r="J16" s="37" t="s">
        <v>129</v>
      </c>
      <c r="K16" s="233"/>
      <c r="M16" s="225"/>
      <c r="N16" s="225"/>
    </row>
    <row r="17" spans="1:14" s="95" customFormat="1" ht="24.95" customHeight="1" x14ac:dyDescent="0.25">
      <c r="A17" s="51" t="s">
        <v>15</v>
      </c>
      <c r="B17" s="161">
        <v>301</v>
      </c>
      <c r="C17" s="134" t="s">
        <v>211</v>
      </c>
      <c r="D17" s="162" t="str">
        <f t="shared" ref="D17:D48" si="0">IF(SUM(E17:K17)&gt;0,(SUM(E17:K17)),"")</f>
        <v/>
      </c>
      <c r="E17" s="188"/>
      <c r="F17" s="188"/>
      <c r="G17" s="188"/>
      <c r="H17" s="188"/>
      <c r="I17" s="188"/>
      <c r="J17" s="188"/>
      <c r="K17" s="188"/>
      <c r="M17" s="98"/>
      <c r="N17" s="156" t="s">
        <v>160</v>
      </c>
    </row>
    <row r="18" spans="1:14" s="95" customFormat="1" ht="24.95" customHeight="1" x14ac:dyDescent="0.25">
      <c r="A18" s="52" t="s">
        <v>16</v>
      </c>
      <c r="B18" s="163">
        <v>302</v>
      </c>
      <c r="C18" s="135" t="s">
        <v>17</v>
      </c>
      <c r="D18" s="164" t="str">
        <f t="shared" si="0"/>
        <v/>
      </c>
      <c r="E18" s="189"/>
      <c r="F18" s="189"/>
      <c r="G18" s="189"/>
      <c r="H18" s="189"/>
      <c r="I18" s="189"/>
      <c r="J18" s="189"/>
      <c r="K18" s="189"/>
      <c r="M18" s="158"/>
      <c r="N18" s="156" t="s">
        <v>161</v>
      </c>
    </row>
    <row r="19" spans="1:14" s="95" customFormat="1" ht="24.95" customHeight="1" x14ac:dyDescent="0.25">
      <c r="A19" s="52" t="s">
        <v>197</v>
      </c>
      <c r="B19" s="163">
        <v>376</v>
      </c>
      <c r="C19" s="135" t="s">
        <v>198</v>
      </c>
      <c r="D19" s="164" t="str">
        <f t="shared" si="0"/>
        <v/>
      </c>
      <c r="E19" s="189"/>
      <c r="F19" s="189"/>
      <c r="G19" s="189"/>
      <c r="H19" s="189"/>
      <c r="I19" s="189"/>
      <c r="J19" s="189"/>
      <c r="K19" s="189"/>
      <c r="M19" s="158"/>
      <c r="N19" s="156"/>
    </row>
    <row r="20" spans="1:14" s="95" customFormat="1" ht="24.95" customHeight="1" x14ac:dyDescent="0.25">
      <c r="A20" s="52" t="s">
        <v>18</v>
      </c>
      <c r="B20" s="163">
        <v>303</v>
      </c>
      <c r="C20" s="135" t="s">
        <v>19</v>
      </c>
      <c r="D20" s="164" t="str">
        <f t="shared" si="0"/>
        <v/>
      </c>
      <c r="E20" s="189"/>
      <c r="F20" s="189"/>
      <c r="G20" s="189"/>
      <c r="H20" s="189"/>
      <c r="I20" s="189"/>
      <c r="J20" s="189"/>
      <c r="K20" s="189"/>
      <c r="M20" s="98"/>
      <c r="N20" s="205" t="s">
        <v>162</v>
      </c>
    </row>
    <row r="21" spans="1:14" s="95" customFormat="1" ht="24.95" customHeight="1" x14ac:dyDescent="0.25">
      <c r="A21" s="52" t="s">
        <v>20</v>
      </c>
      <c r="B21" s="163">
        <v>304</v>
      </c>
      <c r="C21" s="135" t="s">
        <v>21</v>
      </c>
      <c r="D21" s="164" t="str">
        <f t="shared" si="0"/>
        <v/>
      </c>
      <c r="E21" s="189"/>
      <c r="F21" s="189"/>
      <c r="G21" s="189"/>
      <c r="H21" s="189"/>
      <c r="I21" s="189"/>
      <c r="J21" s="189"/>
      <c r="K21" s="189"/>
      <c r="M21" s="98"/>
      <c r="N21" s="205"/>
    </row>
    <row r="22" spans="1:14" s="95" customFormat="1" ht="24.95" customHeight="1" x14ac:dyDescent="0.25">
      <c r="A22" s="52" t="s">
        <v>22</v>
      </c>
      <c r="B22" s="163">
        <v>305</v>
      </c>
      <c r="C22" s="135" t="s">
        <v>23</v>
      </c>
      <c r="D22" s="164" t="str">
        <f t="shared" si="0"/>
        <v/>
      </c>
      <c r="E22" s="189"/>
      <c r="F22" s="189"/>
      <c r="G22" s="189"/>
      <c r="H22" s="189"/>
      <c r="I22" s="189"/>
      <c r="J22" s="189"/>
      <c r="K22" s="189"/>
      <c r="M22" s="98"/>
      <c r="N22" s="205"/>
    </row>
    <row r="23" spans="1:14" s="95" customFormat="1" ht="24.95" customHeight="1" x14ac:dyDescent="0.25">
      <c r="A23" s="52" t="s">
        <v>24</v>
      </c>
      <c r="B23" s="163">
        <v>306</v>
      </c>
      <c r="C23" s="135" t="s">
        <v>25</v>
      </c>
      <c r="D23" s="164" t="str">
        <f t="shared" si="0"/>
        <v/>
      </c>
      <c r="E23" s="189"/>
      <c r="F23" s="189"/>
      <c r="G23" s="189"/>
      <c r="H23" s="189"/>
      <c r="I23" s="189"/>
      <c r="J23" s="189"/>
      <c r="K23" s="189"/>
      <c r="M23" s="98"/>
      <c r="N23" s="205" t="s">
        <v>163</v>
      </c>
    </row>
    <row r="24" spans="1:14" s="95" customFormat="1" ht="24.95" customHeight="1" x14ac:dyDescent="0.25">
      <c r="A24" s="52" t="s">
        <v>26</v>
      </c>
      <c r="B24" s="163">
        <v>307</v>
      </c>
      <c r="C24" s="135" t="s">
        <v>27</v>
      </c>
      <c r="D24" s="164" t="str">
        <f t="shared" si="0"/>
        <v/>
      </c>
      <c r="E24" s="189"/>
      <c r="F24" s="189"/>
      <c r="G24" s="189"/>
      <c r="H24" s="189"/>
      <c r="I24" s="189"/>
      <c r="J24" s="189"/>
      <c r="K24" s="189"/>
      <c r="M24" s="98"/>
      <c r="N24" s="205"/>
    </row>
    <row r="25" spans="1:14" s="95" customFormat="1" ht="24.95" customHeight="1" x14ac:dyDescent="0.25">
      <c r="A25" s="52" t="s">
        <v>28</v>
      </c>
      <c r="B25" s="163">
        <v>309</v>
      </c>
      <c r="C25" s="135" t="s">
        <v>214</v>
      </c>
      <c r="D25" s="164" t="str">
        <f t="shared" si="0"/>
        <v/>
      </c>
      <c r="E25" s="189"/>
      <c r="F25" s="189"/>
      <c r="G25" s="189"/>
      <c r="H25" s="189"/>
      <c r="I25" s="189"/>
      <c r="J25" s="189"/>
      <c r="K25" s="189"/>
      <c r="M25" s="98"/>
      <c r="N25" s="205" t="s">
        <v>164</v>
      </c>
    </row>
    <row r="26" spans="1:14" s="95" customFormat="1" ht="24.95" customHeight="1" x14ac:dyDescent="0.25">
      <c r="A26" s="52" t="s">
        <v>30</v>
      </c>
      <c r="B26" s="163">
        <v>310</v>
      </c>
      <c r="C26" s="135" t="s">
        <v>31</v>
      </c>
      <c r="D26" s="164" t="str">
        <f t="shared" si="0"/>
        <v/>
      </c>
      <c r="E26" s="189"/>
      <c r="F26" s="189"/>
      <c r="G26" s="189"/>
      <c r="H26" s="189"/>
      <c r="I26" s="189"/>
      <c r="J26" s="189"/>
      <c r="K26" s="189"/>
      <c r="M26" s="98"/>
      <c r="N26" s="205"/>
    </row>
    <row r="27" spans="1:14" s="95" customFormat="1" ht="24.95" customHeight="1" x14ac:dyDescent="0.25">
      <c r="A27" s="52" t="s">
        <v>32</v>
      </c>
      <c r="B27" s="163">
        <v>311</v>
      </c>
      <c r="C27" s="135" t="s">
        <v>33</v>
      </c>
      <c r="D27" s="164">
        <v>92816.78</v>
      </c>
      <c r="E27" s="189">
        <v>56056.05</v>
      </c>
      <c r="F27" s="189">
        <v>20501.89</v>
      </c>
      <c r="G27" s="189">
        <v>3272.68</v>
      </c>
      <c r="H27" s="189">
        <v>5758.68</v>
      </c>
      <c r="I27" s="189">
        <v>1014.61</v>
      </c>
      <c r="J27" s="189">
        <v>6212.87</v>
      </c>
      <c r="K27" s="189"/>
      <c r="M27" s="98"/>
      <c r="N27" s="205" t="s">
        <v>165</v>
      </c>
    </row>
    <row r="28" spans="1:14" s="95" customFormat="1" ht="24.95" customHeight="1" x14ac:dyDescent="0.25">
      <c r="A28" s="52" t="s">
        <v>34</v>
      </c>
      <c r="B28" s="163">
        <v>312</v>
      </c>
      <c r="C28" s="135" t="s">
        <v>35</v>
      </c>
      <c r="D28" s="164" t="str">
        <f t="shared" si="0"/>
        <v/>
      </c>
      <c r="E28" s="189"/>
      <c r="F28" s="189"/>
      <c r="G28" s="189"/>
      <c r="H28" s="189"/>
      <c r="I28" s="189"/>
      <c r="J28" s="189"/>
      <c r="K28" s="189"/>
      <c r="M28" s="98"/>
      <c r="N28" s="205"/>
    </row>
    <row r="29" spans="1:14" s="95" customFormat="1" ht="24.95" customHeight="1" x14ac:dyDescent="0.25">
      <c r="A29" s="52" t="s">
        <v>36</v>
      </c>
      <c r="B29" s="163">
        <v>313</v>
      </c>
      <c r="C29" s="135" t="s">
        <v>199</v>
      </c>
      <c r="D29" s="164">
        <v>69614.59</v>
      </c>
      <c r="E29" s="189">
        <v>53889.1</v>
      </c>
      <c r="F29" s="189">
        <v>11782.3</v>
      </c>
      <c r="G29" s="189">
        <v>3240</v>
      </c>
      <c r="H29" s="189"/>
      <c r="I29" s="189">
        <v>703.19</v>
      </c>
      <c r="J29" s="189"/>
      <c r="K29" s="189"/>
      <c r="M29" s="98"/>
      <c r="N29" s="205"/>
    </row>
    <row r="30" spans="1:14" s="95" customFormat="1" ht="24.95" customHeight="1" x14ac:dyDescent="0.25">
      <c r="A30" s="52" t="s">
        <v>37</v>
      </c>
      <c r="B30" s="163">
        <v>314</v>
      </c>
      <c r="C30" s="135" t="s">
        <v>200</v>
      </c>
      <c r="D30" s="164" t="str">
        <f t="shared" si="0"/>
        <v/>
      </c>
      <c r="E30" s="189"/>
      <c r="F30" s="189"/>
      <c r="G30" s="189"/>
      <c r="H30" s="189"/>
      <c r="I30" s="189"/>
      <c r="J30" s="189"/>
      <c r="K30" s="189"/>
      <c r="M30" s="205" t="s">
        <v>177</v>
      </c>
      <c r="N30" s="205"/>
    </row>
    <row r="31" spans="1:14" s="95" customFormat="1" ht="24.95" customHeight="1" x14ac:dyDescent="0.25">
      <c r="A31" s="52" t="s">
        <v>38</v>
      </c>
      <c r="B31" s="163">
        <v>315</v>
      </c>
      <c r="C31" s="135" t="s">
        <v>39</v>
      </c>
      <c r="D31" s="164" t="str">
        <f t="shared" si="0"/>
        <v/>
      </c>
      <c r="E31" s="189"/>
      <c r="F31" s="189"/>
      <c r="G31" s="189"/>
      <c r="H31" s="189"/>
      <c r="I31" s="189"/>
      <c r="J31" s="189"/>
      <c r="K31" s="189"/>
      <c r="M31" s="205"/>
      <c r="N31" s="205"/>
    </row>
    <row r="32" spans="1:14" s="95" customFormat="1" ht="24.95" customHeight="1" x14ac:dyDescent="0.25">
      <c r="A32" s="52" t="s">
        <v>40</v>
      </c>
      <c r="B32" s="163">
        <v>316</v>
      </c>
      <c r="C32" s="135" t="s">
        <v>41</v>
      </c>
      <c r="D32" s="164" t="str">
        <f t="shared" si="0"/>
        <v/>
      </c>
      <c r="E32" s="189"/>
      <c r="F32" s="189"/>
      <c r="G32" s="189"/>
      <c r="H32" s="189"/>
      <c r="I32" s="189"/>
      <c r="J32" s="189"/>
      <c r="K32" s="189"/>
      <c r="M32" s="205"/>
      <c r="N32" s="205"/>
    </row>
    <row r="33" spans="1:23" s="95" customFormat="1" ht="24.95" customHeight="1" x14ac:dyDescent="0.25">
      <c r="A33" s="52" t="s">
        <v>42</v>
      </c>
      <c r="B33" s="163">
        <v>317</v>
      </c>
      <c r="C33" s="135" t="s">
        <v>43</v>
      </c>
      <c r="D33" s="164" t="str">
        <f t="shared" si="0"/>
        <v/>
      </c>
      <c r="E33" s="189"/>
      <c r="F33" s="189"/>
      <c r="G33" s="189"/>
      <c r="H33" s="189"/>
      <c r="I33" s="189"/>
      <c r="J33" s="189"/>
      <c r="K33" s="189"/>
      <c r="M33" s="205"/>
      <c r="N33" s="205"/>
    </row>
    <row r="34" spans="1:23" s="95" customFormat="1" ht="24.95" customHeight="1" x14ac:dyDescent="0.25">
      <c r="A34" s="52" t="s">
        <v>44</v>
      </c>
      <c r="B34" s="163">
        <v>318</v>
      </c>
      <c r="C34" s="135" t="s">
        <v>45</v>
      </c>
      <c r="D34" s="164" t="str">
        <f t="shared" si="0"/>
        <v/>
      </c>
      <c r="E34" s="189"/>
      <c r="F34" s="189"/>
      <c r="G34" s="189"/>
      <c r="H34" s="189"/>
      <c r="I34" s="189"/>
      <c r="J34" s="189"/>
      <c r="K34" s="189"/>
      <c r="M34" s="205"/>
      <c r="N34" s="205"/>
    </row>
    <row r="35" spans="1:23" s="95" customFormat="1" ht="24.95" customHeight="1" x14ac:dyDescent="0.25">
      <c r="A35" s="52" t="s">
        <v>46</v>
      </c>
      <c r="B35" s="163">
        <v>319</v>
      </c>
      <c r="C35" s="135" t="s">
        <v>213</v>
      </c>
      <c r="D35" s="164" t="str">
        <f t="shared" si="0"/>
        <v/>
      </c>
      <c r="E35" s="189"/>
      <c r="F35" s="189"/>
      <c r="G35" s="189"/>
      <c r="H35" s="189"/>
      <c r="I35" s="189"/>
      <c r="J35" s="189"/>
      <c r="K35" s="189"/>
      <c r="M35" s="205"/>
      <c r="N35" s="205"/>
    </row>
    <row r="36" spans="1:23" s="95" customFormat="1" ht="24.95" customHeight="1" x14ac:dyDescent="0.25">
      <c r="A36" s="52" t="s">
        <v>47</v>
      </c>
      <c r="B36" s="163">
        <v>320</v>
      </c>
      <c r="C36" s="135" t="s">
        <v>48</v>
      </c>
      <c r="D36" s="164" t="str">
        <f t="shared" si="0"/>
        <v/>
      </c>
      <c r="E36" s="189"/>
      <c r="F36" s="189"/>
      <c r="G36" s="189"/>
      <c r="H36" s="189"/>
      <c r="I36" s="189"/>
      <c r="J36" s="189"/>
      <c r="K36" s="189"/>
      <c r="M36" s="205"/>
      <c r="N36" s="205"/>
      <c r="O36" s="93"/>
      <c r="P36" s="93"/>
      <c r="Q36" s="93"/>
      <c r="R36" s="93"/>
      <c r="S36" s="93"/>
      <c r="T36" s="93"/>
      <c r="U36" s="93"/>
      <c r="V36" s="93"/>
      <c r="W36" s="93"/>
    </row>
    <row r="37" spans="1:23" s="95" customFormat="1" ht="24.95" customHeight="1" x14ac:dyDescent="0.25">
      <c r="A37" s="52" t="s">
        <v>49</v>
      </c>
      <c r="B37" s="163">
        <v>321</v>
      </c>
      <c r="C37" s="135" t="s">
        <v>50</v>
      </c>
      <c r="D37" s="164" t="str">
        <f t="shared" si="0"/>
        <v/>
      </c>
      <c r="E37" s="189"/>
      <c r="F37" s="189"/>
      <c r="G37" s="189"/>
      <c r="H37" s="189"/>
      <c r="I37" s="189"/>
      <c r="J37" s="189"/>
      <c r="K37" s="189"/>
      <c r="M37" s="205"/>
      <c r="N37" s="205"/>
    </row>
    <row r="38" spans="1:23" s="95" customFormat="1" ht="24.95" customHeight="1" x14ac:dyDescent="0.25">
      <c r="A38" s="52" t="s">
        <v>51</v>
      </c>
      <c r="B38" s="163">
        <v>322</v>
      </c>
      <c r="C38" s="135" t="s">
        <v>52</v>
      </c>
      <c r="D38" s="164" t="str">
        <f t="shared" si="0"/>
        <v/>
      </c>
      <c r="E38" s="189"/>
      <c r="F38" s="189"/>
      <c r="G38" s="189"/>
      <c r="H38" s="189"/>
      <c r="I38" s="189"/>
      <c r="J38" s="189"/>
      <c r="K38" s="189"/>
      <c r="M38" s="205"/>
      <c r="N38" s="205"/>
    </row>
    <row r="39" spans="1:23" s="95" customFormat="1" ht="24.95" customHeight="1" x14ac:dyDescent="0.25">
      <c r="A39" s="52" t="s">
        <v>53</v>
      </c>
      <c r="B39" s="163">
        <v>345</v>
      </c>
      <c r="C39" s="135" t="s">
        <v>54</v>
      </c>
      <c r="D39" s="164">
        <v>13918.97</v>
      </c>
      <c r="E39" s="189"/>
      <c r="F39" s="189"/>
      <c r="G39" s="189"/>
      <c r="H39" s="189">
        <v>63.1</v>
      </c>
      <c r="I39" s="189">
        <v>13855.87</v>
      </c>
      <c r="J39" s="189"/>
      <c r="K39" s="189"/>
      <c r="M39" s="99"/>
      <c r="N39" s="99"/>
    </row>
    <row r="40" spans="1:23" s="95" customFormat="1" ht="24.95" customHeight="1" x14ac:dyDescent="0.25">
      <c r="A40" s="52" t="s">
        <v>55</v>
      </c>
      <c r="B40" s="163">
        <v>323</v>
      </c>
      <c r="C40" s="135" t="s">
        <v>56</v>
      </c>
      <c r="D40" s="164" t="str">
        <f t="shared" si="0"/>
        <v/>
      </c>
      <c r="E40" s="189"/>
      <c r="F40" s="189"/>
      <c r="G40" s="189"/>
      <c r="H40" s="189"/>
      <c r="I40" s="189"/>
      <c r="J40" s="189"/>
      <c r="K40" s="189"/>
      <c r="M40" s="98"/>
      <c r="N40" s="205" t="s">
        <v>167</v>
      </c>
    </row>
    <row r="41" spans="1:23" s="95" customFormat="1" ht="24.95" customHeight="1" x14ac:dyDescent="0.25">
      <c r="A41" s="52" t="s">
        <v>57</v>
      </c>
      <c r="B41" s="163">
        <v>324</v>
      </c>
      <c r="C41" s="135" t="s">
        <v>58</v>
      </c>
      <c r="D41" s="164" t="str">
        <f t="shared" si="0"/>
        <v/>
      </c>
      <c r="E41" s="189"/>
      <c r="F41" s="189"/>
      <c r="G41" s="189"/>
      <c r="H41" s="189"/>
      <c r="I41" s="189"/>
      <c r="J41" s="189"/>
      <c r="K41" s="189"/>
      <c r="M41" s="98"/>
      <c r="N41" s="205"/>
    </row>
    <row r="42" spans="1:23" s="95" customFormat="1" ht="24.95" customHeight="1" x14ac:dyDescent="0.25">
      <c r="A42" s="52" t="s">
        <v>59</v>
      </c>
      <c r="B42" s="163">
        <v>325</v>
      </c>
      <c r="C42" s="135" t="s">
        <v>60</v>
      </c>
      <c r="D42" s="164" t="str">
        <f t="shared" si="0"/>
        <v/>
      </c>
      <c r="E42" s="189"/>
      <c r="F42" s="189"/>
      <c r="G42" s="189"/>
      <c r="H42" s="189"/>
      <c r="I42" s="189"/>
      <c r="J42" s="189"/>
      <c r="K42" s="189"/>
      <c r="M42" s="98"/>
      <c r="N42" s="205" t="s">
        <v>168</v>
      </c>
    </row>
    <row r="43" spans="1:23" s="95" customFormat="1" ht="24.95" customHeight="1" x14ac:dyDescent="0.25">
      <c r="A43" s="52" t="s">
        <v>61</v>
      </c>
      <c r="B43" s="163">
        <v>326</v>
      </c>
      <c r="C43" s="135" t="s">
        <v>62</v>
      </c>
      <c r="D43" s="164" t="str">
        <f t="shared" si="0"/>
        <v/>
      </c>
      <c r="E43" s="189"/>
      <c r="F43" s="189"/>
      <c r="G43" s="189"/>
      <c r="H43" s="189"/>
      <c r="I43" s="189"/>
      <c r="J43" s="189"/>
      <c r="K43" s="189"/>
      <c r="M43" s="98"/>
      <c r="N43" s="205"/>
    </row>
    <row r="44" spans="1:23" s="95" customFormat="1" ht="33" customHeight="1" x14ac:dyDescent="0.25">
      <c r="A44" s="52" t="s">
        <v>110</v>
      </c>
      <c r="B44" s="163">
        <v>359</v>
      </c>
      <c r="C44" s="135" t="s">
        <v>231</v>
      </c>
      <c r="D44" s="164" t="str">
        <f t="shared" si="0"/>
        <v/>
      </c>
      <c r="E44" s="189"/>
      <c r="F44" s="189"/>
      <c r="G44" s="189"/>
      <c r="H44" s="189"/>
      <c r="I44" s="189"/>
      <c r="J44" s="189"/>
      <c r="K44" s="189"/>
      <c r="M44" s="98"/>
      <c r="N44" s="205" t="s">
        <v>169</v>
      </c>
    </row>
    <row r="45" spans="1:23" s="95" customFormat="1" ht="24.95" customHeight="1" x14ac:dyDescent="0.25">
      <c r="A45" s="52" t="s">
        <v>63</v>
      </c>
      <c r="B45" s="163">
        <v>327</v>
      </c>
      <c r="C45" s="135" t="s">
        <v>64</v>
      </c>
      <c r="D45" s="164" t="str">
        <f t="shared" si="0"/>
        <v/>
      </c>
      <c r="E45" s="189"/>
      <c r="F45" s="189"/>
      <c r="G45" s="189"/>
      <c r="H45" s="189"/>
      <c r="I45" s="189"/>
      <c r="J45" s="189"/>
      <c r="K45" s="189"/>
      <c r="M45" s="98"/>
      <c r="N45" s="205"/>
    </row>
    <row r="46" spans="1:23" s="95" customFormat="1" ht="24.95" customHeight="1" x14ac:dyDescent="0.25">
      <c r="A46" s="52" t="s">
        <v>65</v>
      </c>
      <c r="B46" s="163">
        <v>328</v>
      </c>
      <c r="C46" s="135" t="s">
        <v>66</v>
      </c>
      <c r="D46" s="164" t="str">
        <f t="shared" si="0"/>
        <v/>
      </c>
      <c r="E46" s="189"/>
      <c r="F46" s="189"/>
      <c r="G46" s="189"/>
      <c r="H46" s="189"/>
      <c r="I46" s="189"/>
      <c r="J46" s="189"/>
      <c r="K46" s="189"/>
      <c r="M46" s="98"/>
      <c r="N46" s="205" t="s">
        <v>170</v>
      </c>
    </row>
    <row r="47" spans="1:23" s="95" customFormat="1" ht="24.95" customHeight="1" x14ac:dyDescent="0.25">
      <c r="A47" s="52" t="s">
        <v>67</v>
      </c>
      <c r="B47" s="163">
        <v>329</v>
      </c>
      <c r="C47" s="135" t="s">
        <v>68</v>
      </c>
      <c r="D47" s="164" t="str">
        <f t="shared" si="0"/>
        <v/>
      </c>
      <c r="E47" s="189"/>
      <c r="F47" s="189"/>
      <c r="G47" s="189"/>
      <c r="H47" s="189"/>
      <c r="I47" s="189"/>
      <c r="J47" s="189"/>
      <c r="K47" s="189"/>
      <c r="M47" s="98"/>
      <c r="N47" s="205"/>
    </row>
    <row r="48" spans="1:23" s="95" customFormat="1" ht="24.95" customHeight="1" x14ac:dyDescent="0.25">
      <c r="A48" s="52" t="s">
        <v>69</v>
      </c>
      <c r="B48" s="163">
        <v>330</v>
      </c>
      <c r="C48" s="135" t="s">
        <v>215</v>
      </c>
      <c r="D48" s="164" t="str">
        <f t="shared" si="0"/>
        <v/>
      </c>
      <c r="E48" s="189"/>
      <c r="F48" s="189"/>
      <c r="G48" s="189"/>
      <c r="H48" s="189"/>
      <c r="I48" s="189"/>
      <c r="J48" s="189"/>
      <c r="K48" s="189"/>
      <c r="M48" s="98"/>
      <c r="N48" s="158"/>
    </row>
    <row r="49" spans="1:14" s="95" customFormat="1" ht="24.95" customHeight="1" x14ac:dyDescent="0.25">
      <c r="A49" s="52" t="s">
        <v>70</v>
      </c>
      <c r="B49" s="163">
        <v>333</v>
      </c>
      <c r="C49" s="135" t="s">
        <v>71</v>
      </c>
      <c r="D49" s="164" t="str">
        <f t="shared" ref="D49:D79" si="1">IF(SUM(E49:K49)&gt;0,(SUM(E49:K49)),"")</f>
        <v/>
      </c>
      <c r="E49" s="189"/>
      <c r="F49" s="189"/>
      <c r="G49" s="189"/>
      <c r="H49" s="189"/>
      <c r="I49" s="189"/>
      <c r="J49" s="189"/>
      <c r="K49" s="189"/>
      <c r="M49" s="98"/>
      <c r="N49" s="156" t="s">
        <v>125</v>
      </c>
    </row>
    <row r="50" spans="1:14" s="95" customFormat="1" ht="24.95" customHeight="1" x14ac:dyDescent="0.25">
      <c r="A50" s="52" t="s">
        <v>72</v>
      </c>
      <c r="B50" s="163">
        <v>334</v>
      </c>
      <c r="C50" s="135" t="s">
        <v>212</v>
      </c>
      <c r="D50" s="164">
        <v>29478.23</v>
      </c>
      <c r="E50" s="189">
        <v>20402.3</v>
      </c>
      <c r="F50" s="189">
        <v>7858.43</v>
      </c>
      <c r="G50" s="189">
        <v>690</v>
      </c>
      <c r="H50" s="189">
        <v>527.5</v>
      </c>
      <c r="I50" s="189"/>
      <c r="J50" s="189"/>
      <c r="K50" s="189"/>
      <c r="M50" s="98"/>
      <c r="N50" s="158"/>
    </row>
    <row r="51" spans="1:14" s="95" customFormat="1" ht="24.95" customHeight="1" x14ac:dyDescent="0.25">
      <c r="A51" s="52" t="s">
        <v>73</v>
      </c>
      <c r="B51" s="163">
        <v>335</v>
      </c>
      <c r="C51" s="135" t="s">
        <v>201</v>
      </c>
      <c r="D51" s="164" t="str">
        <f t="shared" si="1"/>
        <v/>
      </c>
      <c r="E51" s="189"/>
      <c r="F51" s="189"/>
      <c r="G51" s="189"/>
      <c r="H51" s="189"/>
      <c r="I51" s="189"/>
      <c r="J51" s="189"/>
      <c r="K51" s="189"/>
      <c r="M51" s="156" t="s">
        <v>76</v>
      </c>
      <c r="N51" s="98"/>
    </row>
    <row r="52" spans="1:14" s="95" customFormat="1" ht="24.95" customHeight="1" x14ac:dyDescent="0.25">
      <c r="A52" s="52" t="s">
        <v>74</v>
      </c>
      <c r="B52" s="163">
        <v>336</v>
      </c>
      <c r="C52" s="135" t="s">
        <v>75</v>
      </c>
      <c r="D52" s="164" t="str">
        <f t="shared" si="1"/>
        <v/>
      </c>
      <c r="E52" s="189"/>
      <c r="F52" s="189"/>
      <c r="G52" s="189"/>
      <c r="H52" s="189"/>
      <c r="I52" s="189"/>
      <c r="J52" s="189"/>
      <c r="K52" s="189"/>
      <c r="M52" s="156"/>
      <c r="N52" s="98"/>
    </row>
    <row r="53" spans="1:14" s="95" customFormat="1" ht="24.95" customHeight="1" x14ac:dyDescent="0.25">
      <c r="A53" s="52" t="s">
        <v>77</v>
      </c>
      <c r="B53" s="163">
        <v>337</v>
      </c>
      <c r="C53" s="135" t="s">
        <v>216</v>
      </c>
      <c r="D53" s="164" t="str">
        <f t="shared" si="1"/>
        <v/>
      </c>
      <c r="E53" s="189"/>
      <c r="F53" s="189"/>
      <c r="G53" s="189"/>
      <c r="H53" s="189"/>
      <c r="I53" s="189"/>
      <c r="J53" s="189"/>
      <c r="K53" s="189"/>
      <c r="M53" s="98"/>
      <c r="N53" s="98"/>
    </row>
    <row r="54" spans="1:14" s="95" customFormat="1" ht="24.95" customHeight="1" x14ac:dyDescent="0.25">
      <c r="A54" s="52" t="s">
        <v>79</v>
      </c>
      <c r="B54" s="163">
        <v>339</v>
      </c>
      <c r="C54" s="135" t="s">
        <v>80</v>
      </c>
      <c r="D54" s="164" t="str">
        <f t="shared" si="1"/>
        <v/>
      </c>
      <c r="E54" s="189"/>
      <c r="F54" s="189"/>
      <c r="G54" s="189"/>
      <c r="H54" s="189"/>
      <c r="I54" s="189"/>
      <c r="J54" s="189"/>
      <c r="K54" s="189"/>
      <c r="M54" s="98"/>
      <c r="N54" s="98"/>
    </row>
    <row r="55" spans="1:14" s="95" customFormat="1" ht="24.95" customHeight="1" x14ac:dyDescent="0.25">
      <c r="A55" s="52" t="s">
        <v>81</v>
      </c>
      <c r="B55" s="163">
        <v>340</v>
      </c>
      <c r="C55" s="135" t="s">
        <v>82</v>
      </c>
      <c r="D55" s="164" t="str">
        <f t="shared" si="1"/>
        <v/>
      </c>
      <c r="E55" s="189"/>
      <c r="F55" s="189"/>
      <c r="G55" s="189"/>
      <c r="H55" s="189"/>
      <c r="I55" s="189"/>
      <c r="J55" s="189"/>
      <c r="K55" s="189"/>
      <c r="M55" s="98"/>
      <c r="N55" s="98"/>
    </row>
    <row r="56" spans="1:14" s="95" customFormat="1" ht="24.95" customHeight="1" x14ac:dyDescent="0.25">
      <c r="A56" s="52" t="s">
        <v>202</v>
      </c>
      <c r="B56" s="163">
        <v>373</v>
      </c>
      <c r="C56" s="135" t="s">
        <v>204</v>
      </c>
      <c r="D56" s="164" t="str">
        <f t="shared" si="1"/>
        <v/>
      </c>
      <c r="E56" s="189"/>
      <c r="F56" s="189"/>
      <c r="G56" s="189"/>
      <c r="H56" s="189"/>
      <c r="I56" s="189"/>
      <c r="J56" s="189"/>
      <c r="K56" s="189"/>
      <c r="M56" s="98"/>
      <c r="N56" s="98"/>
    </row>
    <row r="57" spans="1:14" s="95" customFormat="1" ht="24.95" customHeight="1" x14ac:dyDescent="0.25">
      <c r="A57" s="52" t="s">
        <v>83</v>
      </c>
      <c r="B57" s="163">
        <v>342</v>
      </c>
      <c r="C57" s="135" t="s">
        <v>84</v>
      </c>
      <c r="D57" s="164" t="str">
        <f t="shared" si="1"/>
        <v/>
      </c>
      <c r="E57" s="189"/>
      <c r="F57" s="189"/>
      <c r="G57" s="189"/>
      <c r="H57" s="189"/>
      <c r="I57" s="189"/>
      <c r="J57" s="189"/>
      <c r="K57" s="189"/>
      <c r="M57" s="98"/>
      <c r="N57" s="98"/>
    </row>
    <row r="58" spans="1:14" s="95" customFormat="1" ht="24.95" customHeight="1" x14ac:dyDescent="0.25">
      <c r="A58" s="52" t="s">
        <v>85</v>
      </c>
      <c r="B58" s="163">
        <v>343</v>
      </c>
      <c r="C58" s="135" t="s">
        <v>86</v>
      </c>
      <c r="D58" s="164" t="str">
        <f t="shared" si="1"/>
        <v/>
      </c>
      <c r="E58" s="189"/>
      <c r="F58" s="189"/>
      <c r="G58" s="189"/>
      <c r="H58" s="189"/>
      <c r="I58" s="189"/>
      <c r="J58" s="189"/>
      <c r="K58" s="189"/>
      <c r="M58" s="98"/>
      <c r="N58" s="98"/>
    </row>
    <row r="59" spans="1:14" s="95" customFormat="1" ht="24.95" customHeight="1" x14ac:dyDescent="0.25">
      <c r="A59" s="52" t="s">
        <v>87</v>
      </c>
      <c r="B59" s="163">
        <v>344</v>
      </c>
      <c r="C59" s="135" t="s">
        <v>88</v>
      </c>
      <c r="D59" s="164" t="str">
        <f t="shared" si="1"/>
        <v/>
      </c>
      <c r="E59" s="189"/>
      <c r="F59" s="189"/>
      <c r="G59" s="189"/>
      <c r="H59" s="189"/>
      <c r="I59" s="189"/>
      <c r="J59" s="189"/>
      <c r="K59" s="189"/>
      <c r="M59" s="98"/>
      <c r="N59" s="98"/>
    </row>
    <row r="60" spans="1:14" s="94" customFormat="1" ht="24.95" customHeight="1" x14ac:dyDescent="0.25">
      <c r="A60" s="52" t="s">
        <v>89</v>
      </c>
      <c r="B60" s="163">
        <v>346</v>
      </c>
      <c r="C60" s="135" t="s">
        <v>90</v>
      </c>
      <c r="D60" s="164" t="str">
        <f t="shared" si="1"/>
        <v/>
      </c>
      <c r="E60" s="189"/>
      <c r="F60" s="189"/>
      <c r="G60" s="189"/>
      <c r="H60" s="189"/>
      <c r="I60" s="189"/>
      <c r="J60" s="189"/>
      <c r="K60" s="189"/>
      <c r="M60" s="98"/>
      <c r="N60" s="38"/>
    </row>
    <row r="61" spans="1:14" ht="24.95" customHeight="1" x14ac:dyDescent="0.25">
      <c r="A61" s="52" t="s">
        <v>91</v>
      </c>
      <c r="B61" s="163">
        <v>347</v>
      </c>
      <c r="C61" s="135" t="s">
        <v>217</v>
      </c>
      <c r="D61" s="164" t="str">
        <f t="shared" si="1"/>
        <v/>
      </c>
      <c r="E61" s="189"/>
      <c r="F61" s="189"/>
      <c r="G61" s="189"/>
      <c r="H61" s="189"/>
      <c r="I61" s="189"/>
      <c r="J61" s="189"/>
      <c r="K61" s="189"/>
      <c r="L61" s="67"/>
      <c r="M61" s="38"/>
    </row>
    <row r="62" spans="1:14" ht="24.95" customHeight="1" x14ac:dyDescent="0.25">
      <c r="A62" s="52" t="s">
        <v>109</v>
      </c>
      <c r="B62" s="163">
        <v>358</v>
      </c>
      <c r="C62" s="135" t="s">
        <v>206</v>
      </c>
      <c r="D62" s="164" t="str">
        <f t="shared" si="1"/>
        <v/>
      </c>
      <c r="E62" s="189"/>
      <c r="F62" s="189"/>
      <c r="G62" s="189"/>
      <c r="H62" s="189"/>
      <c r="I62" s="189"/>
      <c r="J62" s="189"/>
      <c r="K62" s="189"/>
      <c r="L62" s="67"/>
    </row>
    <row r="63" spans="1:14" ht="24.95" customHeight="1" x14ac:dyDescent="0.25">
      <c r="A63" s="52" t="s">
        <v>92</v>
      </c>
      <c r="B63" s="163">
        <v>348</v>
      </c>
      <c r="C63" s="135" t="s">
        <v>93</v>
      </c>
      <c r="D63" s="164" t="str">
        <f t="shared" si="1"/>
        <v/>
      </c>
      <c r="E63" s="189"/>
      <c r="F63" s="189"/>
      <c r="G63" s="189"/>
      <c r="H63" s="189"/>
      <c r="I63" s="189"/>
      <c r="J63" s="189"/>
      <c r="K63" s="189"/>
      <c r="L63" s="67"/>
    </row>
    <row r="64" spans="1:14" ht="24.95" customHeight="1" x14ac:dyDescent="0.25">
      <c r="A64" s="52" t="s">
        <v>94</v>
      </c>
      <c r="B64" s="163">
        <v>349</v>
      </c>
      <c r="C64" s="135" t="s">
        <v>95</v>
      </c>
      <c r="D64" s="164" t="str">
        <f t="shared" si="1"/>
        <v/>
      </c>
      <c r="E64" s="189"/>
      <c r="F64" s="189"/>
      <c r="G64" s="189"/>
      <c r="H64" s="189"/>
      <c r="I64" s="189"/>
      <c r="J64" s="189"/>
      <c r="K64" s="189"/>
      <c r="L64" s="67"/>
    </row>
    <row r="65" spans="1:12" ht="24.95" customHeight="1" x14ac:dyDescent="0.25">
      <c r="A65" s="52" t="s">
        <v>78</v>
      </c>
      <c r="B65" s="163">
        <v>338</v>
      </c>
      <c r="C65" s="135" t="s">
        <v>207</v>
      </c>
      <c r="D65" s="164" t="str">
        <f t="shared" si="1"/>
        <v/>
      </c>
      <c r="E65" s="189"/>
      <c r="F65" s="189"/>
      <c r="G65" s="189"/>
      <c r="H65" s="189"/>
      <c r="I65" s="189"/>
      <c r="J65" s="189"/>
      <c r="K65" s="189"/>
      <c r="L65" s="67"/>
    </row>
    <row r="66" spans="1:12" ht="24.95" customHeight="1" x14ac:dyDescent="0.25">
      <c r="A66" s="52" t="s">
        <v>96</v>
      </c>
      <c r="B66" s="163">
        <v>351</v>
      </c>
      <c r="C66" s="135" t="s">
        <v>208</v>
      </c>
      <c r="D66" s="164" t="str">
        <f t="shared" si="1"/>
        <v/>
      </c>
      <c r="E66" s="189"/>
      <c r="F66" s="189"/>
      <c r="G66" s="189"/>
      <c r="H66" s="189"/>
      <c r="I66" s="189"/>
      <c r="J66" s="189"/>
      <c r="K66" s="189"/>
      <c r="L66" s="67"/>
    </row>
    <row r="67" spans="1:12" ht="24.95" customHeight="1" x14ac:dyDescent="0.25">
      <c r="A67" s="52" t="s">
        <v>97</v>
      </c>
      <c r="B67" s="163">
        <v>352</v>
      </c>
      <c r="C67" s="135" t="s">
        <v>98</v>
      </c>
      <c r="D67" s="164" t="str">
        <f t="shared" si="1"/>
        <v/>
      </c>
      <c r="E67" s="189"/>
      <c r="F67" s="189"/>
      <c r="G67" s="189"/>
      <c r="H67" s="189"/>
      <c r="I67" s="189"/>
      <c r="J67" s="189"/>
      <c r="K67" s="189"/>
      <c r="L67" s="67"/>
    </row>
    <row r="68" spans="1:12" ht="24.95" customHeight="1" x14ac:dyDescent="0.25">
      <c r="A68" s="52" t="s">
        <v>99</v>
      </c>
      <c r="B68" s="163">
        <v>353</v>
      </c>
      <c r="C68" s="135" t="s">
        <v>218</v>
      </c>
      <c r="D68" s="164">
        <v>20764</v>
      </c>
      <c r="E68" s="189"/>
      <c r="F68" s="189"/>
      <c r="G68" s="189">
        <v>20764</v>
      </c>
      <c r="H68" s="189"/>
      <c r="I68" s="189"/>
      <c r="J68" s="189"/>
      <c r="K68" s="189"/>
      <c r="L68" s="67"/>
    </row>
    <row r="69" spans="1:12" ht="24.95" customHeight="1" x14ac:dyDescent="0.25">
      <c r="A69" s="52" t="s">
        <v>101</v>
      </c>
      <c r="B69" s="163">
        <v>354</v>
      </c>
      <c r="C69" s="135" t="s">
        <v>102</v>
      </c>
      <c r="D69" s="164" t="str">
        <f t="shared" si="1"/>
        <v/>
      </c>
      <c r="E69" s="189"/>
      <c r="F69" s="189"/>
      <c r="G69" s="189"/>
      <c r="H69" s="189"/>
      <c r="I69" s="189"/>
      <c r="J69" s="189"/>
      <c r="K69" s="189"/>
      <c r="L69" s="67"/>
    </row>
    <row r="70" spans="1:12" ht="24.95" customHeight="1" x14ac:dyDescent="0.25">
      <c r="A70" s="52" t="s">
        <v>103</v>
      </c>
      <c r="B70" s="163">
        <v>355</v>
      </c>
      <c r="C70" s="135" t="s">
        <v>104</v>
      </c>
      <c r="D70" s="164" t="str">
        <f t="shared" si="1"/>
        <v/>
      </c>
      <c r="E70" s="189"/>
      <c r="F70" s="189"/>
      <c r="G70" s="189"/>
      <c r="H70" s="189"/>
      <c r="I70" s="189"/>
      <c r="J70" s="189"/>
      <c r="K70" s="189"/>
      <c r="L70" s="67"/>
    </row>
    <row r="71" spans="1:12" ht="24.95" customHeight="1" x14ac:dyDescent="0.25">
      <c r="A71" s="52" t="s">
        <v>105</v>
      </c>
      <c r="B71" s="163">
        <v>356</v>
      </c>
      <c r="C71" s="135" t="s">
        <v>106</v>
      </c>
      <c r="D71" s="164" t="str">
        <f t="shared" si="1"/>
        <v/>
      </c>
      <c r="E71" s="189"/>
      <c r="F71" s="189"/>
      <c r="G71" s="189"/>
      <c r="H71" s="189"/>
      <c r="I71" s="189"/>
      <c r="J71" s="189"/>
      <c r="K71" s="189"/>
      <c r="L71" s="67"/>
    </row>
    <row r="72" spans="1:12" ht="24.95" customHeight="1" x14ac:dyDescent="0.25">
      <c r="A72" s="52" t="s">
        <v>219</v>
      </c>
      <c r="B72" s="163">
        <v>374</v>
      </c>
      <c r="C72" s="135" t="s">
        <v>220</v>
      </c>
      <c r="D72" s="164" t="str">
        <f t="shared" si="1"/>
        <v/>
      </c>
      <c r="E72" s="189"/>
      <c r="F72" s="189"/>
      <c r="G72" s="189"/>
      <c r="H72" s="189"/>
      <c r="I72" s="189"/>
      <c r="J72" s="189"/>
      <c r="K72" s="189"/>
      <c r="L72" s="67"/>
    </row>
    <row r="73" spans="1:12" ht="24.95" customHeight="1" x14ac:dyDescent="0.25">
      <c r="A73" s="52" t="s">
        <v>107</v>
      </c>
      <c r="B73" s="163">
        <v>357</v>
      </c>
      <c r="C73" s="135" t="s">
        <v>108</v>
      </c>
      <c r="D73" s="164" t="str">
        <f t="shared" si="1"/>
        <v/>
      </c>
      <c r="E73" s="189"/>
      <c r="F73" s="189"/>
      <c r="G73" s="189"/>
      <c r="H73" s="189"/>
      <c r="I73" s="189"/>
      <c r="J73" s="189"/>
      <c r="K73" s="189"/>
      <c r="L73" s="67"/>
    </row>
    <row r="74" spans="1:12" ht="24.95" customHeight="1" x14ac:dyDescent="0.25">
      <c r="A74" s="52" t="s">
        <v>111</v>
      </c>
      <c r="B74" s="163">
        <v>361</v>
      </c>
      <c r="C74" s="135" t="s">
        <v>209</v>
      </c>
      <c r="D74" s="164" t="str">
        <f t="shared" si="1"/>
        <v/>
      </c>
      <c r="E74" s="189"/>
      <c r="F74" s="189"/>
      <c r="G74" s="189"/>
      <c r="H74" s="189"/>
      <c r="I74" s="189"/>
      <c r="J74" s="189"/>
      <c r="K74" s="189"/>
      <c r="L74" s="67"/>
    </row>
    <row r="75" spans="1:12" ht="24.95" customHeight="1" x14ac:dyDescent="0.25">
      <c r="A75" s="52" t="s">
        <v>112</v>
      </c>
      <c r="B75" s="163">
        <v>362</v>
      </c>
      <c r="C75" s="135" t="s">
        <v>221</v>
      </c>
      <c r="D75" s="164">
        <f t="shared" si="1"/>
        <v>1584.62</v>
      </c>
      <c r="E75" s="189"/>
      <c r="F75" s="189"/>
      <c r="G75" s="189"/>
      <c r="H75" s="189"/>
      <c r="I75" s="189">
        <v>1584.62</v>
      </c>
      <c r="J75" s="189"/>
      <c r="K75" s="189"/>
      <c r="L75" s="67"/>
    </row>
    <row r="76" spans="1:12" ht="24.95" customHeight="1" x14ac:dyDescent="0.25">
      <c r="A76" s="52" t="s">
        <v>114</v>
      </c>
      <c r="B76" s="163">
        <v>364</v>
      </c>
      <c r="C76" s="135" t="s">
        <v>210</v>
      </c>
      <c r="D76" s="164" t="str">
        <f t="shared" si="1"/>
        <v/>
      </c>
      <c r="E76" s="189"/>
      <c r="F76" s="189"/>
      <c r="G76" s="189"/>
      <c r="H76" s="189"/>
      <c r="I76" s="189"/>
      <c r="J76" s="189"/>
      <c r="K76" s="189"/>
      <c r="L76" s="67"/>
    </row>
    <row r="77" spans="1:12" ht="24.95" customHeight="1" x14ac:dyDescent="0.25">
      <c r="A77" s="52" t="s">
        <v>115</v>
      </c>
      <c r="B77" s="163">
        <v>365</v>
      </c>
      <c r="C77" s="135" t="s">
        <v>116</v>
      </c>
      <c r="D77" s="164" t="str">
        <f t="shared" si="1"/>
        <v/>
      </c>
      <c r="E77" s="189"/>
      <c r="F77" s="189"/>
      <c r="G77" s="189"/>
      <c r="H77" s="189"/>
      <c r="I77" s="189"/>
      <c r="J77" s="189"/>
      <c r="K77" s="189"/>
      <c r="L77" s="67"/>
    </row>
    <row r="78" spans="1:12" ht="24.95" customHeight="1" x14ac:dyDescent="0.25">
      <c r="A78" s="52" t="s">
        <v>117</v>
      </c>
      <c r="B78" s="163">
        <v>366</v>
      </c>
      <c r="C78" s="135" t="s">
        <v>222</v>
      </c>
      <c r="D78" s="164" t="str">
        <f t="shared" si="1"/>
        <v/>
      </c>
      <c r="E78" s="189"/>
      <c r="F78" s="189"/>
      <c r="G78" s="189"/>
      <c r="H78" s="189"/>
      <c r="I78" s="189"/>
      <c r="J78" s="189"/>
      <c r="K78" s="189"/>
      <c r="L78" s="67"/>
    </row>
    <row r="79" spans="1:12" ht="24.95" customHeight="1" x14ac:dyDescent="0.25">
      <c r="A79" s="52" t="s">
        <v>118</v>
      </c>
      <c r="B79" s="163">
        <v>368</v>
      </c>
      <c r="C79" s="135" t="s">
        <v>119</v>
      </c>
      <c r="D79" s="164" t="str">
        <f t="shared" si="1"/>
        <v/>
      </c>
      <c r="E79" s="189"/>
      <c r="F79" s="189"/>
      <c r="G79" s="189"/>
      <c r="H79" s="189"/>
      <c r="I79" s="189"/>
      <c r="J79" s="189"/>
      <c r="K79" s="189"/>
      <c r="L79" s="67"/>
    </row>
    <row r="80" spans="1:12" ht="41.25" customHeight="1" x14ac:dyDescent="0.25">
      <c r="A80" s="237" t="s">
        <v>171</v>
      </c>
      <c r="B80" s="238"/>
      <c r="C80" s="238"/>
      <c r="D80" s="164"/>
      <c r="E80" s="189"/>
      <c r="F80" s="189"/>
      <c r="G80" s="189"/>
      <c r="H80" s="189"/>
      <c r="I80" s="189"/>
      <c r="J80" s="189"/>
      <c r="K80" s="189"/>
      <c r="L80" s="67"/>
    </row>
    <row r="81" spans="1:12" ht="24.95" customHeight="1" x14ac:dyDescent="0.25">
      <c r="A81" s="52" t="s">
        <v>235</v>
      </c>
      <c r="B81" s="165">
        <v>380</v>
      </c>
      <c r="C81" s="135" t="s">
        <v>246</v>
      </c>
      <c r="D81" s="164">
        <v>104776.03</v>
      </c>
      <c r="E81" s="189">
        <v>80364.88</v>
      </c>
      <c r="F81" s="189">
        <v>17649.36</v>
      </c>
      <c r="G81" s="189"/>
      <c r="H81" s="189"/>
      <c r="I81" s="189">
        <v>6611.79</v>
      </c>
      <c r="J81" s="189">
        <v>150</v>
      </c>
      <c r="K81" s="189"/>
      <c r="L81" s="67"/>
    </row>
    <row r="82" spans="1:12" ht="24.95" customHeight="1" x14ac:dyDescent="0.25">
      <c r="A82" s="52"/>
      <c r="B82" s="165"/>
      <c r="C82" s="135"/>
      <c r="D82" s="164" t="str">
        <f t="shared" ref="D82:D94" si="2">IF(SUM(E82:K82)&gt;0,(SUM(E82:K82)),"")</f>
        <v/>
      </c>
      <c r="E82" s="189"/>
      <c r="F82" s="189"/>
      <c r="G82" s="189"/>
      <c r="H82" s="189"/>
      <c r="I82" s="189"/>
      <c r="J82" s="189"/>
      <c r="K82" s="189"/>
      <c r="L82" s="67"/>
    </row>
    <row r="83" spans="1:12" ht="24.95" customHeight="1" x14ac:dyDescent="0.25">
      <c r="A83" s="52"/>
      <c r="B83" s="165"/>
      <c r="C83" s="135"/>
      <c r="D83" s="164" t="str">
        <f t="shared" si="2"/>
        <v/>
      </c>
      <c r="E83" s="189"/>
      <c r="F83" s="189"/>
      <c r="G83" s="189"/>
      <c r="H83" s="189"/>
      <c r="I83" s="189"/>
      <c r="J83" s="189"/>
      <c r="K83" s="189"/>
      <c r="L83" s="67"/>
    </row>
    <row r="84" spans="1:12" ht="24.95" customHeight="1" x14ac:dyDescent="0.25">
      <c r="A84" s="52"/>
      <c r="B84" s="165"/>
      <c r="C84" s="135"/>
      <c r="D84" s="164" t="str">
        <f t="shared" si="2"/>
        <v/>
      </c>
      <c r="E84" s="189"/>
      <c r="F84" s="189"/>
      <c r="G84" s="189"/>
      <c r="H84" s="189"/>
      <c r="I84" s="189"/>
      <c r="J84" s="189"/>
      <c r="K84" s="189"/>
      <c r="L84" s="67"/>
    </row>
    <row r="85" spans="1:12" ht="46.5" customHeight="1" x14ac:dyDescent="0.25">
      <c r="A85" s="52"/>
      <c r="B85" s="165"/>
      <c r="C85" s="135"/>
      <c r="D85" s="164" t="str">
        <f t="shared" si="2"/>
        <v/>
      </c>
      <c r="E85" s="189"/>
      <c r="F85" s="189"/>
      <c r="G85" s="189"/>
      <c r="H85" s="189"/>
      <c r="I85" s="189"/>
      <c r="J85" s="189"/>
      <c r="K85" s="189"/>
      <c r="L85" s="67"/>
    </row>
    <row r="86" spans="1:12" ht="24.95" customHeight="1" x14ac:dyDescent="0.25">
      <c r="A86" s="52"/>
      <c r="B86" s="165"/>
      <c r="C86" s="135"/>
      <c r="D86" s="164" t="str">
        <f t="shared" si="2"/>
        <v/>
      </c>
      <c r="E86" s="189"/>
      <c r="F86" s="189"/>
      <c r="G86" s="189"/>
      <c r="H86" s="189"/>
      <c r="I86" s="189"/>
      <c r="J86" s="189"/>
      <c r="K86" s="189"/>
      <c r="L86" s="67"/>
    </row>
    <row r="87" spans="1:12" ht="24.95" customHeight="1" x14ac:dyDescent="0.25">
      <c r="A87" s="52"/>
      <c r="B87" s="165"/>
      <c r="C87" s="135"/>
      <c r="D87" s="164" t="str">
        <f t="shared" si="2"/>
        <v/>
      </c>
      <c r="E87" s="189"/>
      <c r="F87" s="189"/>
      <c r="G87" s="189"/>
      <c r="H87" s="189"/>
      <c r="I87" s="189"/>
      <c r="J87" s="189"/>
      <c r="K87" s="189"/>
      <c r="L87" s="67"/>
    </row>
    <row r="88" spans="1:12" ht="24.95" customHeight="1" x14ac:dyDescent="0.25">
      <c r="A88" s="52"/>
      <c r="B88" s="165"/>
      <c r="C88" s="135"/>
      <c r="D88" s="164" t="str">
        <f t="shared" si="2"/>
        <v/>
      </c>
      <c r="E88" s="189"/>
      <c r="F88" s="189"/>
      <c r="G88" s="189"/>
      <c r="H88" s="189"/>
      <c r="I88" s="189"/>
      <c r="J88" s="189"/>
      <c r="K88" s="189"/>
      <c r="L88" s="67"/>
    </row>
    <row r="89" spans="1:12" ht="24.95" customHeight="1" x14ac:dyDescent="0.25">
      <c r="A89" s="52"/>
      <c r="B89" s="165"/>
      <c r="C89" s="135"/>
      <c r="D89" s="164" t="str">
        <f t="shared" si="2"/>
        <v/>
      </c>
      <c r="E89" s="189"/>
      <c r="F89" s="189"/>
      <c r="G89" s="189"/>
      <c r="H89" s="189"/>
      <c r="I89" s="189"/>
      <c r="J89" s="189"/>
      <c r="K89" s="189"/>
      <c r="L89" s="67"/>
    </row>
    <row r="90" spans="1:12" ht="24.95" customHeight="1" x14ac:dyDescent="0.25">
      <c r="A90" s="52"/>
      <c r="B90" s="165"/>
      <c r="C90" s="135"/>
      <c r="D90" s="164" t="str">
        <f t="shared" si="2"/>
        <v/>
      </c>
      <c r="E90" s="189"/>
      <c r="F90" s="189"/>
      <c r="G90" s="189"/>
      <c r="H90" s="189"/>
      <c r="I90" s="189"/>
      <c r="J90" s="189"/>
      <c r="K90" s="189"/>
      <c r="L90" s="67"/>
    </row>
    <row r="91" spans="1:12" ht="24.95" customHeight="1" x14ac:dyDescent="0.25">
      <c r="A91" s="52"/>
      <c r="B91" s="165"/>
      <c r="C91" s="135"/>
      <c r="D91" s="164" t="str">
        <f t="shared" si="2"/>
        <v/>
      </c>
      <c r="E91" s="189"/>
      <c r="F91" s="189"/>
      <c r="G91" s="189"/>
      <c r="H91" s="189"/>
      <c r="I91" s="189"/>
      <c r="J91" s="189"/>
      <c r="K91" s="189"/>
      <c r="L91" s="67"/>
    </row>
    <row r="92" spans="1:12" ht="24.95" customHeight="1" x14ac:dyDescent="0.25">
      <c r="A92" s="52"/>
      <c r="B92" s="165"/>
      <c r="C92" s="135"/>
      <c r="D92" s="164" t="str">
        <f t="shared" si="2"/>
        <v/>
      </c>
      <c r="E92" s="189"/>
      <c r="F92" s="189"/>
      <c r="G92" s="189"/>
      <c r="H92" s="189"/>
      <c r="I92" s="189"/>
      <c r="J92" s="189"/>
      <c r="K92" s="189"/>
      <c r="L92" s="67"/>
    </row>
    <row r="93" spans="1:12" ht="24.95" customHeight="1" x14ac:dyDescent="0.25">
      <c r="A93" s="52"/>
      <c r="B93" s="165"/>
      <c r="C93" s="135"/>
      <c r="D93" s="164" t="str">
        <f t="shared" si="2"/>
        <v/>
      </c>
      <c r="E93" s="189"/>
      <c r="F93" s="189"/>
      <c r="G93" s="189"/>
      <c r="H93" s="189"/>
      <c r="I93" s="189"/>
      <c r="J93" s="189"/>
      <c r="K93" s="189"/>
      <c r="L93" s="67"/>
    </row>
    <row r="94" spans="1:12" ht="24.95" customHeight="1" thickBot="1" x14ac:dyDescent="0.3">
      <c r="A94" s="53"/>
      <c r="B94" s="166"/>
      <c r="C94" s="136"/>
      <c r="D94" s="167" t="str">
        <f t="shared" si="2"/>
        <v/>
      </c>
      <c r="E94" s="190"/>
      <c r="F94" s="190"/>
      <c r="G94" s="190"/>
      <c r="H94" s="190"/>
      <c r="I94" s="190"/>
      <c r="J94" s="190"/>
      <c r="K94" s="190"/>
      <c r="L94" s="67"/>
    </row>
    <row r="95" spans="1:12" ht="24.95" customHeight="1" thickBot="1" x14ac:dyDescent="0.3">
      <c r="A95" s="251" t="s">
        <v>223</v>
      </c>
      <c r="B95" s="252"/>
      <c r="C95" s="252"/>
      <c r="D95" s="168">
        <f>SUM(D17:D94)</f>
        <v>332953.21999999997</v>
      </c>
      <c r="E95" s="109">
        <f t="shared" ref="E95:K95" si="3">SUM(E17:E94)</f>
        <v>210712.33000000002</v>
      </c>
      <c r="F95" s="109">
        <f t="shared" si="3"/>
        <v>57791.979999999996</v>
      </c>
      <c r="G95" s="109">
        <f t="shared" si="3"/>
        <v>27966.68</v>
      </c>
      <c r="H95" s="109">
        <f t="shared" si="3"/>
        <v>6349.2800000000007</v>
      </c>
      <c r="I95" s="109">
        <f t="shared" si="3"/>
        <v>23770.080000000002</v>
      </c>
      <c r="J95" s="109">
        <f t="shared" si="3"/>
        <v>6362.87</v>
      </c>
      <c r="K95" s="109">
        <f t="shared" si="3"/>
        <v>0</v>
      </c>
      <c r="L95" s="67"/>
    </row>
    <row r="96" spans="1:12" ht="24.95" customHeight="1" x14ac:dyDescent="0.25">
      <c r="A96" s="80"/>
      <c r="B96" s="80"/>
      <c r="E96" s="80"/>
      <c r="F96" s="80"/>
      <c r="G96" s="80"/>
      <c r="H96" s="80"/>
      <c r="I96" s="80"/>
      <c r="J96" s="80"/>
      <c r="L96" s="67"/>
    </row>
    <row r="97" spans="1:14" ht="24.95" customHeight="1" x14ac:dyDescent="0.25">
      <c r="A97" s="80"/>
      <c r="B97" s="39"/>
      <c r="C97" s="40"/>
      <c r="E97" s="80"/>
      <c r="F97" s="80"/>
      <c r="G97" s="80"/>
      <c r="H97" s="80"/>
      <c r="I97" s="80"/>
      <c r="J97" s="80"/>
      <c r="L97" s="67"/>
    </row>
    <row r="98" spans="1:14" ht="24.95" customHeight="1" x14ac:dyDescent="0.25">
      <c r="A98" s="80"/>
      <c r="B98" s="98"/>
      <c r="C98" s="98"/>
      <c r="E98" s="80"/>
      <c r="F98" s="80"/>
      <c r="G98" s="80"/>
      <c r="H98" s="80"/>
      <c r="I98" s="80"/>
      <c r="J98" s="80"/>
      <c r="L98" s="67"/>
    </row>
    <row r="99" spans="1:14" ht="24.95" customHeight="1" x14ac:dyDescent="0.25">
      <c r="A99" s="80"/>
      <c r="B99" s="39"/>
      <c r="C99" s="156"/>
      <c r="E99" s="80"/>
      <c r="F99" s="80"/>
      <c r="G99" s="80"/>
      <c r="H99" s="80"/>
      <c r="I99" s="80"/>
      <c r="J99" s="80"/>
      <c r="L99" s="67"/>
    </row>
    <row r="100" spans="1:14" ht="24.95" customHeight="1" x14ac:dyDescent="0.25">
      <c r="A100" s="80"/>
      <c r="B100" s="80"/>
      <c r="C100" s="96"/>
      <c r="D100" s="42"/>
      <c r="E100" s="34"/>
      <c r="F100" s="34"/>
      <c r="G100" s="80"/>
      <c r="H100" s="80"/>
      <c r="I100" s="80"/>
      <c r="J100" s="80"/>
      <c r="L100" s="67"/>
    </row>
    <row r="101" spans="1:14" ht="24.95" customHeight="1" x14ac:dyDescent="0.25">
      <c r="A101" s="80"/>
      <c r="B101" s="80"/>
      <c r="C101" s="97"/>
      <c r="D101" s="34"/>
      <c r="E101" s="34"/>
      <c r="F101" s="34"/>
      <c r="G101" s="80"/>
      <c r="H101" s="80"/>
      <c r="I101" s="80"/>
      <c r="J101" s="80"/>
      <c r="L101" s="67"/>
    </row>
    <row r="102" spans="1:14" s="94" customFormat="1" ht="24.95" customHeight="1" x14ac:dyDescent="0.25">
      <c r="A102" s="80"/>
      <c r="B102" s="80"/>
      <c r="C102" s="97"/>
      <c r="D102" s="34"/>
      <c r="E102" s="34"/>
      <c r="F102" s="34"/>
      <c r="G102" s="80"/>
      <c r="H102" s="80"/>
      <c r="I102" s="80"/>
      <c r="J102" s="80"/>
      <c r="K102" s="89"/>
      <c r="M102" s="80"/>
      <c r="N102" s="38"/>
    </row>
    <row r="103" spans="1:14" ht="24.95" customHeight="1" x14ac:dyDescent="0.25">
      <c r="A103" s="80"/>
      <c r="B103" s="80"/>
      <c r="C103" s="97"/>
      <c r="D103" s="34"/>
      <c r="E103" s="34"/>
      <c r="F103" s="34"/>
      <c r="G103" s="80"/>
      <c r="H103" s="80"/>
      <c r="I103" s="80"/>
      <c r="J103" s="80"/>
      <c r="M103" s="38"/>
    </row>
    <row r="104" spans="1:14" ht="24.95" customHeight="1" x14ac:dyDescent="0.25">
      <c r="C104" s="97"/>
      <c r="D104" s="34"/>
      <c r="E104" s="42"/>
      <c r="F104" s="42"/>
    </row>
    <row r="105" spans="1:14" ht="24.95" customHeight="1" x14ac:dyDescent="0.25">
      <c r="C105" s="97"/>
      <c r="D105" s="34"/>
      <c r="E105" s="42"/>
      <c r="F105" s="42"/>
    </row>
    <row r="106" spans="1:14" ht="24.95" customHeight="1" x14ac:dyDescent="0.25">
      <c r="C106" s="97"/>
      <c r="D106" s="34"/>
      <c r="E106" s="42"/>
      <c r="F106" s="42"/>
    </row>
    <row r="107" spans="1:14" ht="24.95" customHeight="1" x14ac:dyDescent="0.25">
      <c r="C107" s="97"/>
      <c r="D107" s="34"/>
      <c r="E107" s="42"/>
      <c r="F107" s="42"/>
    </row>
    <row r="108" spans="1:14" ht="24.95" customHeight="1" x14ac:dyDescent="0.25">
      <c r="C108" s="97"/>
      <c r="D108" s="34"/>
      <c r="E108" s="42"/>
      <c r="F108" s="42"/>
    </row>
    <row r="109" spans="1:14" ht="24.95" customHeight="1" x14ac:dyDescent="0.25">
      <c r="C109" s="97"/>
      <c r="D109" s="34"/>
      <c r="E109" s="42"/>
      <c r="F109" s="42"/>
    </row>
    <row r="110" spans="1:14" ht="24.95" customHeight="1" x14ac:dyDescent="0.25">
      <c r="C110" s="34"/>
      <c r="D110" s="34"/>
      <c r="E110" s="42"/>
      <c r="F110" s="42"/>
    </row>
    <row r="111" spans="1:14" ht="24.95" customHeight="1" x14ac:dyDescent="0.25">
      <c r="C111" s="34"/>
      <c r="D111" s="34"/>
      <c r="E111" s="42"/>
      <c r="F111" s="42"/>
    </row>
    <row r="113" spans="3:3" ht="24.95" customHeight="1" x14ac:dyDescent="0.25">
      <c r="C113" s="98"/>
    </row>
  </sheetData>
  <sheetProtection sheet="1" selectLockedCells="1"/>
  <mergeCells count="37">
    <mergeCell ref="G7:J7"/>
    <mergeCell ref="M7:N7"/>
    <mergeCell ref="M1:N1"/>
    <mergeCell ref="A2:E4"/>
    <mergeCell ref="G2:J2"/>
    <mergeCell ref="M2:N2"/>
    <mergeCell ref="G3:J3"/>
    <mergeCell ref="M3:N3"/>
    <mergeCell ref="G4:J4"/>
    <mergeCell ref="M4:N4"/>
    <mergeCell ref="A5:E5"/>
    <mergeCell ref="G5:J5"/>
    <mergeCell ref="M5:N5"/>
    <mergeCell ref="G6:J6"/>
    <mergeCell ref="M6:N6"/>
    <mergeCell ref="N23:N24"/>
    <mergeCell ref="A9:A10"/>
    <mergeCell ref="B9:C10"/>
    <mergeCell ref="D9:D10"/>
    <mergeCell ref="M9:N9"/>
    <mergeCell ref="M10:N13"/>
    <mergeCell ref="B11:C11"/>
    <mergeCell ref="B12:C12"/>
    <mergeCell ref="E14:K14"/>
    <mergeCell ref="M14:N16"/>
    <mergeCell ref="E15:J15"/>
    <mergeCell ref="K15:K16"/>
    <mergeCell ref="N20:N22"/>
    <mergeCell ref="N46:N47"/>
    <mergeCell ref="A80:C80"/>
    <mergeCell ref="A95:C95"/>
    <mergeCell ref="N25:N26"/>
    <mergeCell ref="N27:N29"/>
    <mergeCell ref="M30:N38"/>
    <mergeCell ref="N40:N41"/>
    <mergeCell ref="N42:N43"/>
    <mergeCell ref="N44:N45"/>
  </mergeCells>
  <printOptions horizontalCentered="1" verticalCentered="1"/>
  <pageMargins left="0.35" right="0.35" top="0.25" bottom="0.25" header="0.5" footer="0.5"/>
  <pageSetup paperSize="5" scale="62" fitToHeight="0" orientation="landscape"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5D73C5C4C76364AB4D11E938D03FCD2" ma:contentTypeVersion="0" ma:contentTypeDescription="Create a new document." ma:contentTypeScope="" ma:versionID="66c02c9f36fd37e7c6270853fb77b589">
  <xsd:schema xmlns:xsd="http://www.w3.org/2001/XMLSchema" xmlns:xs="http://www.w3.org/2001/XMLSchema" xmlns:p="http://schemas.microsoft.com/office/2006/metadata/properties" targetNamespace="http://schemas.microsoft.com/office/2006/metadata/properties" ma:root="true" ma:fieldsID="933109b9974763cd198f57aa84675058">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27051ED-B9A8-4CDF-B950-E18649A744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69C1C096-94A0-4404-9246-498CB0FB2CB5}">
  <ds:schemaRefs>
    <ds:schemaRef ds:uri="http://schemas.microsoft.com/sharepoint/v3/contenttype/forms"/>
  </ds:schemaRefs>
</ds:datastoreItem>
</file>

<file path=customXml/itemProps3.xml><?xml version="1.0" encoding="utf-8"?>
<ds:datastoreItem xmlns:ds="http://schemas.openxmlformats.org/officeDocument/2006/customXml" ds:itemID="{0F7AF0D1-E9BF-48E4-AA05-71E0A8B6704F}">
  <ds:schemaRef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purl.org/dc/term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15</vt:i4>
      </vt:variant>
    </vt:vector>
  </HeadingPairs>
  <TitlesOfParts>
    <vt:vector size="31" baseType="lpstr">
      <vt:lpstr>INSTRUCTIONS</vt:lpstr>
      <vt:lpstr>Comments&amp;Additional Info</vt:lpstr>
      <vt:lpstr>Central</vt:lpstr>
      <vt:lpstr>Leased Central</vt:lpstr>
      <vt:lpstr>Seligman Member District</vt:lpstr>
      <vt:lpstr>Humboldt Member District</vt:lpstr>
      <vt:lpstr>Bagdad Member District</vt:lpstr>
      <vt:lpstr>Mayer Member District</vt:lpstr>
      <vt:lpstr>Prescott Member District</vt:lpstr>
      <vt:lpstr>Ash Fork Member District</vt:lpstr>
      <vt:lpstr>Chino Valley Member District</vt:lpstr>
      <vt:lpstr> Member District 8</vt:lpstr>
      <vt:lpstr> Member District 9</vt:lpstr>
      <vt:lpstr> Member District 10</vt:lpstr>
      <vt:lpstr> Member District 11</vt:lpstr>
      <vt:lpstr> Member District 12</vt:lpstr>
      <vt:lpstr>' Member District 10'!Print_Area</vt:lpstr>
      <vt:lpstr>' Member District 11'!Print_Area</vt:lpstr>
      <vt:lpstr>' Member District 12'!Print_Area</vt:lpstr>
      <vt:lpstr>' Member District 8'!Print_Area</vt:lpstr>
      <vt:lpstr>' Member District 9'!Print_Area</vt:lpstr>
      <vt:lpstr>'Ash Fork Member District'!Print_Area</vt:lpstr>
      <vt:lpstr>'Bagdad Member District'!Print_Area</vt:lpstr>
      <vt:lpstr>Central!Print_Area</vt:lpstr>
      <vt:lpstr>'Chino Valley Member District'!Print_Area</vt:lpstr>
      <vt:lpstr>'Humboldt Member District'!Print_Area</vt:lpstr>
      <vt:lpstr>INSTRUCTIONS!Print_Area</vt:lpstr>
      <vt:lpstr>'Leased Central'!Print_Area</vt:lpstr>
      <vt:lpstr>'Mayer Member District'!Print_Area</vt:lpstr>
      <vt:lpstr>'Prescott Member District'!Print_Area</vt:lpstr>
      <vt:lpstr>'Seligman Member District'!Print_Area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Amanda Winn</dc:creator>
  <cp:lastModifiedBy>Silao, Janet</cp:lastModifiedBy>
  <dcterms:created xsi:type="dcterms:W3CDTF">2017-05-11T17:18:37Z</dcterms:created>
  <dcterms:modified xsi:type="dcterms:W3CDTF">2021-04-06T23:16:39Z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0x01010025D73C5C4C76364AB4D11E938D03FCD2</vt:lpwstr>
  </property>
</Properties>
</file>