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I:\CTE\FISMIS\2021 Funds\FY21 CTED\FY21 CTED Annual Report\FINAL FOLDERS ONLY\FOLDER ONE- ADM Student Count &amp; Cost Spreadsheets\2019-2020 Cost Reporting Summaries by CTED-Janet\"/>
    </mc:Choice>
  </mc:AlternateContent>
  <xr:revisionPtr revIDLastSave="0" documentId="8_{5FC35FE1-7046-41CD-98D4-2F561A60F6FB}" xr6:coauthVersionLast="45" xr6:coauthVersionMax="45" xr10:uidLastSave="{00000000-0000-0000-0000-000000000000}"/>
  <bookViews>
    <workbookView xWindow="345" yWindow="240" windowWidth="20145" windowHeight="10425" firstSheet="1" activeTab="2" xr2:uid="{00000000-000D-0000-FFFF-FFFF00000000}"/>
  </bookViews>
  <sheets>
    <sheet name="INSTRUCTIONS" sheetId="35" r:id="rId1"/>
    <sheet name="Comments&amp;Additional Info" sheetId="58" r:id="rId2"/>
    <sheet name="Central" sheetId="1" r:id="rId3"/>
    <sheet name="Leased Central" sheetId="10" r:id="rId4"/>
    <sheet name="Miami Member District 1" sheetId="8" r:id="rId5"/>
    <sheet name=" Ray Member District 2" sheetId="59" r:id="rId6"/>
    <sheet name=" Superior Member District 3" sheetId="60" r:id="rId7"/>
    <sheet name=" Hayden Member District 4" sheetId="70" r:id="rId8"/>
    <sheet name=" Globe Member District 5" sheetId="71" r:id="rId9"/>
    <sheet name=" San Carlos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externalReferences>
    <externalReference r:id="rId17"/>
  </externalReferences>
  <definedNames>
    <definedName name="_xlnm.Print_Area" localSheetId="8">' Globe Member District 5'!$A$1:$K$100</definedName>
    <definedName name="_xlnm.Print_Area" localSheetId="7">' Hayden Member District 4'!$A$1:$K$100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5">' Ray Member District 2'!$A$1:$K$100</definedName>
    <definedName name="_xlnm.Print_Area" localSheetId="9">' San Carlos Member District 6'!$A$1:$K$100</definedName>
    <definedName name="_xlnm.Print_Area" localSheetId="6">' Superior Member District 3'!$A$1:$K$100</definedName>
    <definedName name="_xlnm.Print_Area" localSheetId="2">Central!$A$1:$K$100</definedName>
    <definedName name="_xlnm.Print_Area" localSheetId="0">INSTRUCTIONS!$A$1:$C$14</definedName>
    <definedName name="_xlnm.Print_Area" localSheetId="3">'Leased Central'!$A$1:$K$100</definedName>
    <definedName name="_xlnm.Print_Area" localSheetId="4">'Miami Member District 1'!$A$1:$K$100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9" i="1" l="1"/>
  <c r="D43" i="60"/>
  <c r="D72" i="8"/>
  <c r="D67" i="8"/>
  <c r="D64" i="8"/>
  <c r="D59" i="8"/>
  <c r="D56" i="8"/>
  <c r="D51" i="8"/>
  <c r="D48" i="8"/>
  <c r="D43" i="8"/>
  <c r="D35" i="8"/>
  <c r="D32" i="8"/>
  <c r="D27" i="8"/>
  <c r="D24" i="8"/>
  <c r="K18" i="8"/>
  <c r="J18" i="8"/>
  <c r="I18" i="8"/>
  <c r="H18" i="8"/>
  <c r="G18" i="8"/>
  <c r="F18" i="8"/>
  <c r="E18" i="8"/>
  <c r="K17" i="8"/>
  <c r="J17" i="8"/>
  <c r="I17" i="8"/>
  <c r="H17" i="8"/>
  <c r="G17" i="8"/>
  <c r="F17" i="8"/>
  <c r="E17" i="8"/>
  <c r="G69" i="1"/>
  <c r="G37" i="1"/>
  <c r="D52" i="1"/>
  <c r="K95" i="78"/>
  <c r="J95" i="78"/>
  <c r="I95" i="78"/>
  <c r="H95" i="78"/>
  <c r="G95" i="78"/>
  <c r="F95" i="78"/>
  <c r="E95"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D61" i="78"/>
  <c r="D62" i="78"/>
  <c r="D63" i="78"/>
  <c r="D64" i="78"/>
  <c r="D65" i="78"/>
  <c r="D66" i="78"/>
  <c r="D67"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19"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2" i="77"/>
  <c r="D53" i="77"/>
  <c r="D54" i="77"/>
  <c r="D55" i="77"/>
  <c r="D56" i="77"/>
  <c r="D57" i="77"/>
  <c r="D58" i="77"/>
  <c r="D59" i="77"/>
  <c r="D60" i="77"/>
  <c r="D61" i="77"/>
  <c r="D62" i="77"/>
  <c r="D63" i="77"/>
  <c r="D64" i="77"/>
  <c r="D65" i="77"/>
  <c r="D66" i="77"/>
  <c r="D67"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D12" i="77"/>
  <c r="B12" i="77"/>
  <c r="K2" i="77"/>
  <c r="K6" i="77"/>
  <c r="K95" i="76"/>
  <c r="J95" i="76"/>
  <c r="I95" i="76"/>
  <c r="H95" i="76"/>
  <c r="G95" i="76"/>
  <c r="F95" i="76"/>
  <c r="E95" i="76"/>
  <c r="D17" i="76"/>
  <c r="D18" i="76"/>
  <c r="D19"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2" i="76"/>
  <c r="D53" i="76"/>
  <c r="D54" i="76"/>
  <c r="D55" i="76"/>
  <c r="D56" i="76"/>
  <c r="D57" i="76"/>
  <c r="D58" i="76"/>
  <c r="D59" i="76"/>
  <c r="D60" i="76"/>
  <c r="D61" i="76"/>
  <c r="D62" i="76"/>
  <c r="D63" i="76"/>
  <c r="D64" i="76"/>
  <c r="D65" i="76"/>
  <c r="D66" i="76"/>
  <c r="D67"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D12" i="76"/>
  <c r="B12" i="76"/>
  <c r="K2" i="76"/>
  <c r="K6" i="76"/>
  <c r="K95" i="75"/>
  <c r="J95" i="75"/>
  <c r="I95" i="75"/>
  <c r="H95" i="75"/>
  <c r="G95" i="75"/>
  <c r="F95" i="75"/>
  <c r="E95" i="75"/>
  <c r="D17" i="75"/>
  <c r="D18" i="75"/>
  <c r="D19"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2" i="75"/>
  <c r="D53" i="75"/>
  <c r="D54" i="75"/>
  <c r="D55" i="75"/>
  <c r="D56" i="75"/>
  <c r="D57" i="75"/>
  <c r="D58" i="75"/>
  <c r="D59" i="75"/>
  <c r="D60" i="75"/>
  <c r="D61" i="75"/>
  <c r="D62" i="75"/>
  <c r="D63" i="75"/>
  <c r="D64" i="75"/>
  <c r="D65" i="75"/>
  <c r="D66" i="75"/>
  <c r="D67"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95" i="75"/>
  <c r="D12" i="75"/>
  <c r="B12" i="75"/>
  <c r="K2" i="75"/>
  <c r="K6" i="75"/>
  <c r="K95" i="74"/>
  <c r="J95" i="74"/>
  <c r="I95" i="74"/>
  <c r="H95" i="74"/>
  <c r="G95" i="74"/>
  <c r="F95" i="74"/>
  <c r="E95" i="74"/>
  <c r="D17" i="74"/>
  <c r="D18" i="74"/>
  <c r="D19"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2" i="74"/>
  <c r="D53" i="74"/>
  <c r="D54" i="74"/>
  <c r="D55" i="74"/>
  <c r="D56" i="74"/>
  <c r="D57" i="74"/>
  <c r="D58" i="74"/>
  <c r="D59" i="74"/>
  <c r="D60" i="74"/>
  <c r="D61" i="74"/>
  <c r="D62" i="74"/>
  <c r="D63" i="74"/>
  <c r="D64" i="74"/>
  <c r="D65" i="74"/>
  <c r="D66" i="74"/>
  <c r="D67"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D12" i="74"/>
  <c r="B12" i="74"/>
  <c r="K2" i="74"/>
  <c r="K6" i="74"/>
  <c r="K95" i="73"/>
  <c r="J95" i="73"/>
  <c r="I95" i="73"/>
  <c r="H95" i="73"/>
  <c r="G95" i="73"/>
  <c r="F95" i="73"/>
  <c r="E95" i="73"/>
  <c r="D17" i="73"/>
  <c r="D18" i="73"/>
  <c r="D19"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2" i="73"/>
  <c r="D53" i="73"/>
  <c r="D54" i="73"/>
  <c r="D55" i="73"/>
  <c r="D56" i="73"/>
  <c r="D57" i="73"/>
  <c r="D58" i="73"/>
  <c r="D59" i="73"/>
  <c r="D60" i="73"/>
  <c r="D61" i="73"/>
  <c r="D62" i="73"/>
  <c r="D63" i="73"/>
  <c r="D64" i="73"/>
  <c r="D65" i="73"/>
  <c r="D66" i="73"/>
  <c r="D67"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D12" i="73"/>
  <c r="B12" i="73"/>
  <c r="K2" i="73"/>
  <c r="K6" i="73"/>
  <c r="K95" i="72"/>
  <c r="J95" i="72"/>
  <c r="I95" i="72"/>
  <c r="H95" i="72"/>
  <c r="G95" i="72"/>
  <c r="F95" i="72"/>
  <c r="E95" i="72"/>
  <c r="D17" i="72"/>
  <c r="D18" i="72"/>
  <c r="D19"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2" i="72"/>
  <c r="D53" i="72"/>
  <c r="D54" i="72"/>
  <c r="D55" i="72"/>
  <c r="D56" i="72"/>
  <c r="D57" i="72"/>
  <c r="D58" i="72"/>
  <c r="D59" i="72"/>
  <c r="D60" i="72"/>
  <c r="D61" i="72"/>
  <c r="D62" i="72"/>
  <c r="D63" i="72"/>
  <c r="D64" i="72"/>
  <c r="D65" i="72"/>
  <c r="D66" i="72"/>
  <c r="D67"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19"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2" i="71"/>
  <c r="D53" i="71"/>
  <c r="D54" i="71"/>
  <c r="D55" i="71"/>
  <c r="D56" i="71"/>
  <c r="D57" i="71"/>
  <c r="D58" i="71"/>
  <c r="D59" i="71"/>
  <c r="D60" i="71"/>
  <c r="D61" i="71"/>
  <c r="D62" i="71"/>
  <c r="D63" i="71"/>
  <c r="D64" i="71"/>
  <c r="D65" i="71"/>
  <c r="D66" i="71"/>
  <c r="D67"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D17" i="70"/>
  <c r="D18" i="70"/>
  <c r="D19" i="70"/>
  <c r="D20" i="70"/>
  <c r="D21" i="70"/>
  <c r="D22" i="70"/>
  <c r="D23" i="70"/>
  <c r="D24" i="70"/>
  <c r="D25" i="70"/>
  <c r="D26" i="70"/>
  <c r="D27" i="70"/>
  <c r="D28" i="70"/>
  <c r="D29" i="70"/>
  <c r="D31" i="70"/>
  <c r="D32" i="70"/>
  <c r="D33" i="70"/>
  <c r="D34" i="70"/>
  <c r="D35" i="70"/>
  <c r="D37" i="70"/>
  <c r="D38" i="70"/>
  <c r="D39" i="70"/>
  <c r="D40" i="70"/>
  <c r="D41" i="70"/>
  <c r="D42" i="70"/>
  <c r="D44" i="70"/>
  <c r="D45" i="70"/>
  <c r="D46" i="70"/>
  <c r="D47" i="70"/>
  <c r="D48" i="70"/>
  <c r="D49" i="70"/>
  <c r="D50" i="70"/>
  <c r="D51" i="70"/>
  <c r="D52" i="70"/>
  <c r="D54" i="70"/>
  <c r="D55" i="70"/>
  <c r="D56" i="70"/>
  <c r="D57" i="70"/>
  <c r="D58" i="70"/>
  <c r="D59" i="70"/>
  <c r="D60" i="70"/>
  <c r="D62" i="70"/>
  <c r="D63" i="70"/>
  <c r="D64" i="70"/>
  <c r="D65" i="70"/>
  <c r="D66" i="70"/>
  <c r="D67" i="70"/>
  <c r="D68" i="70"/>
  <c r="D69" i="70"/>
  <c r="D70" i="70"/>
  <c r="D71" i="70"/>
  <c r="D72" i="70"/>
  <c r="D73" i="70"/>
  <c r="D74" i="70"/>
  <c r="D75" i="70"/>
  <c r="D76" i="70"/>
  <c r="D77" i="70"/>
  <c r="D78"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7" i="60"/>
  <c r="D66" i="60"/>
  <c r="D65" i="60"/>
  <c r="D64" i="60"/>
  <c r="D63" i="60"/>
  <c r="D62" i="60"/>
  <c r="D61" i="60"/>
  <c r="D60" i="60"/>
  <c r="D59" i="60"/>
  <c r="D58" i="60"/>
  <c r="D57" i="60"/>
  <c r="D56" i="60"/>
  <c r="D55" i="60"/>
  <c r="D54" i="60"/>
  <c r="D53" i="60"/>
  <c r="D52" i="60"/>
  <c r="D51" i="60"/>
  <c r="D50" i="60"/>
  <c r="D49" i="60"/>
  <c r="D48" i="60"/>
  <c r="D47" i="60"/>
  <c r="D46" i="60"/>
  <c r="D45" i="60"/>
  <c r="D44" i="60"/>
  <c r="D41" i="60"/>
  <c r="D40" i="60"/>
  <c r="D39" i="60"/>
  <c r="D38" i="60"/>
  <c r="D37" i="60"/>
  <c r="D35" i="60"/>
  <c r="D34" i="60"/>
  <c r="D33" i="60"/>
  <c r="D32" i="60"/>
  <c r="D31" i="60"/>
  <c r="D30" i="60"/>
  <c r="D28" i="60"/>
  <c r="D27" i="60"/>
  <c r="D26" i="60"/>
  <c r="D25" i="60"/>
  <c r="D24" i="60"/>
  <c r="D23" i="60"/>
  <c r="D22" i="60"/>
  <c r="D21" i="60"/>
  <c r="D20" i="60"/>
  <c r="D19"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7" i="59"/>
  <c r="D66" i="59"/>
  <c r="D65" i="59"/>
  <c r="D64" i="59"/>
  <c r="D63" i="59"/>
  <c r="D62" i="59"/>
  <c r="D61" i="59"/>
  <c r="D60" i="59"/>
  <c r="D59" i="59"/>
  <c r="D58" i="59"/>
  <c r="D57" i="59"/>
  <c r="D56" i="59"/>
  <c r="D55" i="59"/>
  <c r="D54" i="59"/>
  <c r="D53" i="59"/>
  <c r="D52" i="59"/>
  <c r="D51" i="59"/>
  <c r="D50" i="59"/>
  <c r="D49" i="59"/>
  <c r="D48" i="59"/>
  <c r="D47" i="59"/>
  <c r="D46" i="59"/>
  <c r="D45" i="59"/>
  <c r="D44" i="59"/>
  <c r="D43" i="59"/>
  <c r="D42" i="59"/>
  <c r="D41" i="59"/>
  <c r="D39" i="59"/>
  <c r="D38" i="59"/>
  <c r="D37" i="59"/>
  <c r="D36" i="59"/>
  <c r="D35" i="59"/>
  <c r="D34" i="59"/>
  <c r="D33" i="59"/>
  <c r="D32" i="59"/>
  <c r="D31" i="59"/>
  <c r="D30" i="59"/>
  <c r="D29" i="59"/>
  <c r="D28" i="59"/>
  <c r="D27" i="59"/>
  <c r="D26" i="59"/>
  <c r="D25" i="59"/>
  <c r="D24" i="59"/>
  <c r="D23" i="59"/>
  <c r="D22" i="59"/>
  <c r="D21" i="59"/>
  <c r="D20" i="59"/>
  <c r="D19" i="59"/>
  <c r="D18" i="59"/>
  <c r="D17" i="59"/>
  <c r="D94" i="8"/>
  <c r="D93" i="8"/>
  <c r="D92" i="8"/>
  <c r="D91" i="8"/>
  <c r="D90" i="8"/>
  <c r="D89" i="8"/>
  <c r="D88" i="8"/>
  <c r="D87" i="8"/>
  <c r="D86" i="8"/>
  <c r="D85" i="8"/>
  <c r="D84" i="8"/>
  <c r="D83" i="8"/>
  <c r="D82" i="8"/>
  <c r="D81" i="8"/>
  <c r="D79" i="8"/>
  <c r="D78" i="8"/>
  <c r="D77" i="8"/>
  <c r="D76" i="8"/>
  <c r="D75" i="8"/>
  <c r="D19" i="8"/>
  <c r="D12" i="10"/>
  <c r="B12" i="10"/>
  <c r="D12" i="60"/>
  <c r="B12" i="60"/>
  <c r="D12" i="59"/>
  <c r="B12" i="59"/>
  <c r="D12" i="8"/>
  <c r="B12" i="8"/>
  <c r="K95" i="60"/>
  <c r="J95" i="60"/>
  <c r="K95" i="59"/>
  <c r="J95" i="59"/>
  <c r="I95" i="59"/>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1"/>
  <c r="K2" i="1"/>
  <c r="K5" i="1"/>
  <c r="J7" i="1"/>
  <c r="E95" i="8"/>
  <c r="G95" i="8"/>
  <c r="K95" i="8"/>
  <c r="J95" i="8"/>
  <c r="I95" i="8"/>
  <c r="H95" i="8"/>
  <c r="F95" i="8"/>
  <c r="D79" i="70"/>
  <c r="D36" i="60"/>
  <c r="D42" i="60"/>
  <c r="F95" i="60"/>
  <c r="I95" i="60"/>
  <c r="G95" i="60"/>
  <c r="D29" i="60"/>
  <c r="H95" i="60"/>
  <c r="D17" i="8"/>
  <c r="D18" i="8"/>
  <c r="D20" i="8"/>
  <c r="D22" i="8"/>
  <c r="D23" i="8"/>
  <c r="D25" i="8"/>
  <c r="D26" i="8"/>
  <c r="D28" i="8"/>
  <c r="D30" i="8"/>
  <c r="D31" i="8"/>
  <c r="D33" i="8"/>
  <c r="D34" i="8"/>
  <c r="D36" i="8"/>
  <c r="D38" i="8"/>
  <c r="D39" i="8"/>
  <c r="D40" i="8"/>
  <c r="D41" i="8"/>
  <c r="D42" i="8"/>
  <c r="D44" i="8"/>
  <c r="D46" i="8"/>
  <c r="D47" i="8"/>
  <c r="D49" i="8"/>
  <c r="D50" i="8"/>
  <c r="D52" i="8"/>
  <c r="D54" i="8"/>
  <c r="D55" i="8"/>
  <c r="D57" i="8"/>
  <c r="D58" i="8"/>
  <c r="D60" i="8"/>
  <c r="D62" i="8"/>
  <c r="D63" i="8"/>
  <c r="D65" i="8"/>
  <c r="D66" i="8"/>
  <c r="D68" i="8"/>
  <c r="D70" i="8"/>
  <c r="D71" i="8"/>
  <c r="D73" i="8"/>
  <c r="D74" i="8"/>
  <c r="D21" i="8"/>
  <c r="D29" i="8"/>
  <c r="D37" i="8"/>
  <c r="D45" i="8"/>
  <c r="D53" i="8"/>
  <c r="D61" i="8"/>
  <c r="D69" i="8"/>
  <c r="J95" i="70"/>
  <c r="E95" i="60"/>
  <c r="D61" i="70"/>
  <c r="I95" i="70"/>
  <c r="D43" i="70"/>
  <c r="D36" i="70"/>
  <c r="D30" i="70"/>
  <c r="G95" i="70"/>
  <c r="H95" i="70"/>
  <c r="D53" i="70"/>
  <c r="E95" i="70"/>
  <c r="F95" i="70"/>
  <c r="D95" i="71"/>
  <c r="K2" i="71"/>
  <c r="K6" i="71"/>
  <c r="D95" i="72"/>
  <c r="K2" i="72"/>
  <c r="K6" i="72"/>
  <c r="D95" i="60"/>
  <c r="K2" i="60"/>
  <c r="K6" i="60"/>
  <c r="D95" i="8"/>
  <c r="K2" i="8"/>
  <c r="K6" i="8"/>
  <c r="D95" i="70"/>
  <c r="K2" i="70"/>
  <c r="K6" i="70"/>
  <c r="F95" i="59"/>
  <c r="H95" i="59"/>
  <c r="D40" i="59"/>
  <c r="D95" i="59"/>
  <c r="K2" i="59"/>
  <c r="K6" i="59"/>
  <c r="G95" i="59"/>
  <c r="E95" i="59"/>
</calcChain>
</file>

<file path=xl/sharedStrings.xml><?xml version="1.0" encoding="utf-8"?>
<sst xmlns="http://schemas.openxmlformats.org/spreadsheetml/2006/main" count="4439" uniqueCount="258">
  <si>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</si>
  <si>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</si>
  <si>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</si>
  <si>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</si>
  <si>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</si>
  <si>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</si>
  <si>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</si>
  <si>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</si>
  <si>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</si>
  <si>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</si>
  <si>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</si>
  <si>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</si>
  <si>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</si>
  <si>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</si>
  <si>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</si>
  <si>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</si>
  <si>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</si>
  <si>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</si>
  <si>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</si>
  <si>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</si>
  <si>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</si>
  <si>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</si>
  <si>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</si>
  <si>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</si>
  <si>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</si>
  <si>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</si>
  <si>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</si>
  <si>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</si>
  <si>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</si>
  <si>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Automation/Robotics</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</si>
  <si>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</si>
  <si>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</si>
  <si>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</si>
  <si>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</si>
  <si>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</si>
  <si>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</si>
  <si>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</si>
  <si>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</si>
  <si>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</si>
  <si>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</si>
  <si>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</si>
  <si>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</si>
  <si>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</si>
  <si>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</si>
  <si>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</si>
  <si>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</si>
  <si>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</si>
  <si>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</si>
  <si>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</si>
  <si>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</si>
  <si>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</si>
  <si>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</si>
  <si>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</si>
  <si>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</si>
  <si>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</si>
  <si>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</si>
  <si>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</si>
  <si>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</si>
  <si>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</si>
  <si>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</si>
  <si>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</si>
  <si>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</si>
  <si>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</si>
  <si>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</si>
  <si>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</si>
  <si>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</si>
  <si>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</si>
  <si>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</si>
  <si>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</si>
  <si>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</si>
  <si>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01.0100.20</t>
  </si>
  <si>
    <t>Food Products and Processing Systems</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</si>
  <si>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</si>
  <si>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</si>
  <si>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</si>
  <si>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</si>
  <si>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</si>
  <si>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</si>
  <si>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</si>
  <si>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</si>
  <si>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</si>
  <si>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</si>
  <si>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</si>
  <si>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</si>
  <si>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</si>
  <si>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47.0300.00</t>
  </si>
  <si>
    <t>Heavy/Industrial Equipment Maintenance Technologies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</si>
  <si>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</si>
  <si>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</si>
  <si>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</si>
  <si>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</si>
  <si>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</si>
  <si>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</si>
  <si>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</si>
  <si>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</si>
  <si>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</si>
  <si>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</si>
  <si>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</si>
  <si>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</si>
  <si>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</si>
  <si>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51.0800.40</t>
  </si>
  <si>
    <t>Medical Imaging Support Services</t>
  </si>
  <si>
    <t>51.1500.00</t>
  </si>
  <si>
    <t>10.0200.00</t>
  </si>
  <si>
    <t>Music/Audio Production</t>
  </si>
  <si>
    <t>15.1200.30</t>
  </si>
  <si>
    <t>Network Technologies</t>
  </si>
  <si>
    <t>51.3900.00</t>
  </si>
  <si>
    <t>Nursing Services</t>
  </si>
  <si>
    <t>51.0800.20</t>
  </si>
  <si>
    <t>Pharmacy Support Services</t>
  </si>
  <si>
    <t>01.0100.30</t>
  </si>
  <si>
    <t>Plant Systems</t>
  </si>
  <si>
    <t>48.0500.30</t>
  </si>
  <si>
    <t>Precision Machining</t>
  </si>
  <si>
    <t>52.1800.20</t>
  </si>
  <si>
    <t>46.0300.20</t>
  </si>
  <si>
    <t>Residential Electrician</t>
  </si>
  <si>
    <t>51.0900.20</t>
  </si>
  <si>
    <t>Respiratory Therapy Technician</t>
  </si>
  <si>
    <t>15.1200.40</t>
  </si>
  <si>
    <t>51.0800.50</t>
  </si>
  <si>
    <t>Sports Medicine and Rehabilitation Services</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</si>
  <si>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</si>
  <si>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</si>
  <si>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</si>
  <si>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</si>
  <si>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</si>
  <si>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</si>
  <si>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</si>
  <si>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</si>
  <si>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</si>
  <si>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</si>
  <si>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</si>
  <si>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</si>
  <si>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</si>
  <si>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</si>
  <si>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</si>
  <si>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</si>
  <si>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</si>
  <si>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</si>
  <si>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</si>
  <si>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</si>
  <si>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</si>
  <si>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</si>
  <si>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</si>
  <si>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</si>
  <si>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</si>
  <si>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</si>
  <si>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</si>
  <si>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</si>
  <si>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</si>
  <si>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</si>
  <si>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</si>
  <si>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</si>
  <si>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</si>
  <si>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</si>
  <si>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</si>
  <si>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</si>
  <si>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</si>
  <si>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</si>
  <si>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</si>
  <si>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</si>
  <si>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</si>
  <si>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</si>
  <si>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</si>
  <si>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</si>
  <si>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</si>
  <si>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</si>
  <si>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</si>
  <si>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</si>
  <si>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</si>
  <si>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</si>
  <si>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</si>
  <si>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</si>
  <si>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</si>
  <si>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</si>
  <si>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</si>
  <si>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</si>
  <si>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</si>
  <si>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</si>
  <si>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</si>
  <si>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</si>
  <si>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</si>
  <si>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</si>
  <si>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codes 470 or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</si>
  <si>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4.  Costs coded to program codes 270 and 470 in functions 23XX-26XX, 29XX and 3XXX.</t>
  </si>
  <si>
    <t>Enter any costs that the member district incurred related to CTED Central programs, such as transportation costs (coded to program code 460 or 450).</t>
  </si>
  <si>
    <t>Enter any costs coded to program codes 270 and 470 that were not for CTED approved CTE programs (those programs not listed in FORM B). If all CTED program costs were coded to programs 301-399 and 460, enter zero on this line.</t>
  </si>
  <si>
    <r>
      <t xml:space="preserve">Enter total costs from the accounting records reported in </t>
    </r>
    <r>
      <rPr>
        <b/>
        <sz val="12"/>
        <rFont val="Arial"/>
        <family val="2"/>
      </rPr>
      <t>all district funds, except student activities, if any,</t>
    </r>
    <r>
      <rPr>
        <sz val="12"/>
        <rFont val="Arial"/>
        <family val="2"/>
      </rPr>
      <t xml:space="preserve"> for program codes 270 and 470. If all CTED program expenditures were coded to programs 301-399, 450, and 460, then enter total costs from the District's accounting records reported for program codes 301-399, 450, and 460. If the amount on this line does not agree to the amount calculated on line 5, review costs reported by program to identify corrections.</t>
    </r>
  </si>
  <si>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</si>
  <si>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</si>
  <si>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</si>
  <si>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</si>
  <si>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</si>
  <si>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</si>
  <si>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</si>
  <si>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</si>
  <si>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</si>
  <si>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</si>
  <si>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</si>
  <si>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</si>
  <si>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</si>
  <si>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</si>
  <si>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allocated across applicable programs using a reasonable allocation base as described below. All Central CTED program transportation costs (coded to program codes 470 or 450) should be allocated to applicable CTED programs. Do not include pass through payments to member districts, costs incurred for CTED satellite programs, or costs of Adult CTE Programs as those amounts are entered only in the reconciliation portion of the form. </t>
    </r>
  </si>
  <si>
    <t>01.0000.00</t>
  </si>
  <si>
    <t>Agriscience</t>
  </si>
  <si>
    <t xml:space="preserve">Business Management </t>
  </si>
  <si>
    <t xml:space="preserve">Business Operations </t>
  </si>
  <si>
    <t>Finance</t>
  </si>
  <si>
    <t>Graphic and Web Design</t>
  </si>
  <si>
    <t>51.2602.00</t>
  </si>
  <si>
    <t xml:space="preserve">Engineering </t>
  </si>
  <si>
    <t>Home Health Aide</t>
  </si>
  <si>
    <t xml:space="preserve">Law and Public Safety </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</si>
  <si>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</si>
  <si>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</si>
  <si>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</si>
  <si>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</si>
  <si>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</si>
  <si>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</si>
  <si>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</si>
  <si>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</si>
  <si>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</si>
  <si>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</si>
  <si>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</si>
  <si>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</si>
  <si>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</si>
  <si>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</si>
  <si>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</si>
  <si>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</si>
  <si>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</si>
  <si>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</si>
  <si>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2019-2020</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</si>
  <si>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</si>
  <si>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</si>
  <si>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</si>
  <si>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</si>
  <si>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</si>
  <si>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</si>
  <si>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</si>
  <si>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San Carlos Unified School District</t>
  </si>
  <si>
    <t/>
  </si>
  <si>
    <t>Globe Unified School District</t>
  </si>
  <si>
    <t>CVIT- Cobre Valley Inst of Technology</t>
  </si>
  <si>
    <t>110802</t>
  </si>
  <si>
    <t>040240</t>
  </si>
  <si>
    <t xml:space="preserve">Miami Unified School District </t>
  </si>
  <si>
    <t xml:space="preserve">Ray Unified School District </t>
  </si>
  <si>
    <t xml:space="preserve">Superior Unified School District </t>
  </si>
  <si>
    <t>Hayden-Winkelman Unified School District</t>
  </si>
  <si>
    <t>040241</t>
  </si>
  <si>
    <t>040201</t>
  </si>
  <si>
    <t>040220</t>
  </si>
  <si>
    <t>Local Occupational Need Programs—Enter the CIP #, program code assigned by the CTED  in the 380-399 range, program title, and costs for programs approved by ADE that meet local occupational needs</t>
  </si>
  <si>
    <t xml:space="preserve">28.0301.00 </t>
  </si>
  <si>
    <t>COMMENTS AND ADDITIONAL INFORMATION</t>
  </si>
  <si>
    <t>Army JROTC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</si>
</sst>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quot;$&quot;#,##0.00"/>
    <numFmt numFmtId="165" formatCode="00.0000"/>
    <numFmt numFmtId="166" formatCode="&quot;$&quot;#,##0"/>
    <numFmt numFmtId="167" formatCode="\(0E+00\);\(\-0E+00\)"/>
  </numFmts>
  <fonts count="2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
      <sz val="11"/>
      <name val="Arial"/>
      <family val="2"/>
    </font>
    <font>
      <b/>
      <sz val="13"/>
      <name val="Times New Roman"/>
      <family val="1"/>
    </font>
    <font>
      <sz val="13"/>
      <name val="Times New Roman"/>
      <family val="1"/>
    </font>
    <font>
      <b/>
      <sz val="13"/>
      <color rgb="FFFF0000"/>
      <name val="Times New Roman"/>
      <family val="1"/>
    </font>
  </fonts>
  <fills count="9">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theme="7" tint="0.79998168889431442"/>
        <bgColor indexed="64"/>
      </patternFill>
    </fill>
    <fill>
      <patternFill patternType="solid">
        <fgColor theme="9" tint="0.59999389629810485"/>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rgb="FF000000"/>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308">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164" fontId="5" fillId="3" borderId="15" xfId="2" applyNumberFormat="1" applyFont="1" applyFill="1" applyBorder="1" applyAlignment="1" applyProtection="1">
      <alignment horizontal="center" vertical="center" wrapText="1"/>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44" fontId="4" fillId="4" borderId="19" xfId="1" applyFont="1" applyFill="1" applyBorder="1" applyAlignment="1" applyProtection="1">
      <alignment horizontal="left" vertical="center" indent="1"/>
      <protection hidden="1"/>
    </xf>
    <xf numFmtId="44" fontId="4" fillId="4" borderId="37" xfId="1" applyFont="1" applyFill="1" applyBorder="1" applyAlignment="1" applyProtection="1">
      <alignment horizontal="left" vertical="center" indent="1"/>
      <protection hidden="1"/>
    </xf>
    <xf numFmtId="44" fontId="4" fillId="4" borderId="23" xfId="1" applyFont="1" applyFill="1" applyBorder="1" applyAlignment="1" applyProtection="1">
      <alignment horizontal="left" vertical="center" indent="1"/>
      <protection hidden="1"/>
    </xf>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0" fontId="5" fillId="0" borderId="32" xfId="2" applyFont="1" applyBorder="1" applyAlignment="1" applyProtection="1">
      <alignment horizontal="center" vertical="center"/>
      <protection locked="0"/>
    </xf>
    <xf numFmtId="44" fontId="4" fillId="0" borderId="47" xfId="0" applyNumberFormat="1" applyFont="1" applyBorder="1" applyAlignment="1" applyProtection="1">
      <alignment horizontal="left" vertical="center"/>
      <protection locked="0"/>
    </xf>
    <xf numFmtId="44" fontId="4" fillId="0" borderId="48" xfId="0" applyNumberFormat="1" applyFont="1" applyBorder="1" applyAlignment="1" applyProtection="1">
      <alignment horizontal="left" vertical="center"/>
      <protection locked="0"/>
    </xf>
    <xf numFmtId="44" fontId="6" fillId="0" borderId="47" xfId="0" applyNumberFormat="1" applyFont="1" applyBorder="1" applyAlignment="1" applyProtection="1">
      <alignment horizontal="left" vertical="center"/>
      <protection locked="0"/>
    </xf>
    <xf numFmtId="44" fontId="6" fillId="0" borderId="48" xfId="0" applyNumberFormat="1" applyFont="1" applyBorder="1" applyAlignment="1" applyProtection="1">
      <alignment horizontal="left" vertical="center"/>
      <protection locked="0"/>
    </xf>
    <xf numFmtId="44" fontId="6" fillId="7" borderId="47" xfId="0" applyNumberFormat="1" applyFont="1" applyFill="1" applyBorder="1" applyAlignment="1" applyProtection="1">
      <alignment horizontal="left" vertical="center"/>
      <protection locked="0"/>
    </xf>
    <xf numFmtId="44" fontId="4" fillId="0" borderId="42"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0" borderId="46" xfId="1" applyFont="1" applyFill="1" applyBorder="1" applyAlignment="1" applyProtection="1">
      <alignment horizontal="left" vertical="center" indent="1"/>
      <protection hidden="1"/>
    </xf>
    <xf numFmtId="44" fontId="4" fillId="0" borderId="37" xfId="1" applyFont="1" applyFill="1" applyBorder="1" applyAlignment="1" applyProtection="1">
      <alignment horizontal="left" vertical="center" indent="1"/>
      <protection hidden="1"/>
    </xf>
    <xf numFmtId="44" fontId="25" fillId="0" borderId="0" xfId="1" applyFont="1" applyFill="1" applyBorder="1" applyProtection="1">
      <protection locked="0"/>
    </xf>
    <xf numFmtId="44" fontId="24" fillId="0" borderId="0" xfId="1" applyFont="1" applyFill="1" applyBorder="1" applyProtection="1">
      <protection locked="0"/>
    </xf>
    <xf numFmtId="44" fontId="26" fillId="0" borderId="0" xfId="1" applyFont="1" applyFill="1" applyBorder="1" applyProtection="1">
      <protection locked="0"/>
    </xf>
    <xf numFmtId="0" fontId="6" fillId="0" borderId="39" xfId="0" applyFont="1" applyFill="1" applyBorder="1" applyAlignment="1" applyProtection="1">
      <alignment horizontal="left" vertical="center" wrapText="1" indent="1"/>
      <protection locked="0"/>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49" fontId="5" fillId="0" borderId="32" xfId="2" applyNumberFormat="1" applyFont="1" applyBorder="1" applyAlignment="1" applyProtection="1">
      <alignment horizontal="center" vertical="center"/>
      <protection locked="0" hidden="1"/>
    </xf>
    <xf numFmtId="49" fontId="14" fillId="0" borderId="51" xfId="0" applyNumberFormat="1" applyFont="1" applyBorder="1" applyAlignment="1" applyProtection="1">
      <alignment horizontal="center" vertical="center"/>
      <protection locked="0"/>
    </xf>
    <xf numFmtId="44" fontId="4" fillId="0" borderId="47" xfId="0" applyNumberFormat="1" applyFont="1" applyFill="1" applyBorder="1" applyAlignment="1" applyProtection="1">
      <alignment horizontal="left" vertical="center"/>
      <protection locked="0"/>
    </xf>
    <xf numFmtId="44" fontId="4" fillId="0" borderId="48" xfId="0" applyNumberFormat="1" applyFont="1" applyFill="1" applyBorder="1" applyAlignment="1" applyProtection="1">
      <alignment horizontal="left" vertical="center"/>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6" fillId="0" borderId="13"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44" fontId="4" fillId="8" borderId="24" xfId="1" applyFont="1" applyFill="1" applyBorder="1" applyAlignment="1" applyProtection="1">
      <alignment horizontal="left" vertical="center" indent="1"/>
      <protection hidden="1"/>
    </xf>
    <xf numFmtId="44" fontId="4" fillId="8" borderId="13" xfId="1" applyFont="1" applyFill="1" applyBorder="1" applyAlignment="1" applyProtection="1">
      <alignment horizontal="left" vertical="center" indent="1"/>
      <protection hidden="1"/>
    </xf>
    <xf numFmtId="44" fontId="4" fillId="8" borderId="43" xfId="1" applyFont="1" applyFill="1" applyBorder="1" applyAlignment="1" applyProtection="1">
      <alignment horizontal="left" vertical="center" indent="1"/>
      <protection hidden="1"/>
    </xf>
    <xf numFmtId="44" fontId="5" fillId="8" borderId="23" xfId="1" applyFont="1" applyFill="1" applyBorder="1" applyAlignment="1" applyProtection="1">
      <alignment vertical="center"/>
      <protection hidden="1"/>
    </xf>
    <xf numFmtId="44" fontId="5" fillId="8" borderId="32" xfId="1" applyFont="1" applyFill="1" applyBorder="1" applyAlignment="1" applyProtection="1">
      <alignment vertical="center"/>
      <protection hidden="1"/>
    </xf>
    <xf numFmtId="0" fontId="4" fillId="0" borderId="13" xfId="0" applyFont="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0" fillId="0" borderId="0" xfId="0" applyFill="1" applyBorder="1"/>
    <xf numFmtId="0" fontId="22" fillId="0" borderId="0" xfId="0" applyFont="1" applyFill="1" applyBorder="1"/>
    <xf numFmtId="166" fontId="0" fillId="0" borderId="0" xfId="0" applyNumberFormat="1" applyFill="1" applyBorder="1"/>
    <xf numFmtId="164" fontId="0" fillId="0" borderId="0" xfId="0" applyNumberFormat="1" applyFill="1" applyBorder="1"/>
    <xf numFmtId="9" fontId="0" fillId="0" borderId="0" xfId="0" applyNumberFormat="1" applyFill="1" applyBorder="1"/>
    <xf numFmtId="44" fontId="5" fillId="0" borderId="0" xfId="1" applyFont="1" applyFill="1" applyBorder="1" applyAlignment="1" applyProtection="1">
      <alignment vertical="center"/>
      <protection hidden="1"/>
    </xf>
    <xf numFmtId="42" fontId="5" fillId="0" borderId="0" xfId="1" applyNumberFormat="1" applyFont="1" applyFill="1" applyBorder="1" applyAlignment="1" applyProtection="1">
      <alignment vertical="center"/>
      <protection hidden="1"/>
    </xf>
    <xf numFmtId="14" fontId="0" fillId="0" borderId="0" xfId="0" applyNumberFormat="1" applyFill="1" applyBorder="1"/>
    <xf numFmtId="44" fontId="0" fillId="0" borderId="0" xfId="0" applyNumberFormat="1" applyFill="1" applyBorder="1"/>
    <xf numFmtId="167" fontId="24" fillId="0" borderId="0" xfId="0" applyNumberFormat="1" applyFont="1" applyFill="1" applyBorder="1"/>
    <xf numFmtId="44" fontId="24" fillId="0" borderId="0" xfId="1" applyFont="1" applyFill="1" applyBorder="1" applyProtection="1"/>
    <xf numFmtId="49" fontId="24" fillId="0" borderId="0" xfId="0" applyNumberFormat="1" applyFont="1" applyFill="1" applyBorder="1" applyProtection="1">
      <protection locked="0"/>
    </xf>
    <xf numFmtId="167" fontId="25" fillId="0" borderId="0" xfId="0" applyNumberFormat="1" applyFont="1" applyFill="1" applyBorder="1"/>
    <xf numFmtId="167" fontId="25" fillId="0" borderId="0" xfId="0" applyNumberFormat="1" applyFont="1" applyFill="1" applyBorder="1" applyProtection="1">
      <protection locked="0"/>
    </xf>
    <xf numFmtId="49" fontId="25" fillId="0" borderId="0" xfId="0" applyNumberFormat="1" applyFont="1" applyFill="1" applyBorder="1" applyProtection="1">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14"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0" fontId="4" fillId="0" borderId="0" xfId="2" applyFont="1" applyAlignment="1" applyProtection="1">
      <alignment horizontal="left" vertical="center" wrapTex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Border="1" applyAlignment="1" applyProtection="1">
      <alignment horizontal="center" vertical="center"/>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xf>
    <xf numFmtId="49" fontId="15" fillId="0" borderId="25" xfId="2" applyNumberFormat="1" applyFont="1" applyBorder="1" applyAlignment="1" applyProtection="1">
      <alignment horizontal="left" vertical="center" wrapText="1"/>
    </xf>
    <xf numFmtId="164" fontId="5" fillId="3" borderId="14"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hidden="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Border="1" applyAlignment="1" applyProtection="1">
      <alignment horizontal="center" vertical="center"/>
      <protection locked="0" hidden="1"/>
    </xf>
    <xf numFmtId="0" fontId="5" fillId="0" borderId="18" xfId="2" applyFont="1" applyBorder="1" applyAlignment="1" applyProtection="1">
      <alignment horizontal="center" vertical="center"/>
      <protection locked="0" hidden="1"/>
    </xf>
    <xf numFmtId="0" fontId="5" fillId="0" borderId="17" xfId="2" applyFont="1" applyBorder="1" applyAlignment="1" applyProtection="1">
      <alignment horizontal="center" vertical="center"/>
      <protection locked="0"/>
    </xf>
    <xf numFmtId="0" fontId="5" fillId="0" borderId="18" xfId="2" applyFont="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23" fillId="0" borderId="50" xfId="0" applyFont="1" applyBorder="1" applyProtection="1">
      <protection locked="0"/>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0" fontId="22" fillId="0" borderId="0" xfId="0" applyFont="1"/>
    <xf numFmtId="44" fontId="4" fillId="0" borderId="39" xfId="1" applyFont="1" applyFill="1" applyBorder="1" applyAlignment="1" applyProtection="1">
      <alignment horizontal="left" vertical="center" indent="1"/>
      <protection locked="0"/>
    </xf>
    <xf numFmtId="44" fontId="4" fillId="0" borderId="52" xfId="1" applyFont="1" applyFill="1" applyBorder="1" applyAlignment="1" applyProtection="1">
      <alignment horizontal="left" vertical="center" indent="1"/>
      <protection locked="0"/>
    </xf>
    <xf numFmtId="44" fontId="4" fillId="0" borderId="37" xfId="1" applyFont="1" applyFill="1" applyBorder="1" applyAlignment="1" applyProtection="1">
      <alignment horizontal="left" vertical="center" indent="1"/>
      <protection locked="0"/>
    </xf>
    <xf numFmtId="44" fontId="4" fillId="0" borderId="53" xfId="1" applyFont="1" applyFill="1" applyBorder="1" applyAlignment="1" applyProtection="1">
      <alignment horizontal="left" vertical="center" indent="1"/>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E8C1E03D-83BA-4141-BAD3-DAD27EC966D1}"/>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660CE41A-9229-481C-9CBA-57C47C4C349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34F58158-4AFC-409F-9D11-5BE1C6499598}"/>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ABEB69C-6EA3-4C7D-9A46-ECD2A4DFFB85}"/>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5C7CDD9-00D1-4967-BF6B-52C74985126B}"/>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04771F2-1FAE-45BE-9D2D-B18FF6C17E0A}"/>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56D68C-43D7-466C-8C0C-F3FBFCD36A08}"/>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72DE8941-849E-47A2-9F2B-B026142FD556}"/>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11B3218F-BF32-4862-BAB4-AF7968335BD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093CADC1-40D3-46F8-9328-A358F335CA4A}"/>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87C8DECC-67BE-4E54-92D5-91A050EF955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E7CD3FE4-3809-49E3-B9DF-9F241D510E9F}"/>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A5F867FC-0D8B-4F1A-97F7-030841D858C7}"/>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DE54E750-C13D-4B19-BD15-B7A73141203D}"/>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98F0699-AAC3-4FFD-8987-4106EE7FC523}"/>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2B95991E-E3CB-4F83-8D92-8147B4A28DA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490F866-DD50-4739-8BE1-911CAFC8F15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D99B0ACE-11FF-4733-B779-65CBC7464901}"/>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06B6CE60-1D4D-48A7-BF4C-C06ED50C142E}"/>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2474126E-2303-4718-98A6-3BB89C8A55A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12019C6-1B3E-43C4-A60D-B841A5BE8858}"/>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EFB3CAB-9F0E-49B7-BD9E-1053007CB7B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68C16AF-15A9-4E9D-9F83-30C985849AFE}"/>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C6091CE9-53F1-4B6B-BB75-730C9BF68412}"/>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C80A5957-971C-415E-82E7-FD4498BF3A69}"/>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AEF97254-A1D6-49EC-9941-18B4ADDE3D82}"/>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ADA67421-1C29-42E0-B3B5-278230A8FB5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B8777EF2-B1BF-4149-9FDF-159EC44BABE3}"/>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A148319-1653-41C2-A071-76661924B72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2E06012-38E8-4E3A-926F-955A0D6F5E7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C0329E0F-F19A-4D01-B161-2F84B988183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20B4D90-485C-43E7-ACA7-A2CA6254D2F7}"/>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8DDF6232-499C-4C19-8353-9C6D7A9D287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8ED6638-86AC-4AB8-ACB0-C0462535BD0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6E3CD85F-D047-4B2C-860B-2293D75AA88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A8C6D3A-95EC-43AF-967A-4224A60837ED}"/>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E5AFD86-DF69-46AC-BC95-82077CC20296}"/>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7BA923C-164E-46D3-A02E-3FBF04FA4F4C}"/>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1DA95AB8-2DDD-4E31-A176-AE42E6B058B1}"/>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B4A7EDA-64BD-4EC3-8B6C-B16EC0B46AD4}"/>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0D81E144-25A5-407A-A834-09D52525995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3BC17062-A1BE-4ED6-B72E-DE6396341987}"/>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33A7E571-6E33-439D-B4FA-E9C4D35B9F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6807269-8873-4A2A-914F-11F3FA3AD560}"/>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A53F4443-E9C9-4C89-8120-CAE63F89B1EA}"/>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8266109-BA12-4811-BB20-5DFB414DA6C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864EB80A-8A0B-417C-B30F-348BC0FCE1D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824C37BC-9CFB-4355-BE4B-00A67FC73F68}"/>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1F9F07A7-C02B-4DBB-91EF-66367FA4E712}"/>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95E38CAD-D552-408D-8637-CD2B499899EF}"/>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C9482CC7-62C0-4A4E-9E0B-DB92852E779E}"/>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D2286A36-3D4A-45A6-8FB1-5FF0E5DAD09D}"/>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94539" y="173779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53</xdr:row>
      <xdr:rowOff>0</xdr:rowOff>
    </xdr:from>
    <xdr:ext cx="2424546" cy="4211781"/>
    <xdr:sp macro="" textlink="">
      <xdr:nvSpPr>
        <xdr:cNvPr id="19" name="Rectangle 18">
          <a:extLst>
            <a:ext uri="{FF2B5EF4-FFF2-40B4-BE49-F238E27FC236}">
              <a16:creationId xmlns:a16="http://schemas.microsoft.com/office/drawing/2014/main" id="{3F984E77-042B-4EDC-ACA1-9B486B19D62A}"/>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0" name="TextBox 19">
          <a:extLst>
            <a:ext uri="{FF2B5EF4-FFF2-40B4-BE49-F238E27FC236}">
              <a16:creationId xmlns:a16="http://schemas.microsoft.com/office/drawing/2014/main" id="{202BF28B-24C8-4672-9410-BB2A735EC3A6}"/>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1" name="Rectangle 20">
          <a:extLst>
            <a:ext uri="{FF2B5EF4-FFF2-40B4-BE49-F238E27FC236}">
              <a16:creationId xmlns:a16="http://schemas.microsoft.com/office/drawing/2014/main" id="{8002638B-9734-4AD2-A322-5E2AACFEF35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22" name="TextBox 21">
          <a:extLst>
            <a:ext uri="{FF2B5EF4-FFF2-40B4-BE49-F238E27FC236}">
              <a16:creationId xmlns:a16="http://schemas.microsoft.com/office/drawing/2014/main" id="{54A25467-6898-4CAD-89A7-F5A009C9C0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23" name="Rectangle 22">
          <a:extLst>
            <a:ext uri="{FF2B5EF4-FFF2-40B4-BE49-F238E27FC236}">
              <a16:creationId xmlns:a16="http://schemas.microsoft.com/office/drawing/2014/main" id="{85DDE8AE-2BDF-4033-9F6A-B6E4009B5BF3}"/>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24" name="Rectangle 23">
          <a:extLst>
            <a:ext uri="{FF2B5EF4-FFF2-40B4-BE49-F238E27FC236}">
              <a16:creationId xmlns:a16="http://schemas.microsoft.com/office/drawing/2014/main" id="{48D06349-B8EF-4F1D-B82D-ED098FFE97B4}"/>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BAAD2F1-B9AD-44EE-8D29-3FF36C98DF1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6" name="Rectangle 25">
          <a:extLst>
            <a:ext uri="{FF2B5EF4-FFF2-40B4-BE49-F238E27FC236}">
              <a16:creationId xmlns:a16="http://schemas.microsoft.com/office/drawing/2014/main" id="{D9E24BB5-F8E1-4C86-A1A5-01C04294770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7" name="TextBox 26">
          <a:extLst>
            <a:ext uri="{FF2B5EF4-FFF2-40B4-BE49-F238E27FC236}">
              <a16:creationId xmlns:a16="http://schemas.microsoft.com/office/drawing/2014/main" id="{7FAB1BDE-9DF9-4A91-B4D4-2CA5F7D21E5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8" name="Rectangle 27">
          <a:extLst>
            <a:ext uri="{FF2B5EF4-FFF2-40B4-BE49-F238E27FC236}">
              <a16:creationId xmlns:a16="http://schemas.microsoft.com/office/drawing/2014/main" id="{C63D42C3-B59B-4915-81AD-FF6ED8B9F6C2}"/>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9" name="TextBox 28">
          <a:extLst>
            <a:ext uri="{FF2B5EF4-FFF2-40B4-BE49-F238E27FC236}">
              <a16:creationId xmlns:a16="http://schemas.microsoft.com/office/drawing/2014/main" id="{D7025B4D-149D-4F67-A835-F20A120E4C74}"/>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0" name="Rectangle 29">
          <a:extLst>
            <a:ext uri="{FF2B5EF4-FFF2-40B4-BE49-F238E27FC236}">
              <a16:creationId xmlns:a16="http://schemas.microsoft.com/office/drawing/2014/main" id="{8A86CC83-C6FF-4AFA-8CDB-CFA49B900B86}"/>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1" name="Rectangle 30">
          <a:extLst>
            <a:ext uri="{FF2B5EF4-FFF2-40B4-BE49-F238E27FC236}">
              <a16:creationId xmlns:a16="http://schemas.microsoft.com/office/drawing/2014/main" id="{E82F333B-8639-4C00-99BC-1C817060EA4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2" name="TextBox 31">
          <a:extLst>
            <a:ext uri="{FF2B5EF4-FFF2-40B4-BE49-F238E27FC236}">
              <a16:creationId xmlns:a16="http://schemas.microsoft.com/office/drawing/2014/main" id="{38F840E6-37B7-4F64-A0F8-959191CAB01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3" name="Rectangle 32">
          <a:extLst>
            <a:ext uri="{FF2B5EF4-FFF2-40B4-BE49-F238E27FC236}">
              <a16:creationId xmlns:a16="http://schemas.microsoft.com/office/drawing/2014/main" id="{2947BC20-EE38-429E-8EE5-FB4D04621F00}"/>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4" name="TextBox 33">
          <a:extLst>
            <a:ext uri="{FF2B5EF4-FFF2-40B4-BE49-F238E27FC236}">
              <a16:creationId xmlns:a16="http://schemas.microsoft.com/office/drawing/2014/main" id="{D9AE3C38-A24B-4488-9787-4FD1816AB17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5" name="TextBox 34">
          <a:extLst>
            <a:ext uri="{FF2B5EF4-FFF2-40B4-BE49-F238E27FC236}">
              <a16:creationId xmlns:a16="http://schemas.microsoft.com/office/drawing/2014/main" id="{FB1043C4-CDC7-4B7C-B422-39A9D766E058}"/>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6" name="TextBox 35">
          <a:extLst>
            <a:ext uri="{FF2B5EF4-FFF2-40B4-BE49-F238E27FC236}">
              <a16:creationId xmlns:a16="http://schemas.microsoft.com/office/drawing/2014/main" id="{F454173E-24DA-46CF-BFD6-1772C4DCC95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70C8537-2D51-42E2-93FE-61DBCA9F3A53}"/>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CD02AB7-E0E8-4594-8825-767BDE9069CD}"/>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F653DF6A-931C-4772-9CD7-16B682E19AA5}"/>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4430A11E-841F-4DE7-8DBB-315971A0F45C}"/>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428C21C8-F7E5-438D-A0DA-EF16BFF3942F}"/>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5DE5A5A-D35D-4AC4-B3BF-967CC0530FE3}"/>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8185594D-DE34-41E9-91B4-1F7B7CBC8E8F}"/>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E60AB176-F103-448E-868C-470162BEDE3B}"/>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C3492342-5A8A-4A7B-B0C0-0C750EB15986}"/>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60B2513-8E2F-4E16-A468-184291F4B08B}"/>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C5F671D-5438-4BFD-9B86-3A298BA535F4}"/>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0CDED337-0E05-400B-A4C0-65D6AE9D3FC2}"/>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5E93886D-3F31-4109-B652-259A9E2B925D}"/>
            </a:ext>
          </a:extLst>
        </xdr:cNvPr>
        <xdr:cNvSpPr/>
      </xdr:nvSpPr>
      <xdr:spPr>
        <a:xfrm>
          <a:off x="2657475" y="831532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0D4E258-CFDA-4880-B911-5B70BED720D2}"/>
            </a:ext>
          </a:extLst>
        </xdr:cNvPr>
        <xdr:cNvSpPr/>
      </xdr:nvSpPr>
      <xdr:spPr>
        <a:xfrm>
          <a:off x="2657475"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D3A84FC-B98C-4263-AD7D-1A551487AFE1}"/>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61409B8-40FD-4DEA-A29A-D836D83FAF81}"/>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683E09E7-0D5A-4227-A753-1E9B524B0FAD}"/>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22FE3016-E178-4944-99EE-344529B24A08}"/>
            </a:ext>
          </a:extLst>
        </xdr:cNvPr>
        <xdr:cNvSpPr/>
      </xdr:nvSpPr>
      <xdr:spPr>
        <a:xfrm>
          <a:off x="13854" y="187512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B9E37F5-7251-48EB-A822-7760DD6BEBE9}"/>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296FF4D-392C-43C9-BF50-DA8087E3ED88}"/>
            </a:ext>
          </a:extLst>
        </xdr:cNvPr>
        <xdr:cNvSpPr/>
      </xdr:nvSpPr>
      <xdr:spPr>
        <a:xfrm>
          <a:off x="13854" y="1895475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EAF23DFD-1262-4F77-82C0-9B624808F5E6}"/>
            </a:ext>
          </a:extLst>
        </xdr:cNvPr>
        <xdr:cNvSpPr/>
      </xdr:nvSpPr>
      <xdr:spPr>
        <a:xfrm>
          <a:off x="2657475" y="859155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E9BC4763-D408-4D1D-B1D8-ACA274BDD219}"/>
            </a:ext>
          </a:extLst>
        </xdr:cNvPr>
        <xdr:cNvSpPr/>
      </xdr:nvSpPr>
      <xdr:spPr>
        <a:xfrm>
          <a:off x="2657475"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120304D-E1EF-4627-8247-2214C86634F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E299D702-AFE9-4A18-A643-D1787A024F0A}"/>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F803E52-70BA-4479-ACCA-39B33F502DA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EDCFDB-849D-482E-BC3D-CF46AD8B579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13AE9431-1C8E-4D1A-8C5C-9690F7FCB3B8}"/>
            </a:ext>
          </a:extLst>
        </xdr:cNvPr>
        <xdr:cNvSpPr/>
      </xdr:nvSpPr>
      <xdr:spPr>
        <a:xfrm>
          <a:off x="2657475" y="86106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ABB19223-0DD9-4EA0-B181-727A7B02C822}"/>
            </a:ext>
          </a:extLst>
        </xdr:cNvPr>
        <xdr:cNvSpPr/>
      </xdr:nvSpPr>
      <xdr:spPr>
        <a:xfrm>
          <a:off x="2657475"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BA27B7CF-105D-4F9B-9608-76F26A13E6F5}"/>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19AD35CC-8649-4C7C-BF02-508AF335E1A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7023B7B-79FD-45E0-AC7C-C8440D06996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96A077E7-0039-41F4-9824-85E101E77DB4}"/>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88A416-DFDA-4513-88B6-697BCC20BE32}"/>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F3D7EE61-7515-45E0-A543-C4B6301D3C1D}"/>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7FE78392-F1CE-43EF-A75D-D87CB3C9C597}"/>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5D82C9FA-1F48-44A8-9B00-9318B2FDD63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63BFDC52-B32B-40F1-B54F-0C201B1BF7F6}"/>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934DDAA-FC3C-4740-9590-3BF1129CB01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98934FD-0FFC-45E6-80A9-A47BC4D8EA44}"/>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32130464-ACA4-4DEB-B80E-2DFE3612AD1F}"/>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A8C30B67-6570-41C8-9493-22C56E7F76F0}"/>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361A9EA7-492C-4811-9054-449DBF0D5A9B}"/>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C6FECF2B-F55B-4B3D-9032-576A590AD80E}"/>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5DD960C9-060D-4B41-92BD-0E93FB805AA7}"/>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E1EBD1C3-86B9-4A3F-9473-E876D931D5E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5552A101-F825-47D7-B9A6-AA65ACED4EB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EDC40D1E-3AA0-40D5-8978-3C7ADFE0268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90A9FD2F-BB8F-45BB-9219-70EFADB7F746}"/>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A9D367BF-1A16-4F75-89CC-9F451E9400B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4E3F3A0B-2712-4C12-A465-9617562FDB9E}"/>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vit81-my.sharepoint.com/personal/droach_cvit81_org/Documents/Documents/CVIT/Cost%20report/FY20/Miami/miami%20CTED%20MEMBER%20DISTRICT%20WORKBOOK%201-%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mments&amp;AdditionalInfo"/>
      <sheetName val=" Member District 1"/>
      <sheetName val="School 1"/>
      <sheetName val="School 2"/>
      <sheetName val="School 3"/>
      <sheetName val="School 4"/>
      <sheetName val="School 5"/>
      <sheetName val="School 6"/>
      <sheetName val="School 7"/>
      <sheetName val="School 8"/>
      <sheetName val="School 9"/>
      <sheetName val="School 10"/>
      <sheetName val="School 11"/>
      <sheetName val="School 12"/>
    </sheetNames>
    <sheetDataSet>
      <sheetData sheetId="0"/>
      <sheetData sheetId="1"/>
      <sheetData sheetId="2"/>
      <sheetData sheetId="3">
        <row r="17">
          <cell r="E17"/>
          <cell r="F17"/>
          <cell r="G17"/>
          <cell r="H17"/>
          <cell r="I17"/>
          <cell r="J17"/>
          <cell r="K17"/>
        </row>
        <row r="18">
          <cell r="E18"/>
          <cell r="F18"/>
          <cell r="G18"/>
          <cell r="H18"/>
          <cell r="I18"/>
          <cell r="J18"/>
          <cell r="K18"/>
        </row>
      </sheetData>
      <sheetData sheetId="4">
        <row r="17">
          <cell r="E17"/>
          <cell r="F17"/>
          <cell r="G17"/>
          <cell r="H17"/>
          <cell r="I17"/>
          <cell r="J17"/>
          <cell r="K17"/>
        </row>
        <row r="18">
          <cell r="E18"/>
          <cell r="F18"/>
          <cell r="G18"/>
          <cell r="H18"/>
          <cell r="I18"/>
          <cell r="J18"/>
          <cell r="K18"/>
        </row>
      </sheetData>
      <sheetData sheetId="5">
        <row r="17">
          <cell r="E17"/>
          <cell r="F17"/>
          <cell r="G17"/>
          <cell r="H17"/>
          <cell r="I17"/>
          <cell r="J17"/>
          <cell r="K17"/>
        </row>
        <row r="18">
          <cell r="E18"/>
          <cell r="F18"/>
          <cell r="G18"/>
          <cell r="H18"/>
          <cell r="I18"/>
          <cell r="J18"/>
          <cell r="K18"/>
        </row>
      </sheetData>
      <sheetData sheetId="6">
        <row r="17">
          <cell r="E17"/>
          <cell r="F17"/>
          <cell r="G17"/>
          <cell r="H17"/>
          <cell r="I17"/>
          <cell r="J17"/>
          <cell r="K17"/>
        </row>
        <row r="18">
          <cell r="E18"/>
          <cell r="F18"/>
          <cell r="G18"/>
          <cell r="H18"/>
          <cell r="I18"/>
          <cell r="J18"/>
          <cell r="K18"/>
        </row>
      </sheetData>
      <sheetData sheetId="7">
        <row r="17">
          <cell r="E17"/>
          <cell r="F17"/>
          <cell r="G17"/>
          <cell r="H17"/>
          <cell r="I17"/>
          <cell r="J17"/>
          <cell r="K17"/>
        </row>
        <row r="18">
          <cell r="E18"/>
          <cell r="F18"/>
          <cell r="G18"/>
          <cell r="H18"/>
          <cell r="I18"/>
          <cell r="J18"/>
          <cell r="K18"/>
        </row>
      </sheetData>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activeCell="B50" sqref="B50"/>
    </sheetView>
  </sheetViews>
  <sheetFormatPr defaultColWidth="9" defaultRowHeight="12.75" x14ac:dyDescent="0.2"/>
  <cols>
    <col min="1" max="1" width="3.7109375" style="117" customWidth="1"/>
    <col min="2" max="2" width="82" style="118" customWidth="1"/>
    <col min="3" max="3" width="3.7109375" style="115" customWidth="1"/>
    <col min="4" max="4" width="5.42578125" style="115" customWidth="1"/>
    <col min="5" max="10" width="9" style="115"/>
    <col min="11" max="11" width="8" style="115" customWidth="1"/>
    <col min="12" max="16384" width="9" style="115"/>
  </cols>
  <sheetData>
    <row r="1" spans="1:3" ht="15" customHeight="1" x14ac:dyDescent="0.2">
      <c r="A1" s="233" t="s">
        <v>233</v>
      </c>
      <c r="B1" s="233"/>
    </row>
    <row r="2" spans="1:3" ht="15" customHeight="1" x14ac:dyDescent="0.2">
      <c r="A2" s="233" t="s">
        <v>166</v>
      </c>
      <c r="B2" s="233"/>
    </row>
    <row r="3" spans="1:3" ht="15" customHeight="1" x14ac:dyDescent="0.2">
      <c r="A3" s="233" t="s">
        <v>193</v>
      </c>
      <c r="B3" s="233"/>
    </row>
    <row r="4" spans="1:3" ht="15" customHeight="1" x14ac:dyDescent="0.2">
      <c r="A4" s="116"/>
      <c r="B4" s="116"/>
    </row>
    <row r="5" spans="1:3" ht="30" customHeight="1" x14ac:dyDescent="0.2">
      <c r="A5" s="234" t="s">
        <v>152</v>
      </c>
      <c r="B5" s="234"/>
      <c r="C5" s="234"/>
    </row>
    <row r="6" spans="1:3" ht="15" customHeight="1" x14ac:dyDescent="0.2"/>
    <row r="7" spans="1:3" ht="15" customHeight="1" x14ac:dyDescent="0.2">
      <c r="A7" s="119" t="s">
        <v>194</v>
      </c>
      <c r="B7" s="120" t="s">
        <v>195</v>
      </c>
      <c r="C7" s="121"/>
    </row>
    <row r="8" spans="1:3" ht="29.25" customHeight="1" x14ac:dyDescent="0.2">
      <c r="A8" s="119"/>
      <c r="B8" s="166" t="s">
        <v>238</v>
      </c>
      <c r="C8" s="121"/>
    </row>
    <row r="9" spans="1:3" ht="15" customHeight="1" x14ac:dyDescent="0.2">
      <c r="A9" s="122">
        <v>1</v>
      </c>
      <c r="B9" s="123" t="s">
        <v>196</v>
      </c>
      <c r="C9" s="124"/>
    </row>
    <row r="10" spans="1:3" ht="15" customHeight="1" x14ac:dyDescent="0.2">
      <c r="A10" s="125">
        <v>2</v>
      </c>
      <c r="B10" s="123" t="s">
        <v>156</v>
      </c>
      <c r="C10" s="124"/>
    </row>
    <row r="11" spans="1:3" ht="15" customHeight="1" x14ac:dyDescent="0.2">
      <c r="A11" s="125"/>
      <c r="B11" s="123" t="s">
        <v>235</v>
      </c>
      <c r="C11" s="124"/>
    </row>
    <row r="12" spans="1:3" ht="15" customHeight="1" x14ac:dyDescent="0.2">
      <c r="A12" s="125">
        <v>3</v>
      </c>
      <c r="B12" s="123" t="s">
        <v>197</v>
      </c>
      <c r="C12" s="124"/>
    </row>
    <row r="13" spans="1:3" ht="15" customHeight="1" x14ac:dyDescent="0.2">
      <c r="A13" s="125">
        <v>4</v>
      </c>
      <c r="B13" s="123" t="s">
        <v>157</v>
      </c>
      <c r="C13" s="124"/>
    </row>
    <row r="14" spans="1:3" ht="25.5" customHeight="1" x14ac:dyDescent="0.2">
      <c r="A14" s="125">
        <v>5</v>
      </c>
      <c r="B14" s="123" t="s">
        <v>236</v>
      </c>
      <c r="C14" s="124"/>
    </row>
    <row r="15" spans="1:3" ht="15" customHeight="1" x14ac:dyDescent="0.2">
      <c r="A15" s="125"/>
      <c r="B15" s="118" t="s">
        <v>153</v>
      </c>
      <c r="C15" s="124"/>
    </row>
    <row r="16" spans="1:3" ht="15" customHeight="1" x14ac:dyDescent="0.2">
      <c r="A16" s="125"/>
      <c r="B16" s="118" t="s">
        <v>154</v>
      </c>
      <c r="C16" s="124"/>
    </row>
    <row r="17" spans="1:11" ht="15" customHeight="1" x14ac:dyDescent="0.2">
      <c r="A17" s="125"/>
      <c r="B17" s="118" t="s">
        <v>155</v>
      </c>
      <c r="C17" s="124"/>
    </row>
    <row r="18" spans="1:11" ht="15" customHeight="1" x14ac:dyDescent="0.2">
      <c r="A18" s="125"/>
      <c r="C18" s="124"/>
    </row>
    <row r="19" spans="1:11" ht="12.75" customHeight="1" x14ac:dyDescent="0.2">
      <c r="A19" s="125"/>
      <c r="C19" s="124"/>
    </row>
    <row r="20" spans="1:11" ht="12.75" customHeight="1" x14ac:dyDescent="0.2">
      <c r="A20" s="125"/>
      <c r="C20" s="124"/>
    </row>
    <row r="21" spans="1:11" ht="12.75" customHeight="1" x14ac:dyDescent="0.2">
      <c r="A21" s="125"/>
      <c r="C21" s="124"/>
    </row>
    <row r="22" spans="1:11" ht="12.75" customHeight="1" x14ac:dyDescent="0.2">
      <c r="A22" s="125"/>
      <c r="C22" s="124"/>
    </row>
    <row r="23" spans="1:11" ht="12.75" customHeight="1" x14ac:dyDescent="0.2">
      <c r="A23" s="125"/>
      <c r="C23" s="124"/>
    </row>
    <row r="24" spans="1:11" ht="12.75" customHeight="1" x14ac:dyDescent="0.2">
      <c r="A24" s="125"/>
      <c r="C24" s="124"/>
    </row>
    <row r="25" spans="1:11" ht="12.75" customHeight="1" x14ac:dyDescent="0.2">
      <c r="A25" s="125"/>
      <c r="C25" s="124"/>
    </row>
    <row r="26" spans="1:11" ht="12.75" customHeight="1" x14ac:dyDescent="0.2">
      <c r="A26" s="125"/>
      <c r="C26" s="124"/>
    </row>
    <row r="27" spans="1:11" ht="12.75" customHeight="1" x14ac:dyDescent="0.2">
      <c r="A27" s="125"/>
      <c r="C27" s="124"/>
    </row>
    <row r="28" spans="1:11" ht="12.75" customHeight="1" x14ac:dyDescent="0.2">
      <c r="A28" s="125"/>
      <c r="C28" s="124"/>
      <c r="G28" s="126"/>
      <c r="H28" s="126"/>
      <c r="I28" s="126"/>
      <c r="J28" s="126"/>
      <c r="K28" s="126"/>
    </row>
    <row r="29" spans="1:11" ht="12.75" customHeight="1" x14ac:dyDescent="0.2">
      <c r="A29" s="125"/>
      <c r="C29" s="124"/>
      <c r="G29" s="126"/>
      <c r="H29" s="126"/>
      <c r="I29" s="126"/>
      <c r="J29" s="126"/>
      <c r="K29" s="126"/>
    </row>
    <row r="30" spans="1:11" ht="12.75" customHeight="1" x14ac:dyDescent="0.2">
      <c r="A30" s="125"/>
      <c r="C30" s="124"/>
      <c r="G30" s="126"/>
      <c r="H30" s="126"/>
      <c r="I30" s="126"/>
      <c r="J30" s="126"/>
      <c r="K30" s="126"/>
    </row>
    <row r="31" spans="1:11" ht="12.75" customHeight="1" x14ac:dyDescent="0.2">
      <c r="A31" s="125"/>
      <c r="C31" s="124"/>
      <c r="G31" s="126"/>
      <c r="H31" s="126"/>
      <c r="I31" s="126"/>
      <c r="J31" s="126"/>
      <c r="K31" s="126"/>
    </row>
    <row r="32" spans="1:11" ht="13.5" customHeight="1" x14ac:dyDescent="0.2">
      <c r="A32" s="125"/>
      <c r="C32" s="124"/>
      <c r="G32" s="126"/>
      <c r="H32" s="126"/>
      <c r="I32" s="126"/>
      <c r="J32" s="126"/>
      <c r="K32" s="126"/>
    </row>
    <row r="33" spans="1:3" ht="12.75" customHeight="1" x14ac:dyDescent="0.2">
      <c r="A33" s="125"/>
      <c r="C33" s="124"/>
    </row>
    <row r="34" spans="1:3" ht="12.75" customHeight="1" x14ac:dyDescent="0.2">
      <c r="A34" s="125"/>
      <c r="C34" s="124"/>
    </row>
    <row r="35" spans="1:3" ht="12.75" customHeight="1" x14ac:dyDescent="0.2">
      <c r="A35" s="125"/>
      <c r="C35" s="124"/>
    </row>
    <row r="36" spans="1:3" ht="12.75" customHeight="1" x14ac:dyDescent="0.2">
      <c r="A36" s="125"/>
      <c r="C36" s="124"/>
    </row>
    <row r="37" spans="1:3" ht="12.75" customHeight="1" x14ac:dyDescent="0.2">
      <c r="A37" s="125"/>
      <c r="C37" s="124"/>
    </row>
    <row r="38" spans="1:3" ht="12.75" customHeight="1" x14ac:dyDescent="0.2">
      <c r="A38" s="125"/>
      <c r="C38" s="124"/>
    </row>
    <row r="39" spans="1:3" x14ac:dyDescent="0.2">
      <c r="A39" s="125"/>
      <c r="C39" s="124"/>
    </row>
    <row r="40" spans="1:3" x14ac:dyDescent="0.2">
      <c r="A40" s="125"/>
      <c r="C40" s="124"/>
    </row>
    <row r="41" spans="1:3" x14ac:dyDescent="0.2">
      <c r="A41" s="125"/>
      <c r="C41" s="124"/>
    </row>
    <row r="42" spans="1:3" x14ac:dyDescent="0.2">
      <c r="A42" s="125"/>
      <c r="B42" s="123" t="s">
        <v>158</v>
      </c>
      <c r="C42" s="124"/>
    </row>
    <row r="43" spans="1:3" ht="51" x14ac:dyDescent="0.2">
      <c r="A43" s="125"/>
      <c r="B43" s="123" t="s">
        <v>159</v>
      </c>
      <c r="C43" s="124"/>
    </row>
    <row r="44" spans="1:3" ht="17.25" customHeight="1" x14ac:dyDescent="0.2">
      <c r="A44" s="125">
        <v>6</v>
      </c>
      <c r="B44" s="167" t="s">
        <v>239</v>
      </c>
      <c r="C44" s="124"/>
    </row>
    <row r="45" spans="1:3" ht="15.75" customHeight="1" x14ac:dyDescent="0.2">
      <c r="A45" s="125">
        <v>7</v>
      </c>
      <c r="B45" s="123" t="s">
        <v>198</v>
      </c>
      <c r="C45" s="124"/>
    </row>
    <row r="46" spans="1:3" x14ac:dyDescent="0.2">
      <c r="A46" s="125"/>
      <c r="B46" s="127"/>
      <c r="C46" s="124"/>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495954.13000000006</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495954.13000000006</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v>495954.13</v>
      </c>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25">
      <c r="A11" s="106" t="s">
        <v>151</v>
      </c>
      <c r="B11" s="299" t="s">
        <v>241</v>
      </c>
      <c r="C11" s="300"/>
      <c r="D11" s="199" t="s">
        <v>253</v>
      </c>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98" t="str">
        <f>Central!B12</f>
        <v>CVIT- Cobre Valley Inst of Technology</v>
      </c>
      <c r="C12" s="298"/>
      <c r="D12" s="197"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83"/>
      <c r="F18" s="183"/>
      <c r="G18" s="183"/>
      <c r="H18" s="183"/>
      <c r="I18" s="183"/>
      <c r="J18" s="184"/>
      <c r="K18" s="176"/>
      <c r="M18" s="150"/>
      <c r="N18" s="151" t="s">
        <v>169</v>
      </c>
    </row>
    <row r="19" spans="1:14" s="90" customFormat="1" ht="24.95" customHeight="1" x14ac:dyDescent="0.25">
      <c r="A19" s="205" t="s">
        <v>205</v>
      </c>
      <c r="B19" s="206">
        <v>376</v>
      </c>
      <c r="C19" s="207" t="s">
        <v>206</v>
      </c>
      <c r="D19" s="212">
        <f t="shared" si="0"/>
        <v>100857.79000000001</v>
      </c>
      <c r="E19" s="200">
        <v>56754.13</v>
      </c>
      <c r="F19" s="200">
        <v>18132.21</v>
      </c>
      <c r="G19" s="200">
        <v>6942.78</v>
      </c>
      <c r="H19" s="200">
        <v>10759.57</v>
      </c>
      <c r="I19" s="200">
        <v>5107.0200000000004</v>
      </c>
      <c r="J19" s="201">
        <v>3162.08</v>
      </c>
      <c r="K19" s="176"/>
      <c r="M19" s="150"/>
      <c r="N19" s="151"/>
    </row>
    <row r="20" spans="1:14" s="90" customFormat="1" ht="24.95" customHeight="1" x14ac:dyDescent="0.25">
      <c r="A20" s="205" t="s">
        <v>18</v>
      </c>
      <c r="B20" s="206">
        <v>303</v>
      </c>
      <c r="C20" s="207" t="s">
        <v>19</v>
      </c>
      <c r="D20" s="212" t="str">
        <f t="shared" si="0"/>
        <v/>
      </c>
      <c r="E20" s="176" t="s">
        <v>242</v>
      </c>
      <c r="F20" s="176" t="s">
        <v>242</v>
      </c>
      <c r="G20" s="176" t="s">
        <v>242</v>
      </c>
      <c r="H20" s="176" t="s">
        <v>242</v>
      </c>
      <c r="I20" s="176" t="s">
        <v>242</v>
      </c>
      <c r="J20" s="176" t="s">
        <v>242</v>
      </c>
      <c r="K20" s="176"/>
      <c r="M20" s="93"/>
      <c r="N20" s="246" t="s">
        <v>170</v>
      </c>
    </row>
    <row r="21" spans="1:14" s="90" customFormat="1" ht="24.95" customHeight="1" x14ac:dyDescent="0.25">
      <c r="A21" s="205" t="s">
        <v>20</v>
      </c>
      <c r="B21" s="206">
        <v>304</v>
      </c>
      <c r="C21" s="207" t="s">
        <v>21</v>
      </c>
      <c r="D21" s="212" t="str">
        <f t="shared" si="0"/>
        <v/>
      </c>
      <c r="E21" s="176" t="s">
        <v>242</v>
      </c>
      <c r="F21" s="176" t="s">
        <v>242</v>
      </c>
      <c r="G21" s="176" t="s">
        <v>242</v>
      </c>
      <c r="H21" s="176" t="s">
        <v>242</v>
      </c>
      <c r="I21" s="176" t="s">
        <v>242</v>
      </c>
      <c r="J21" s="176" t="s">
        <v>242</v>
      </c>
      <c r="K21" s="176"/>
      <c r="M21" s="93"/>
      <c r="N21" s="246"/>
    </row>
    <row r="22" spans="1:14" s="90" customFormat="1" ht="24.95" customHeight="1" x14ac:dyDescent="0.25">
      <c r="A22" s="205" t="s">
        <v>22</v>
      </c>
      <c r="B22" s="206">
        <v>305</v>
      </c>
      <c r="C22" s="207" t="s">
        <v>23</v>
      </c>
      <c r="D22" s="212" t="str">
        <f t="shared" si="0"/>
        <v/>
      </c>
      <c r="E22" s="176" t="s">
        <v>242</v>
      </c>
      <c r="F22" s="176" t="s">
        <v>242</v>
      </c>
      <c r="G22" s="176" t="s">
        <v>242</v>
      </c>
      <c r="H22" s="176" t="s">
        <v>242</v>
      </c>
      <c r="I22" s="176" t="s">
        <v>242</v>
      </c>
      <c r="J22" s="176" t="s">
        <v>242</v>
      </c>
      <c r="K22" s="176"/>
      <c r="M22" s="93"/>
      <c r="N22" s="246"/>
    </row>
    <row r="23" spans="1:14" s="90" customFormat="1" ht="24.95" customHeight="1" x14ac:dyDescent="0.25">
      <c r="A23" s="205" t="s">
        <v>24</v>
      </c>
      <c r="B23" s="206">
        <v>306</v>
      </c>
      <c r="C23" s="207" t="s">
        <v>25</v>
      </c>
      <c r="D23" s="212" t="str">
        <f t="shared" si="0"/>
        <v/>
      </c>
      <c r="E23" s="176" t="s">
        <v>242</v>
      </c>
      <c r="F23" s="176" t="s">
        <v>242</v>
      </c>
      <c r="G23" s="176" t="s">
        <v>242</v>
      </c>
      <c r="H23" s="176" t="s">
        <v>242</v>
      </c>
      <c r="I23" s="176" t="s">
        <v>242</v>
      </c>
      <c r="J23" s="176" t="s">
        <v>242</v>
      </c>
      <c r="K23" s="176"/>
      <c r="M23" s="93"/>
      <c r="N23" s="246" t="s">
        <v>171</v>
      </c>
    </row>
    <row r="24" spans="1:14" s="90" customFormat="1" ht="24.95" customHeight="1" x14ac:dyDescent="0.25">
      <c r="A24" s="205" t="s">
        <v>26</v>
      </c>
      <c r="B24" s="206">
        <v>307</v>
      </c>
      <c r="C24" s="207" t="s">
        <v>27</v>
      </c>
      <c r="D24" s="212" t="str">
        <f t="shared" si="0"/>
        <v/>
      </c>
      <c r="E24" s="176" t="s">
        <v>242</v>
      </c>
      <c r="F24" s="176" t="s">
        <v>242</v>
      </c>
      <c r="G24" s="176" t="s">
        <v>242</v>
      </c>
      <c r="H24" s="176" t="s">
        <v>242</v>
      </c>
      <c r="I24" s="176" t="s">
        <v>242</v>
      </c>
      <c r="J24" s="176" t="s">
        <v>242</v>
      </c>
      <c r="K24" s="176"/>
      <c r="M24" s="93"/>
      <c r="N24" s="246"/>
    </row>
    <row r="25" spans="1:14" s="90" customFormat="1" ht="24.95" customHeight="1" x14ac:dyDescent="0.25">
      <c r="A25" s="205" t="s">
        <v>28</v>
      </c>
      <c r="B25" s="206">
        <v>309</v>
      </c>
      <c r="C25" s="207" t="s">
        <v>223</v>
      </c>
      <c r="D25" s="212">
        <f t="shared" si="0"/>
        <v>45247.57</v>
      </c>
      <c r="E25" s="183">
        <v>18653.61</v>
      </c>
      <c r="F25" s="183">
        <v>5439.57</v>
      </c>
      <c r="G25" s="183">
        <v>1283.23</v>
      </c>
      <c r="H25" s="183">
        <v>6706.92</v>
      </c>
      <c r="I25" s="183">
        <v>7554.67</v>
      </c>
      <c r="J25" s="184">
        <v>5609.57</v>
      </c>
      <c r="K25" s="176"/>
      <c r="M25" s="93"/>
      <c r="N25" s="246" t="s">
        <v>172</v>
      </c>
    </row>
    <row r="26" spans="1:14" s="90" customFormat="1" ht="24.95" customHeight="1" x14ac:dyDescent="0.25">
      <c r="A26" s="205" t="s">
        <v>30</v>
      </c>
      <c r="B26" s="206">
        <v>310</v>
      </c>
      <c r="C26" s="207" t="s">
        <v>31</v>
      </c>
      <c r="D26" s="212" t="str">
        <f t="shared" si="0"/>
        <v/>
      </c>
      <c r="E26" s="176" t="s">
        <v>242</v>
      </c>
      <c r="F26" s="176" t="s">
        <v>242</v>
      </c>
      <c r="G26" s="176" t="s">
        <v>242</v>
      </c>
      <c r="H26" s="176" t="s">
        <v>242</v>
      </c>
      <c r="I26" s="176" t="s">
        <v>242</v>
      </c>
      <c r="J26" s="176" t="s">
        <v>242</v>
      </c>
      <c r="K26" s="176"/>
      <c r="M26" s="93"/>
      <c r="N26" s="246"/>
    </row>
    <row r="27" spans="1:14" s="90" customFormat="1" ht="24.95" customHeight="1" x14ac:dyDescent="0.25">
      <c r="A27" s="205" t="s">
        <v>32</v>
      </c>
      <c r="B27" s="206">
        <v>311</v>
      </c>
      <c r="C27" s="207" t="s">
        <v>33</v>
      </c>
      <c r="D27" s="212" t="str">
        <f t="shared" si="0"/>
        <v/>
      </c>
      <c r="E27" s="176" t="s">
        <v>242</v>
      </c>
      <c r="F27" s="176" t="s">
        <v>242</v>
      </c>
      <c r="G27" s="176" t="s">
        <v>242</v>
      </c>
      <c r="H27" s="176" t="s">
        <v>242</v>
      </c>
      <c r="I27" s="176" t="s">
        <v>242</v>
      </c>
      <c r="J27" s="176" t="s">
        <v>242</v>
      </c>
      <c r="K27" s="176"/>
      <c r="M27" s="93"/>
      <c r="N27" s="246" t="s">
        <v>173</v>
      </c>
    </row>
    <row r="28" spans="1:14" s="90" customFormat="1" ht="24.95" customHeight="1" x14ac:dyDescent="0.25">
      <c r="A28" s="205" t="s">
        <v>34</v>
      </c>
      <c r="B28" s="206">
        <v>312</v>
      </c>
      <c r="C28" s="207" t="s">
        <v>35</v>
      </c>
      <c r="D28" s="212">
        <f t="shared" si="0"/>
        <v>17117.979999999996</v>
      </c>
      <c r="E28" s="183">
        <v>5538.8899999999994</v>
      </c>
      <c r="F28" s="183">
        <v>1496.9199999999998</v>
      </c>
      <c r="G28" s="183">
        <v>1096.78</v>
      </c>
      <c r="H28" s="183">
        <v>4808.67</v>
      </c>
      <c r="I28" s="183">
        <v>1960.73</v>
      </c>
      <c r="J28" s="184">
        <v>2215.9899999999998</v>
      </c>
      <c r="K28" s="176"/>
      <c r="M28" s="93"/>
      <c r="N28" s="246"/>
    </row>
    <row r="29" spans="1:14" s="90" customFormat="1" ht="24.95" customHeight="1" x14ac:dyDescent="0.25">
      <c r="A29" s="205" t="s">
        <v>36</v>
      </c>
      <c r="B29" s="206">
        <v>313</v>
      </c>
      <c r="C29" s="207" t="s">
        <v>207</v>
      </c>
      <c r="D29" s="212" t="str">
        <f t="shared" si="0"/>
        <v/>
      </c>
      <c r="E29" s="176" t="s">
        <v>242</v>
      </c>
      <c r="F29" s="176" t="s">
        <v>242</v>
      </c>
      <c r="G29" s="176" t="s">
        <v>242</v>
      </c>
      <c r="H29" s="176" t="s">
        <v>242</v>
      </c>
      <c r="I29" s="176" t="s">
        <v>242</v>
      </c>
      <c r="J29" s="176" t="s">
        <v>242</v>
      </c>
      <c r="K29" s="176"/>
      <c r="M29" s="93"/>
      <c r="N29" s="246"/>
    </row>
    <row r="30" spans="1:14" s="90" customFormat="1" ht="24.95" customHeight="1" x14ac:dyDescent="0.25">
      <c r="A30" s="205" t="s">
        <v>37</v>
      </c>
      <c r="B30" s="206">
        <v>314</v>
      </c>
      <c r="C30" s="207" t="s">
        <v>208</v>
      </c>
      <c r="D30" s="212" t="str">
        <f t="shared" si="0"/>
        <v/>
      </c>
      <c r="E30" s="176" t="s">
        <v>242</v>
      </c>
      <c r="F30" s="176" t="s">
        <v>242</v>
      </c>
      <c r="G30" s="176" t="s">
        <v>242</v>
      </c>
      <c r="H30" s="176" t="s">
        <v>242</v>
      </c>
      <c r="I30" s="176" t="s">
        <v>242</v>
      </c>
      <c r="J30" s="176" t="s">
        <v>242</v>
      </c>
      <c r="K30" s="176"/>
      <c r="M30" s="246" t="s">
        <v>185</v>
      </c>
      <c r="N30" s="246"/>
    </row>
    <row r="31" spans="1:14" s="90" customFormat="1" ht="24.95" customHeight="1" x14ac:dyDescent="0.25">
      <c r="A31" s="205" t="s">
        <v>38</v>
      </c>
      <c r="B31" s="206">
        <v>315</v>
      </c>
      <c r="C31" s="207" t="s">
        <v>39</v>
      </c>
      <c r="D31" s="212" t="str">
        <f t="shared" si="0"/>
        <v/>
      </c>
      <c r="E31" s="176" t="s">
        <v>242</v>
      </c>
      <c r="F31" s="176" t="s">
        <v>242</v>
      </c>
      <c r="G31" s="176" t="s">
        <v>242</v>
      </c>
      <c r="H31" s="176" t="s">
        <v>242</v>
      </c>
      <c r="I31" s="176" t="s">
        <v>242</v>
      </c>
      <c r="J31" s="176" t="s">
        <v>242</v>
      </c>
      <c r="K31" s="176"/>
      <c r="M31" s="246"/>
      <c r="N31" s="246"/>
    </row>
    <row r="32" spans="1:14" s="90" customFormat="1" ht="24.95" customHeight="1" x14ac:dyDescent="0.25">
      <c r="A32" s="205" t="s">
        <v>40</v>
      </c>
      <c r="B32" s="206">
        <v>316</v>
      </c>
      <c r="C32" s="207" t="s">
        <v>41</v>
      </c>
      <c r="D32" s="212" t="str">
        <f t="shared" si="0"/>
        <v/>
      </c>
      <c r="E32" s="176" t="s">
        <v>242</v>
      </c>
      <c r="F32" s="176" t="s">
        <v>242</v>
      </c>
      <c r="G32" s="176" t="s">
        <v>242</v>
      </c>
      <c r="H32" s="176" t="s">
        <v>242</v>
      </c>
      <c r="I32" s="176" t="s">
        <v>242</v>
      </c>
      <c r="J32" s="176" t="s">
        <v>242</v>
      </c>
      <c r="K32" s="176"/>
      <c r="M32" s="246"/>
      <c r="N32" s="246"/>
    </row>
    <row r="33" spans="1:23" s="90" customFormat="1" ht="24.95" customHeight="1" x14ac:dyDescent="0.25">
      <c r="A33" s="205" t="s">
        <v>42</v>
      </c>
      <c r="B33" s="206">
        <v>317</v>
      </c>
      <c r="C33" s="207" t="s">
        <v>43</v>
      </c>
      <c r="D33" s="212" t="str">
        <f t="shared" si="0"/>
        <v/>
      </c>
      <c r="E33" s="176" t="s">
        <v>242</v>
      </c>
      <c r="F33" s="176" t="s">
        <v>242</v>
      </c>
      <c r="G33" s="176" t="s">
        <v>242</v>
      </c>
      <c r="H33" s="176" t="s">
        <v>242</v>
      </c>
      <c r="I33" s="176" t="s">
        <v>242</v>
      </c>
      <c r="J33" s="176" t="s">
        <v>242</v>
      </c>
      <c r="K33" s="176"/>
      <c r="M33" s="246"/>
      <c r="N33" s="246"/>
    </row>
    <row r="34" spans="1:23" s="90" customFormat="1" ht="24.95" customHeight="1" x14ac:dyDescent="0.25">
      <c r="A34" s="205" t="s">
        <v>44</v>
      </c>
      <c r="B34" s="206">
        <v>318</v>
      </c>
      <c r="C34" s="207" t="s">
        <v>45</v>
      </c>
      <c r="D34" s="212">
        <f t="shared" si="0"/>
        <v>97863.89</v>
      </c>
      <c r="E34" s="183">
        <v>62860.69</v>
      </c>
      <c r="F34" s="183">
        <v>19926.89</v>
      </c>
      <c r="G34" s="183">
        <v>1080.78</v>
      </c>
      <c r="H34" s="183">
        <v>5283.66</v>
      </c>
      <c r="I34" s="183">
        <v>7551.8700000000008</v>
      </c>
      <c r="J34" s="184">
        <v>1160</v>
      </c>
      <c r="K34" s="176"/>
      <c r="M34" s="246"/>
      <c r="N34" s="246"/>
    </row>
    <row r="35" spans="1:23" s="90" customFormat="1" ht="24.95" customHeight="1" x14ac:dyDescent="0.25">
      <c r="A35" s="205" t="s">
        <v>46</v>
      </c>
      <c r="B35" s="206">
        <v>319</v>
      </c>
      <c r="C35" s="207" t="s">
        <v>222</v>
      </c>
      <c r="D35" s="212" t="str">
        <f t="shared" si="0"/>
        <v/>
      </c>
      <c r="E35" s="176" t="s">
        <v>242</v>
      </c>
      <c r="F35" s="176" t="s">
        <v>242</v>
      </c>
      <c r="G35" s="176" t="s">
        <v>242</v>
      </c>
      <c r="H35" s="176" t="s">
        <v>242</v>
      </c>
      <c r="I35" s="176" t="s">
        <v>242</v>
      </c>
      <c r="J35" s="176" t="s">
        <v>242</v>
      </c>
      <c r="K35" s="176"/>
      <c r="M35" s="246"/>
      <c r="N35" s="246"/>
    </row>
    <row r="36" spans="1:23" s="90" customFormat="1" ht="24.95" customHeight="1" x14ac:dyDescent="0.25">
      <c r="A36" s="205" t="s">
        <v>47</v>
      </c>
      <c r="B36" s="206">
        <v>320</v>
      </c>
      <c r="C36" s="207" t="s">
        <v>48</v>
      </c>
      <c r="D36" s="212">
        <f t="shared" si="0"/>
        <v>73284.179999999993</v>
      </c>
      <c r="E36" s="183">
        <v>40994.449999999997</v>
      </c>
      <c r="F36" s="183">
        <v>12994.2</v>
      </c>
      <c r="G36" s="183">
        <v>8572.3000000000011</v>
      </c>
      <c r="H36" s="183">
        <v>6256.82</v>
      </c>
      <c r="I36" s="183">
        <v>1460.5</v>
      </c>
      <c r="J36" s="184">
        <v>3005.91</v>
      </c>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t="s">
        <v>242</v>
      </c>
      <c r="F37" s="176" t="s">
        <v>242</v>
      </c>
      <c r="G37" s="176" t="s">
        <v>242</v>
      </c>
      <c r="H37" s="176" t="s">
        <v>242</v>
      </c>
      <c r="I37" s="176" t="s">
        <v>242</v>
      </c>
      <c r="J37" s="176" t="s">
        <v>242</v>
      </c>
      <c r="K37" s="176"/>
      <c r="M37" s="246"/>
      <c r="N37" s="246"/>
    </row>
    <row r="38" spans="1:23" s="90" customFormat="1" ht="24.95" customHeight="1" x14ac:dyDescent="0.25">
      <c r="A38" s="205" t="s">
        <v>51</v>
      </c>
      <c r="B38" s="206">
        <v>322</v>
      </c>
      <c r="C38" s="207" t="s">
        <v>52</v>
      </c>
      <c r="D38" s="212" t="str">
        <f t="shared" si="0"/>
        <v/>
      </c>
      <c r="E38" s="176" t="s">
        <v>242</v>
      </c>
      <c r="F38" s="176" t="s">
        <v>242</v>
      </c>
      <c r="G38" s="176" t="s">
        <v>242</v>
      </c>
      <c r="H38" s="176" t="s">
        <v>242</v>
      </c>
      <c r="I38" s="176" t="s">
        <v>242</v>
      </c>
      <c r="J38" s="176" t="s">
        <v>242</v>
      </c>
      <c r="K38" s="176"/>
      <c r="M38" s="246"/>
      <c r="N38" s="246"/>
    </row>
    <row r="39" spans="1:23" s="90" customFormat="1" ht="24.95" customHeight="1" x14ac:dyDescent="0.25">
      <c r="A39" s="205" t="s">
        <v>53</v>
      </c>
      <c r="B39" s="206">
        <v>345</v>
      </c>
      <c r="C39" s="207" t="s">
        <v>54</v>
      </c>
      <c r="D39" s="212">
        <f t="shared" si="0"/>
        <v>12091.449999999999</v>
      </c>
      <c r="E39" s="185">
        <v>3888.89</v>
      </c>
      <c r="F39" s="185">
        <v>1164.5899999999999</v>
      </c>
      <c r="G39" s="185">
        <v>942.78</v>
      </c>
      <c r="H39" s="183">
        <v>3346.61</v>
      </c>
      <c r="I39" s="183">
        <v>2748.58</v>
      </c>
      <c r="J39" s="186">
        <v>0</v>
      </c>
      <c r="K39" s="176"/>
      <c r="M39" s="94"/>
      <c r="N39" s="94"/>
    </row>
    <row r="40" spans="1:23" s="90" customFormat="1" ht="24.95" customHeight="1" x14ac:dyDescent="0.25">
      <c r="A40" s="205" t="s">
        <v>55</v>
      </c>
      <c r="B40" s="206">
        <v>323</v>
      </c>
      <c r="C40" s="207" t="s">
        <v>56</v>
      </c>
      <c r="D40" s="212" t="str">
        <f t="shared" si="0"/>
        <v/>
      </c>
      <c r="E40" s="176" t="s">
        <v>242</v>
      </c>
      <c r="F40" s="176" t="s">
        <v>242</v>
      </c>
      <c r="G40" s="176" t="s">
        <v>242</v>
      </c>
      <c r="H40" s="176" t="s">
        <v>242</v>
      </c>
      <c r="I40" s="176" t="s">
        <v>242</v>
      </c>
      <c r="J40" s="176" t="s">
        <v>242</v>
      </c>
      <c r="K40" s="176"/>
      <c r="M40" s="93"/>
      <c r="N40" s="246" t="s">
        <v>175</v>
      </c>
    </row>
    <row r="41" spans="1:23" s="90" customFormat="1" ht="24.95" customHeight="1" x14ac:dyDescent="0.25">
      <c r="A41" s="205" t="s">
        <v>57</v>
      </c>
      <c r="B41" s="206">
        <v>324</v>
      </c>
      <c r="C41" s="207" t="s">
        <v>58</v>
      </c>
      <c r="D41" s="212" t="str">
        <f t="shared" si="0"/>
        <v/>
      </c>
      <c r="E41" s="176" t="s">
        <v>242</v>
      </c>
      <c r="F41" s="176" t="s">
        <v>242</v>
      </c>
      <c r="G41" s="176" t="s">
        <v>242</v>
      </c>
      <c r="H41" s="176" t="s">
        <v>242</v>
      </c>
      <c r="I41" s="176" t="s">
        <v>242</v>
      </c>
      <c r="J41" s="176" t="s">
        <v>242</v>
      </c>
      <c r="K41" s="176"/>
      <c r="M41" s="93"/>
      <c r="N41" s="246"/>
    </row>
    <row r="42" spans="1:23" s="90" customFormat="1" ht="24.95" customHeight="1" x14ac:dyDescent="0.25">
      <c r="A42" s="205" t="s">
        <v>59</v>
      </c>
      <c r="B42" s="206">
        <v>325</v>
      </c>
      <c r="C42" s="207" t="s">
        <v>60</v>
      </c>
      <c r="D42" s="212" t="str">
        <f t="shared" si="0"/>
        <v/>
      </c>
      <c r="E42" s="176" t="s">
        <v>242</v>
      </c>
      <c r="F42" s="176" t="s">
        <v>242</v>
      </c>
      <c r="G42" s="176" t="s">
        <v>242</v>
      </c>
      <c r="H42" s="176" t="s">
        <v>242</v>
      </c>
      <c r="I42" s="176" t="s">
        <v>242</v>
      </c>
      <c r="J42" s="176" t="s">
        <v>242</v>
      </c>
      <c r="K42" s="176"/>
      <c r="M42" s="93"/>
      <c r="N42" s="246" t="s">
        <v>176</v>
      </c>
    </row>
    <row r="43" spans="1:23" s="90" customFormat="1" ht="24.95" customHeight="1" x14ac:dyDescent="0.25">
      <c r="A43" s="205" t="s">
        <v>61</v>
      </c>
      <c r="B43" s="206">
        <v>326</v>
      </c>
      <c r="C43" s="207" t="s">
        <v>62</v>
      </c>
      <c r="D43" s="212" t="str">
        <f t="shared" si="0"/>
        <v/>
      </c>
      <c r="E43" s="176" t="s">
        <v>242</v>
      </c>
      <c r="F43" s="176" t="s">
        <v>242</v>
      </c>
      <c r="G43" s="176" t="s">
        <v>242</v>
      </c>
      <c r="H43" s="176" t="s">
        <v>242</v>
      </c>
      <c r="I43" s="176" t="s">
        <v>242</v>
      </c>
      <c r="J43" s="176" t="s">
        <v>242</v>
      </c>
      <c r="K43" s="176"/>
      <c r="M43" s="93"/>
      <c r="N43" s="246"/>
    </row>
    <row r="44" spans="1:23" s="90" customFormat="1" ht="33" customHeight="1" x14ac:dyDescent="0.25">
      <c r="A44" s="205" t="s">
        <v>116</v>
      </c>
      <c r="B44" s="206">
        <v>359</v>
      </c>
      <c r="C44" s="207" t="s">
        <v>240</v>
      </c>
      <c r="D44" s="212" t="str">
        <f t="shared" si="0"/>
        <v/>
      </c>
      <c r="E44" s="176" t="s">
        <v>242</v>
      </c>
      <c r="F44" s="176" t="s">
        <v>242</v>
      </c>
      <c r="G44" s="176" t="s">
        <v>242</v>
      </c>
      <c r="H44" s="176" t="s">
        <v>242</v>
      </c>
      <c r="I44" s="176" t="s">
        <v>242</v>
      </c>
      <c r="J44" s="176" t="s">
        <v>242</v>
      </c>
      <c r="K44" s="176"/>
      <c r="M44" s="93"/>
      <c r="N44" s="246" t="s">
        <v>177</v>
      </c>
    </row>
    <row r="45" spans="1:23" s="90" customFormat="1" ht="24.95" customHeight="1" x14ac:dyDescent="0.25">
      <c r="A45" s="205" t="s">
        <v>63</v>
      </c>
      <c r="B45" s="206">
        <v>327</v>
      </c>
      <c r="C45" s="207" t="s">
        <v>64</v>
      </c>
      <c r="D45" s="212" t="str">
        <f t="shared" si="0"/>
        <v/>
      </c>
      <c r="E45" s="176" t="s">
        <v>242</v>
      </c>
      <c r="F45" s="176" t="s">
        <v>242</v>
      </c>
      <c r="G45" s="176" t="s">
        <v>242</v>
      </c>
      <c r="H45" s="176" t="s">
        <v>242</v>
      </c>
      <c r="I45" s="176" t="s">
        <v>242</v>
      </c>
      <c r="J45" s="176" t="s">
        <v>242</v>
      </c>
      <c r="K45" s="176"/>
      <c r="M45" s="93"/>
      <c r="N45" s="246"/>
    </row>
    <row r="46" spans="1:23" s="90" customFormat="1" ht="24.95" customHeight="1" x14ac:dyDescent="0.25">
      <c r="A46" s="205" t="s">
        <v>65</v>
      </c>
      <c r="B46" s="206">
        <v>328</v>
      </c>
      <c r="C46" s="207" t="s">
        <v>66</v>
      </c>
      <c r="D46" s="212" t="str">
        <f t="shared" si="0"/>
        <v/>
      </c>
      <c r="E46" s="176" t="s">
        <v>242</v>
      </c>
      <c r="F46" s="176" t="s">
        <v>242</v>
      </c>
      <c r="G46" s="176" t="s">
        <v>242</v>
      </c>
      <c r="H46" s="176" t="s">
        <v>242</v>
      </c>
      <c r="I46" s="176" t="s">
        <v>242</v>
      </c>
      <c r="J46" s="176" t="s">
        <v>242</v>
      </c>
      <c r="K46" s="176"/>
      <c r="M46" s="93"/>
      <c r="N46" s="246" t="s">
        <v>178</v>
      </c>
    </row>
    <row r="47" spans="1:23" s="90" customFormat="1" ht="24.95" customHeight="1" x14ac:dyDescent="0.25">
      <c r="A47" s="205" t="s">
        <v>67</v>
      </c>
      <c r="B47" s="206">
        <v>329</v>
      </c>
      <c r="C47" s="207" t="s">
        <v>68</v>
      </c>
      <c r="D47" s="212" t="str">
        <f t="shared" si="0"/>
        <v/>
      </c>
      <c r="E47" s="176" t="s">
        <v>242</v>
      </c>
      <c r="F47" s="176" t="s">
        <v>242</v>
      </c>
      <c r="G47" s="176" t="s">
        <v>242</v>
      </c>
      <c r="H47" s="176" t="s">
        <v>242</v>
      </c>
      <c r="I47" s="176" t="s">
        <v>242</v>
      </c>
      <c r="J47" s="176" t="s">
        <v>242</v>
      </c>
      <c r="K47" s="176"/>
      <c r="M47" s="93"/>
      <c r="N47" s="246"/>
    </row>
    <row r="48" spans="1:23" s="90" customFormat="1" ht="24.95" customHeight="1" x14ac:dyDescent="0.25">
      <c r="A48" s="205" t="s">
        <v>69</v>
      </c>
      <c r="B48" s="206">
        <v>330</v>
      </c>
      <c r="C48" s="207" t="s">
        <v>224</v>
      </c>
      <c r="D48" s="212" t="str">
        <f t="shared" si="0"/>
        <v/>
      </c>
      <c r="E48" s="176" t="s">
        <v>242</v>
      </c>
      <c r="F48" s="176" t="s">
        <v>242</v>
      </c>
      <c r="G48" s="176" t="s">
        <v>242</v>
      </c>
      <c r="H48" s="176" t="s">
        <v>242</v>
      </c>
      <c r="I48" s="176" t="s">
        <v>242</v>
      </c>
      <c r="J48" s="176" t="s">
        <v>242</v>
      </c>
      <c r="K48" s="176"/>
      <c r="M48" s="93"/>
      <c r="N48" s="150"/>
    </row>
    <row r="49" spans="1:14" s="90" customFormat="1" ht="24.95" customHeight="1" x14ac:dyDescent="0.25">
      <c r="A49" s="205" t="s">
        <v>72</v>
      </c>
      <c r="B49" s="206">
        <v>333</v>
      </c>
      <c r="C49" s="207" t="s">
        <v>73</v>
      </c>
      <c r="D49" s="212" t="str">
        <f t="shared" si="0"/>
        <v/>
      </c>
      <c r="E49" s="176" t="s">
        <v>242</v>
      </c>
      <c r="F49" s="176" t="s">
        <v>242</v>
      </c>
      <c r="G49" s="176" t="s">
        <v>242</v>
      </c>
      <c r="H49" s="176" t="s">
        <v>242</v>
      </c>
      <c r="I49" s="176" t="s">
        <v>242</v>
      </c>
      <c r="J49" s="176" t="s">
        <v>242</v>
      </c>
      <c r="K49" s="176"/>
      <c r="M49" s="93"/>
      <c r="N49" s="151" t="s">
        <v>134</v>
      </c>
    </row>
    <row r="50" spans="1:14" s="90" customFormat="1" ht="24.95" customHeight="1" x14ac:dyDescent="0.25">
      <c r="A50" s="205" t="s">
        <v>74</v>
      </c>
      <c r="B50" s="206">
        <v>334</v>
      </c>
      <c r="C50" s="207" t="s">
        <v>221</v>
      </c>
      <c r="D50" s="212" t="str">
        <f t="shared" si="0"/>
        <v/>
      </c>
      <c r="E50" s="176" t="s">
        <v>242</v>
      </c>
      <c r="F50" s="176" t="s">
        <v>242</v>
      </c>
      <c r="G50" s="176" t="s">
        <v>242</v>
      </c>
      <c r="H50" s="176" t="s">
        <v>242</v>
      </c>
      <c r="I50" s="176" t="s">
        <v>242</v>
      </c>
      <c r="J50" s="176" t="s">
        <v>242</v>
      </c>
      <c r="K50" s="176"/>
      <c r="M50" s="93"/>
      <c r="N50" s="150"/>
    </row>
    <row r="51" spans="1:14" s="90" customFormat="1" ht="24.95" customHeight="1" x14ac:dyDescent="0.25">
      <c r="A51" s="205" t="s">
        <v>75</v>
      </c>
      <c r="B51" s="206">
        <v>335</v>
      </c>
      <c r="C51" s="207" t="s">
        <v>209</v>
      </c>
      <c r="D51" s="212" t="str">
        <f t="shared" si="0"/>
        <v/>
      </c>
      <c r="E51" s="176" t="s">
        <v>242</v>
      </c>
      <c r="F51" s="176" t="s">
        <v>242</v>
      </c>
      <c r="G51" s="176" t="s">
        <v>242</v>
      </c>
      <c r="H51" s="176" t="s">
        <v>242</v>
      </c>
      <c r="I51" s="176" t="s">
        <v>242</v>
      </c>
      <c r="J51" s="176" t="s">
        <v>242</v>
      </c>
      <c r="K51" s="176"/>
      <c r="M51" s="151" t="s">
        <v>78</v>
      </c>
      <c r="N51" s="93"/>
    </row>
    <row r="52" spans="1:14" s="90" customFormat="1" ht="24.95" customHeight="1" x14ac:dyDescent="0.25">
      <c r="A52" s="205" t="s">
        <v>76</v>
      </c>
      <c r="B52" s="206">
        <v>336</v>
      </c>
      <c r="C52" s="207" t="s">
        <v>77</v>
      </c>
      <c r="D52" s="212" t="str">
        <f t="shared" si="0"/>
        <v/>
      </c>
      <c r="E52" s="176" t="s">
        <v>242</v>
      </c>
      <c r="F52" s="176" t="s">
        <v>242</v>
      </c>
      <c r="G52" s="176" t="s">
        <v>242</v>
      </c>
      <c r="H52" s="176" t="s">
        <v>242</v>
      </c>
      <c r="I52" s="176" t="s">
        <v>242</v>
      </c>
      <c r="J52" s="176" t="s">
        <v>242</v>
      </c>
      <c r="K52" s="176"/>
      <c r="M52" s="151"/>
      <c r="N52" s="93"/>
    </row>
    <row r="53" spans="1:14" s="90" customFormat="1" ht="24.95" customHeight="1" x14ac:dyDescent="0.25">
      <c r="A53" s="205" t="s">
        <v>79</v>
      </c>
      <c r="B53" s="206">
        <v>337</v>
      </c>
      <c r="C53" s="207" t="s">
        <v>225</v>
      </c>
      <c r="D53" s="212">
        <f t="shared" si="0"/>
        <v>88922.569999999992</v>
      </c>
      <c r="E53" s="183">
        <v>59174.51</v>
      </c>
      <c r="F53" s="183">
        <v>12330</v>
      </c>
      <c r="G53" s="183">
        <v>1020.78</v>
      </c>
      <c r="H53" s="183">
        <v>4325.2299999999996</v>
      </c>
      <c r="I53" s="183">
        <v>9604.07</v>
      </c>
      <c r="J53" s="184">
        <v>2467.98</v>
      </c>
      <c r="K53" s="176"/>
      <c r="M53" s="93"/>
      <c r="N53" s="93"/>
    </row>
    <row r="54" spans="1:14" s="90" customFormat="1" ht="24.95" customHeight="1" x14ac:dyDescent="0.25">
      <c r="A54" s="205" t="s">
        <v>81</v>
      </c>
      <c r="B54" s="206">
        <v>339</v>
      </c>
      <c r="C54" s="207" t="s">
        <v>82</v>
      </c>
      <c r="D54" s="212" t="str">
        <f t="shared" si="0"/>
        <v/>
      </c>
      <c r="E54" s="176" t="s">
        <v>242</v>
      </c>
      <c r="F54" s="176" t="s">
        <v>242</v>
      </c>
      <c r="G54" s="176" t="s">
        <v>242</v>
      </c>
      <c r="H54" s="176" t="s">
        <v>242</v>
      </c>
      <c r="I54" s="176" t="s">
        <v>242</v>
      </c>
      <c r="J54" s="176" t="s">
        <v>242</v>
      </c>
      <c r="K54" s="176"/>
      <c r="M54" s="93"/>
      <c r="N54" s="93"/>
    </row>
    <row r="55" spans="1:14" s="90" customFormat="1" ht="24.95" customHeight="1" x14ac:dyDescent="0.25">
      <c r="A55" s="205" t="s">
        <v>83</v>
      </c>
      <c r="B55" s="206">
        <v>340</v>
      </c>
      <c r="C55" s="207" t="s">
        <v>84</v>
      </c>
      <c r="D55" s="212" t="str">
        <f t="shared" si="0"/>
        <v/>
      </c>
      <c r="E55" s="176" t="s">
        <v>242</v>
      </c>
      <c r="F55" s="176" t="s">
        <v>242</v>
      </c>
      <c r="G55" s="176" t="s">
        <v>242</v>
      </c>
      <c r="H55" s="176" t="s">
        <v>242</v>
      </c>
      <c r="I55" s="176" t="s">
        <v>242</v>
      </c>
      <c r="J55" s="176" t="s">
        <v>242</v>
      </c>
      <c r="K55" s="176"/>
      <c r="M55" s="93"/>
      <c r="N55" s="93"/>
    </row>
    <row r="56" spans="1:14" s="90" customFormat="1" ht="24.95" customHeight="1" x14ac:dyDescent="0.25">
      <c r="A56" s="205" t="s">
        <v>211</v>
      </c>
      <c r="B56" s="206">
        <v>373</v>
      </c>
      <c r="C56" s="207" t="s">
        <v>213</v>
      </c>
      <c r="D56" s="212" t="str">
        <f t="shared" si="0"/>
        <v/>
      </c>
      <c r="E56" s="176" t="s">
        <v>242</v>
      </c>
      <c r="F56" s="176" t="s">
        <v>242</v>
      </c>
      <c r="G56" s="176" t="s">
        <v>242</v>
      </c>
      <c r="H56" s="176" t="s">
        <v>242</v>
      </c>
      <c r="I56" s="176" t="s">
        <v>242</v>
      </c>
      <c r="J56" s="176" t="s">
        <v>242</v>
      </c>
      <c r="K56" s="176"/>
      <c r="M56" s="93"/>
      <c r="N56" s="93"/>
    </row>
    <row r="57" spans="1:14" s="90" customFormat="1" ht="24.95" customHeight="1" x14ac:dyDescent="0.25">
      <c r="A57" s="205" t="s">
        <v>87</v>
      </c>
      <c r="B57" s="206">
        <v>342</v>
      </c>
      <c r="C57" s="207" t="s">
        <v>88</v>
      </c>
      <c r="D57" s="212">
        <f t="shared" si="0"/>
        <v>35333.89</v>
      </c>
      <c r="E57" s="183">
        <v>24258.829999999998</v>
      </c>
      <c r="F57" s="183">
        <v>7400.14</v>
      </c>
      <c r="G57" s="185">
        <v>942.76</v>
      </c>
      <c r="H57" s="183">
        <v>0</v>
      </c>
      <c r="I57" s="187">
        <v>1352.98</v>
      </c>
      <c r="J57" s="184">
        <v>1379.18</v>
      </c>
      <c r="K57" s="176"/>
      <c r="M57" s="93"/>
      <c r="N57" s="93"/>
    </row>
    <row r="58" spans="1:14" s="90" customFormat="1" ht="24.95" customHeight="1" x14ac:dyDescent="0.25">
      <c r="A58" s="205" t="s">
        <v>89</v>
      </c>
      <c r="B58" s="206">
        <v>343</v>
      </c>
      <c r="C58" s="207" t="s">
        <v>90</v>
      </c>
      <c r="D58" s="212" t="str">
        <f t="shared" si="0"/>
        <v/>
      </c>
      <c r="E58" s="176" t="s">
        <v>242</v>
      </c>
      <c r="F58" s="176" t="s">
        <v>242</v>
      </c>
      <c r="G58" s="176" t="s">
        <v>242</v>
      </c>
      <c r="H58" s="176" t="s">
        <v>242</v>
      </c>
      <c r="I58" s="176" t="s">
        <v>242</v>
      </c>
      <c r="J58" s="176" t="s">
        <v>242</v>
      </c>
      <c r="K58" s="176"/>
      <c r="M58" s="93"/>
      <c r="N58" s="93"/>
    </row>
    <row r="59" spans="1:14" s="90" customFormat="1" ht="24.95" customHeight="1" x14ac:dyDescent="0.25">
      <c r="A59" s="205" t="s">
        <v>91</v>
      </c>
      <c r="B59" s="206">
        <v>344</v>
      </c>
      <c r="C59" s="207" t="s">
        <v>92</v>
      </c>
      <c r="D59" s="212" t="str">
        <f t="shared" si="0"/>
        <v/>
      </c>
      <c r="E59" s="176" t="s">
        <v>242</v>
      </c>
      <c r="F59" s="176" t="s">
        <v>242</v>
      </c>
      <c r="G59" s="176" t="s">
        <v>242</v>
      </c>
      <c r="H59" s="176" t="s">
        <v>242</v>
      </c>
      <c r="I59" s="176" t="s">
        <v>242</v>
      </c>
      <c r="J59" s="176" t="s">
        <v>242</v>
      </c>
      <c r="K59" s="176"/>
      <c r="M59" s="93"/>
      <c r="N59" s="93"/>
    </row>
    <row r="60" spans="1:14" s="89" customFormat="1" ht="24.95" customHeight="1" x14ac:dyDescent="0.25">
      <c r="A60" s="205" t="s">
        <v>93</v>
      </c>
      <c r="B60" s="206">
        <v>346</v>
      </c>
      <c r="C60" s="207" t="s">
        <v>94</v>
      </c>
      <c r="D60" s="212" t="str">
        <f t="shared" si="0"/>
        <v/>
      </c>
      <c r="E60" s="176" t="s">
        <v>242</v>
      </c>
      <c r="F60" s="176" t="s">
        <v>242</v>
      </c>
      <c r="G60" s="176" t="s">
        <v>242</v>
      </c>
      <c r="H60" s="176" t="s">
        <v>242</v>
      </c>
      <c r="I60" s="176" t="s">
        <v>242</v>
      </c>
      <c r="J60" s="176" t="s">
        <v>242</v>
      </c>
      <c r="K60" s="176"/>
      <c r="M60" s="93"/>
      <c r="N60" s="38"/>
    </row>
    <row r="61" spans="1:14" ht="24.95" customHeight="1" x14ac:dyDescent="0.25">
      <c r="A61" s="205" t="s">
        <v>95</v>
      </c>
      <c r="B61" s="206">
        <v>347</v>
      </c>
      <c r="C61" s="207" t="s">
        <v>226</v>
      </c>
      <c r="D61" s="212" t="str">
        <f t="shared" si="0"/>
        <v/>
      </c>
      <c r="E61" s="176" t="s">
        <v>242</v>
      </c>
      <c r="F61" s="176" t="s">
        <v>242</v>
      </c>
      <c r="G61" s="176" t="s">
        <v>242</v>
      </c>
      <c r="H61" s="176" t="s">
        <v>242</v>
      </c>
      <c r="I61" s="176" t="s">
        <v>242</v>
      </c>
      <c r="J61" s="176" t="s">
        <v>242</v>
      </c>
      <c r="K61" s="176"/>
      <c r="L61" s="62"/>
      <c r="M61" s="38"/>
    </row>
    <row r="62" spans="1:14" ht="24.95" customHeight="1" x14ac:dyDescent="0.25">
      <c r="A62" s="205" t="s">
        <v>115</v>
      </c>
      <c r="B62" s="206">
        <v>358</v>
      </c>
      <c r="C62" s="207" t="s">
        <v>215</v>
      </c>
      <c r="D62" s="212" t="str">
        <f t="shared" si="0"/>
        <v/>
      </c>
      <c r="E62" s="176" t="s">
        <v>242</v>
      </c>
      <c r="F62" s="176" t="s">
        <v>242</v>
      </c>
      <c r="G62" s="176" t="s">
        <v>242</v>
      </c>
      <c r="H62" s="176" t="s">
        <v>242</v>
      </c>
      <c r="I62" s="176" t="s">
        <v>242</v>
      </c>
      <c r="J62" s="176" t="s">
        <v>242</v>
      </c>
      <c r="K62" s="176"/>
      <c r="L62" s="62"/>
    </row>
    <row r="63" spans="1:14" ht="24.95" customHeight="1" x14ac:dyDescent="0.25">
      <c r="A63" s="205" t="s">
        <v>96</v>
      </c>
      <c r="B63" s="206">
        <v>348</v>
      </c>
      <c r="C63" s="207" t="s">
        <v>97</v>
      </c>
      <c r="D63" s="212" t="str">
        <f t="shared" si="0"/>
        <v/>
      </c>
      <c r="E63" s="176" t="s">
        <v>242</v>
      </c>
      <c r="F63" s="176" t="s">
        <v>242</v>
      </c>
      <c r="G63" s="176" t="s">
        <v>242</v>
      </c>
      <c r="H63" s="176" t="s">
        <v>242</v>
      </c>
      <c r="I63" s="176" t="s">
        <v>242</v>
      </c>
      <c r="J63" s="176" t="s">
        <v>242</v>
      </c>
      <c r="K63" s="176"/>
      <c r="L63" s="62"/>
    </row>
    <row r="64" spans="1:14" ht="24.95" customHeight="1" x14ac:dyDescent="0.25">
      <c r="A64" s="205" t="s">
        <v>98</v>
      </c>
      <c r="B64" s="206">
        <v>349</v>
      </c>
      <c r="C64" s="207" t="s">
        <v>99</v>
      </c>
      <c r="D64" s="212" t="str">
        <f t="shared" si="0"/>
        <v/>
      </c>
      <c r="E64" s="176" t="s">
        <v>242</v>
      </c>
      <c r="F64" s="176" t="s">
        <v>242</v>
      </c>
      <c r="G64" s="176" t="s">
        <v>242</v>
      </c>
      <c r="H64" s="176" t="s">
        <v>242</v>
      </c>
      <c r="I64" s="176" t="s">
        <v>242</v>
      </c>
      <c r="J64" s="176" t="s">
        <v>242</v>
      </c>
      <c r="K64" s="176"/>
      <c r="L64" s="62"/>
    </row>
    <row r="65" spans="1:12" ht="24.95" customHeight="1" x14ac:dyDescent="0.25">
      <c r="A65" s="205" t="s">
        <v>80</v>
      </c>
      <c r="B65" s="206">
        <v>338</v>
      </c>
      <c r="C65" s="207" t="s">
        <v>216</v>
      </c>
      <c r="D65" s="212" t="str">
        <f t="shared" si="0"/>
        <v/>
      </c>
      <c r="E65" s="176" t="s">
        <v>242</v>
      </c>
      <c r="F65" s="176" t="s">
        <v>242</v>
      </c>
      <c r="G65" s="176" t="s">
        <v>242</v>
      </c>
      <c r="H65" s="176" t="s">
        <v>242</v>
      </c>
      <c r="I65" s="176" t="s">
        <v>242</v>
      </c>
      <c r="J65" s="176" t="s">
        <v>242</v>
      </c>
      <c r="K65" s="176"/>
      <c r="L65" s="62"/>
    </row>
    <row r="66" spans="1:12" ht="24.95" customHeight="1" x14ac:dyDescent="0.25">
      <c r="A66" s="205" t="s">
        <v>102</v>
      </c>
      <c r="B66" s="206">
        <v>351</v>
      </c>
      <c r="C66" s="207" t="s">
        <v>217</v>
      </c>
      <c r="D66" s="212" t="str">
        <f t="shared" si="0"/>
        <v/>
      </c>
      <c r="E66" s="176" t="s">
        <v>242</v>
      </c>
      <c r="F66" s="176" t="s">
        <v>242</v>
      </c>
      <c r="G66" s="176" t="s">
        <v>242</v>
      </c>
      <c r="H66" s="176" t="s">
        <v>242</v>
      </c>
      <c r="I66" s="176" t="s">
        <v>242</v>
      </c>
      <c r="J66" s="176" t="s">
        <v>242</v>
      </c>
      <c r="K66" s="176"/>
      <c r="L66" s="62"/>
    </row>
    <row r="67" spans="1:12" ht="24.95" customHeight="1" x14ac:dyDescent="0.25">
      <c r="A67" s="205" t="s">
        <v>103</v>
      </c>
      <c r="B67" s="206">
        <v>352</v>
      </c>
      <c r="C67" s="207" t="s">
        <v>104</v>
      </c>
      <c r="D67" s="212" t="str">
        <f t="shared" si="0"/>
        <v/>
      </c>
      <c r="E67" s="176" t="s">
        <v>242</v>
      </c>
      <c r="F67" s="176" t="s">
        <v>242</v>
      </c>
      <c r="G67" s="176" t="s">
        <v>242</v>
      </c>
      <c r="H67" s="176" t="s">
        <v>242</v>
      </c>
      <c r="I67" s="176" t="s">
        <v>242</v>
      </c>
      <c r="J67" s="176" t="s">
        <v>242</v>
      </c>
      <c r="K67" s="176"/>
      <c r="L67" s="62"/>
    </row>
    <row r="68" spans="1:12" ht="24.95" customHeight="1" x14ac:dyDescent="0.25">
      <c r="A68" s="205" t="s">
        <v>105</v>
      </c>
      <c r="B68" s="206">
        <v>353</v>
      </c>
      <c r="C68" s="207" t="s">
        <v>227</v>
      </c>
      <c r="D68" s="212" t="str">
        <f t="shared" si="0"/>
        <v/>
      </c>
      <c r="E68" s="176" t="s">
        <v>242</v>
      </c>
      <c r="F68" s="176" t="s">
        <v>242</v>
      </c>
      <c r="G68" s="176" t="s">
        <v>242</v>
      </c>
      <c r="H68" s="176" t="s">
        <v>242</v>
      </c>
      <c r="I68" s="176" t="s">
        <v>242</v>
      </c>
      <c r="J68" s="176" t="s">
        <v>242</v>
      </c>
      <c r="K68" s="176"/>
      <c r="L68" s="62"/>
    </row>
    <row r="69" spans="1:12" ht="24.95" customHeight="1" x14ac:dyDescent="0.25">
      <c r="A69" s="205" t="s">
        <v>107</v>
      </c>
      <c r="B69" s="206">
        <v>354</v>
      </c>
      <c r="C69" s="207" t="s">
        <v>108</v>
      </c>
      <c r="D69" s="212" t="str">
        <f t="shared" si="0"/>
        <v/>
      </c>
      <c r="E69" s="176" t="s">
        <v>242</v>
      </c>
      <c r="F69" s="176" t="s">
        <v>242</v>
      </c>
      <c r="G69" s="176" t="s">
        <v>242</v>
      </c>
      <c r="H69" s="176" t="s">
        <v>242</v>
      </c>
      <c r="I69" s="176" t="s">
        <v>242</v>
      </c>
      <c r="J69" s="176" t="s">
        <v>242</v>
      </c>
      <c r="K69" s="176"/>
      <c r="L69" s="62"/>
    </row>
    <row r="70" spans="1:12" ht="24.95" customHeight="1" x14ac:dyDescent="0.25">
      <c r="A70" s="205" t="s">
        <v>109</v>
      </c>
      <c r="B70" s="206">
        <v>355</v>
      </c>
      <c r="C70" s="207" t="s">
        <v>110</v>
      </c>
      <c r="D70" s="212" t="str">
        <f t="shared" si="0"/>
        <v/>
      </c>
      <c r="E70" s="176" t="s">
        <v>242</v>
      </c>
      <c r="F70" s="176" t="s">
        <v>242</v>
      </c>
      <c r="G70" s="176" t="s">
        <v>242</v>
      </c>
      <c r="H70" s="176" t="s">
        <v>242</v>
      </c>
      <c r="I70" s="176" t="s">
        <v>242</v>
      </c>
      <c r="J70" s="176" t="s">
        <v>242</v>
      </c>
      <c r="K70" s="176"/>
      <c r="L70" s="62"/>
    </row>
    <row r="71" spans="1:12" ht="24.95" customHeight="1" x14ac:dyDescent="0.25">
      <c r="A71" s="205" t="s">
        <v>111</v>
      </c>
      <c r="B71" s="206">
        <v>356</v>
      </c>
      <c r="C71" s="207" t="s">
        <v>112</v>
      </c>
      <c r="D71" s="212" t="str">
        <f t="shared" si="0"/>
        <v/>
      </c>
      <c r="E71" s="176" t="s">
        <v>242</v>
      </c>
      <c r="F71" s="176" t="s">
        <v>242</v>
      </c>
      <c r="G71" s="176" t="s">
        <v>242</v>
      </c>
      <c r="H71" s="176" t="s">
        <v>242</v>
      </c>
      <c r="I71" s="176" t="s">
        <v>242</v>
      </c>
      <c r="J71" s="176" t="s">
        <v>242</v>
      </c>
      <c r="K71" s="176"/>
      <c r="L71" s="62"/>
    </row>
    <row r="72" spans="1:12" ht="24.95" customHeight="1" x14ac:dyDescent="0.25">
      <c r="A72" s="205" t="s">
        <v>228</v>
      </c>
      <c r="B72" s="206">
        <v>374</v>
      </c>
      <c r="C72" s="207" t="s">
        <v>229</v>
      </c>
      <c r="D72" s="212" t="str">
        <f t="shared" si="0"/>
        <v/>
      </c>
      <c r="E72" s="176" t="s">
        <v>242</v>
      </c>
      <c r="F72" s="176" t="s">
        <v>242</v>
      </c>
      <c r="G72" s="176" t="s">
        <v>242</v>
      </c>
      <c r="H72" s="176" t="s">
        <v>242</v>
      </c>
      <c r="I72" s="176" t="s">
        <v>242</v>
      </c>
      <c r="J72" s="176" t="s">
        <v>242</v>
      </c>
      <c r="K72" s="176"/>
      <c r="L72" s="62"/>
    </row>
    <row r="73" spans="1:12" ht="24.95" customHeight="1" x14ac:dyDescent="0.25">
      <c r="A73" s="205" t="s">
        <v>113</v>
      </c>
      <c r="B73" s="206">
        <v>357</v>
      </c>
      <c r="C73" s="207" t="s">
        <v>114</v>
      </c>
      <c r="D73" s="212" t="str">
        <f t="shared" si="0"/>
        <v/>
      </c>
      <c r="E73" s="176" t="s">
        <v>242</v>
      </c>
      <c r="F73" s="176" t="s">
        <v>242</v>
      </c>
      <c r="G73" s="176" t="s">
        <v>242</v>
      </c>
      <c r="H73" s="176" t="s">
        <v>242</v>
      </c>
      <c r="I73" s="176" t="s">
        <v>242</v>
      </c>
      <c r="J73" s="176" t="s">
        <v>242</v>
      </c>
      <c r="K73" s="176"/>
      <c r="L73" s="62"/>
    </row>
    <row r="74" spans="1:12" ht="24.95" customHeight="1" x14ac:dyDescent="0.25">
      <c r="A74" s="205" t="s">
        <v>120</v>
      </c>
      <c r="B74" s="206">
        <v>361</v>
      </c>
      <c r="C74" s="207" t="s">
        <v>218</v>
      </c>
      <c r="D74" s="212" t="str">
        <f t="shared" si="0"/>
        <v/>
      </c>
      <c r="E74" s="176" t="s">
        <v>242</v>
      </c>
      <c r="F74" s="176" t="s">
        <v>242</v>
      </c>
      <c r="G74" s="176" t="s">
        <v>242</v>
      </c>
      <c r="H74" s="176" t="s">
        <v>242</v>
      </c>
      <c r="I74" s="176" t="s">
        <v>242</v>
      </c>
      <c r="J74" s="176" t="s">
        <v>242</v>
      </c>
      <c r="K74" s="176"/>
      <c r="L74" s="62"/>
    </row>
    <row r="75" spans="1:12" ht="24.95" customHeight="1" x14ac:dyDescent="0.25">
      <c r="A75" s="205" t="s">
        <v>121</v>
      </c>
      <c r="B75" s="206">
        <v>362</v>
      </c>
      <c r="C75" s="207" t="s">
        <v>230</v>
      </c>
      <c r="D75" s="212" t="str">
        <f t="shared" si="0"/>
        <v/>
      </c>
      <c r="E75" s="176" t="s">
        <v>242</v>
      </c>
      <c r="F75" s="176" t="s">
        <v>242</v>
      </c>
      <c r="G75" s="176" t="s">
        <v>242</v>
      </c>
      <c r="H75" s="176" t="s">
        <v>242</v>
      </c>
      <c r="I75" s="176" t="s">
        <v>242</v>
      </c>
      <c r="J75" s="176" t="s">
        <v>242</v>
      </c>
      <c r="K75" s="176"/>
      <c r="L75" s="62"/>
    </row>
    <row r="76" spans="1:12" ht="24.95" customHeight="1" x14ac:dyDescent="0.25">
      <c r="A76" s="205" t="s">
        <v>123</v>
      </c>
      <c r="B76" s="206">
        <v>364</v>
      </c>
      <c r="C76" s="207" t="s">
        <v>219</v>
      </c>
      <c r="D76" s="212">
        <f t="shared" si="0"/>
        <v>25234.81</v>
      </c>
      <c r="E76" s="183">
        <v>10831.89</v>
      </c>
      <c r="F76" s="183">
        <v>3266.54</v>
      </c>
      <c r="G76" s="183">
        <v>1531.77</v>
      </c>
      <c r="H76" s="183">
        <v>3069.52</v>
      </c>
      <c r="I76" s="183">
        <v>4674.7</v>
      </c>
      <c r="J76" s="184">
        <v>1860.39</v>
      </c>
      <c r="K76" s="176"/>
      <c r="L76" s="62"/>
    </row>
    <row r="77" spans="1:12" ht="24.95" customHeight="1" x14ac:dyDescent="0.25">
      <c r="A77" s="205" t="s">
        <v>124</v>
      </c>
      <c r="B77" s="206">
        <v>365</v>
      </c>
      <c r="C77" s="207" t="s">
        <v>125</v>
      </c>
      <c r="D77" s="212" t="str">
        <f t="shared" si="0"/>
        <v/>
      </c>
      <c r="E77" s="176" t="s">
        <v>242</v>
      </c>
      <c r="F77" s="176" t="s">
        <v>242</v>
      </c>
      <c r="G77" s="176" t="s">
        <v>242</v>
      </c>
      <c r="H77" s="176" t="s">
        <v>242</v>
      </c>
      <c r="I77" s="176" t="s">
        <v>242</v>
      </c>
      <c r="J77" s="176" t="s">
        <v>242</v>
      </c>
      <c r="K77" s="176"/>
      <c r="L77" s="62"/>
    </row>
    <row r="78" spans="1:12" ht="24.95" customHeight="1" x14ac:dyDescent="0.25">
      <c r="A78" s="205" t="s">
        <v>126</v>
      </c>
      <c r="B78" s="206">
        <v>366</v>
      </c>
      <c r="C78" s="207" t="s">
        <v>231</v>
      </c>
      <c r="D78" s="212" t="str">
        <f t="shared" si="0"/>
        <v/>
      </c>
      <c r="E78" s="176" t="s">
        <v>242</v>
      </c>
      <c r="F78" s="176" t="s">
        <v>242</v>
      </c>
      <c r="G78" s="176" t="s">
        <v>242</v>
      </c>
      <c r="H78" s="176" t="s">
        <v>242</v>
      </c>
      <c r="I78" s="176" t="s">
        <v>242</v>
      </c>
      <c r="J78" s="176" t="s">
        <v>242</v>
      </c>
      <c r="K78" s="176"/>
      <c r="L78" s="62"/>
    </row>
    <row r="79" spans="1:12" ht="24.95" customHeight="1" x14ac:dyDescent="0.25">
      <c r="A79" s="205" t="s">
        <v>127</v>
      </c>
      <c r="B79" s="206">
        <v>368</v>
      </c>
      <c r="C79" s="207" t="s">
        <v>128</v>
      </c>
      <c r="D79" s="212" t="str">
        <f t="shared" si="0"/>
        <v/>
      </c>
      <c r="E79" s="176" t="s">
        <v>242</v>
      </c>
      <c r="F79" s="176" t="s">
        <v>242</v>
      </c>
      <c r="G79" s="176" t="s">
        <v>242</v>
      </c>
      <c r="H79" s="176" t="s">
        <v>242</v>
      </c>
      <c r="I79" s="176" t="s">
        <v>242</v>
      </c>
      <c r="J79" s="176" t="s">
        <v>242</v>
      </c>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495954.13000000006</v>
      </c>
      <c r="E95" s="215">
        <f t="shared" ref="E95:K95" si="2">SUM(E17:E94)</f>
        <v>282955.89000000007</v>
      </c>
      <c r="F95" s="215">
        <f t="shared" si="2"/>
        <v>82151.059999999983</v>
      </c>
      <c r="G95" s="215">
        <f t="shared" si="2"/>
        <v>23413.96</v>
      </c>
      <c r="H95" s="215">
        <f t="shared" si="2"/>
        <v>44556.999999999993</v>
      </c>
      <c r="I95" s="215">
        <f t="shared" si="2"/>
        <v>42015.12</v>
      </c>
      <c r="J95" s="215">
        <f t="shared" si="2"/>
        <v>20861.099999999999</v>
      </c>
      <c r="K95" s="215">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topLeftCell="A7"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165" t="s">
        <v>166</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4">
        <f t="shared" ref="E95:K95" si="2">SUM(E17:E94)</f>
        <v>0</v>
      </c>
      <c r="F95" s="214">
        <f t="shared" si="2"/>
        <v>0</v>
      </c>
      <c r="G95" s="214">
        <f t="shared" si="2"/>
        <v>0</v>
      </c>
      <c r="H95" s="214">
        <f t="shared" si="2"/>
        <v>0</v>
      </c>
      <c r="I95" s="214">
        <f t="shared" si="2"/>
        <v>0</v>
      </c>
      <c r="J95" s="214">
        <f t="shared" si="2"/>
        <v>0</v>
      </c>
      <c r="K95" s="21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5">
        <f t="shared" ref="E95:K95" si="2">SUM(E17:E94)</f>
        <v>0</v>
      </c>
      <c r="F95" s="215">
        <f t="shared" si="2"/>
        <v>0</v>
      </c>
      <c r="G95" s="215">
        <f t="shared" si="2"/>
        <v>0</v>
      </c>
      <c r="H95" s="215">
        <f t="shared" si="2"/>
        <v>0</v>
      </c>
      <c r="I95" s="215">
        <f t="shared" si="2"/>
        <v>0</v>
      </c>
      <c r="J95" s="215">
        <f t="shared" si="2"/>
        <v>0</v>
      </c>
      <c r="K95" s="215">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topLeftCell="A16"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98" t="str">
        <f>Central!B12</f>
        <v>CVIT- Cobre Valley Inst of Technology</v>
      </c>
      <c r="C12" s="298"/>
      <c r="D12" s="197"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5">
        <f t="shared" ref="E95:K95" si="2">SUM(E17:E94)</f>
        <v>0</v>
      </c>
      <c r="F95" s="215">
        <f t="shared" si="2"/>
        <v>0</v>
      </c>
      <c r="G95" s="215">
        <f t="shared" si="2"/>
        <v>0</v>
      </c>
      <c r="H95" s="215">
        <f t="shared" si="2"/>
        <v>0</v>
      </c>
      <c r="I95" s="215">
        <f t="shared" si="2"/>
        <v>0</v>
      </c>
      <c r="J95" s="215">
        <f t="shared" si="2"/>
        <v>0</v>
      </c>
      <c r="K95" s="215">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A7"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165" t="s">
        <v>166</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4">
        <f t="shared" ref="E95:K95" si="2">SUM(E17:E94)</f>
        <v>0</v>
      </c>
      <c r="F95" s="214">
        <f t="shared" si="2"/>
        <v>0</v>
      </c>
      <c r="G95" s="214">
        <f t="shared" si="2"/>
        <v>0</v>
      </c>
      <c r="H95" s="214">
        <f t="shared" si="2"/>
        <v>0</v>
      </c>
      <c r="I95" s="214">
        <f t="shared" si="2"/>
        <v>0</v>
      </c>
      <c r="J95" s="214">
        <f t="shared" si="2"/>
        <v>0</v>
      </c>
      <c r="K95" s="21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5">
        <f t="shared" ref="E95:K95" si="2">SUM(E17:E94)</f>
        <v>0</v>
      </c>
      <c r="F95" s="215">
        <f t="shared" si="2"/>
        <v>0</v>
      </c>
      <c r="G95" s="215">
        <f t="shared" si="2"/>
        <v>0</v>
      </c>
      <c r="H95" s="215">
        <f t="shared" si="2"/>
        <v>0</v>
      </c>
      <c r="I95" s="215">
        <f t="shared" si="2"/>
        <v>0</v>
      </c>
      <c r="J95" s="215">
        <f t="shared" si="2"/>
        <v>0</v>
      </c>
      <c r="K95" s="215">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7" zoomScale="65" zoomScaleNormal="65" zoomScaleSheetLayoutView="100" workbookViewId="0">
      <selection activeCell="C14" sqref="C1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0</v>
      </c>
      <c r="M2" s="246" t="s">
        <v>182</v>
      </c>
      <c r="N2" s="246"/>
    </row>
    <row r="3" spans="1:25" ht="30" customHeight="1" x14ac:dyDescent="0.25">
      <c r="A3" s="242"/>
      <c r="B3" s="242"/>
      <c r="C3" s="242"/>
      <c r="D3" s="242"/>
      <c r="E3" s="242"/>
      <c r="F3" s="75"/>
      <c r="G3" s="284" t="s">
        <v>183</v>
      </c>
      <c r="H3" s="285"/>
      <c r="I3" s="285"/>
      <c r="J3" s="285"/>
      <c r="K3" s="60"/>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0</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301"/>
      <c r="C11" s="302"/>
      <c r="D11" s="11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98" t="str">
        <f>Central!B12</f>
        <v>CVIT- Cobre Valley Inst of Technology</v>
      </c>
      <c r="C12" s="298"/>
      <c r="D12" s="197"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212"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212"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212"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212"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212"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212"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212"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212"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212"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212"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212" t="str">
        <f t="shared" si="0"/>
        <v/>
      </c>
      <c r="E40" s="176"/>
      <c r="F40" s="176"/>
      <c r="G40" s="176"/>
      <c r="H40" s="176"/>
      <c r="I40" s="176"/>
      <c r="J40" s="176"/>
      <c r="K40" s="176"/>
      <c r="M40" s="93"/>
      <c r="N40" s="246" t="s">
        <v>175</v>
      </c>
    </row>
    <row r="41" spans="1:23" s="90" customFormat="1" ht="24.95" customHeight="1" x14ac:dyDescent="0.25">
      <c r="A41" s="205" t="s">
        <v>57</v>
      </c>
      <c r="B41" s="206">
        <v>324</v>
      </c>
      <c r="C41" s="207" t="s">
        <v>58</v>
      </c>
      <c r="D41" s="212"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212"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212"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212"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212"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212"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212"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212" t="str">
        <f t="shared" si="0"/>
        <v/>
      </c>
      <c r="E48" s="176"/>
      <c r="F48" s="176"/>
      <c r="G48" s="176"/>
      <c r="H48" s="176"/>
      <c r="I48" s="176"/>
      <c r="J48" s="176"/>
      <c r="K48" s="176"/>
      <c r="M48" s="93"/>
      <c r="N48" s="150"/>
    </row>
    <row r="49" spans="1:14" s="90" customFormat="1" ht="24.95" customHeight="1" x14ac:dyDescent="0.25">
      <c r="A49" s="205" t="s">
        <v>72</v>
      </c>
      <c r="B49" s="206">
        <v>333</v>
      </c>
      <c r="C49" s="207" t="s">
        <v>73</v>
      </c>
      <c r="D49" s="212" t="str">
        <f t="shared" si="0"/>
        <v/>
      </c>
      <c r="E49" s="176"/>
      <c r="F49" s="176"/>
      <c r="G49" s="176"/>
      <c r="H49" s="176"/>
      <c r="I49" s="176"/>
      <c r="J49" s="176"/>
      <c r="K49" s="176"/>
      <c r="M49" s="93"/>
      <c r="N49" s="151" t="s">
        <v>134</v>
      </c>
    </row>
    <row r="50" spans="1:14" s="90" customFormat="1" ht="24.95" customHeight="1" x14ac:dyDescent="0.25">
      <c r="A50" s="205" t="s">
        <v>74</v>
      </c>
      <c r="B50" s="206">
        <v>334</v>
      </c>
      <c r="C50" s="207" t="s">
        <v>221</v>
      </c>
      <c r="D50" s="212" t="str">
        <f t="shared" si="0"/>
        <v/>
      </c>
      <c r="E50" s="176"/>
      <c r="F50" s="176"/>
      <c r="G50" s="176"/>
      <c r="H50" s="176"/>
      <c r="I50" s="176"/>
      <c r="J50" s="176"/>
      <c r="K50" s="176"/>
      <c r="M50" s="93"/>
      <c r="N50" s="150"/>
    </row>
    <row r="51" spans="1:14" s="90" customFormat="1" ht="24.95" customHeight="1" x14ac:dyDescent="0.25">
      <c r="A51" s="205" t="s">
        <v>75</v>
      </c>
      <c r="B51" s="206">
        <v>335</v>
      </c>
      <c r="C51" s="207" t="s">
        <v>209</v>
      </c>
      <c r="D51" s="212" t="str">
        <f t="shared" si="0"/>
        <v/>
      </c>
      <c r="E51" s="176"/>
      <c r="F51" s="176"/>
      <c r="G51" s="176"/>
      <c r="H51" s="176"/>
      <c r="I51" s="176"/>
      <c r="J51" s="176"/>
      <c r="K51" s="176"/>
      <c r="M51" s="151" t="s">
        <v>78</v>
      </c>
      <c r="N51" s="93"/>
    </row>
    <row r="52" spans="1:14" s="90" customFormat="1" ht="24.95" customHeight="1" x14ac:dyDescent="0.25">
      <c r="A52" s="205" t="s">
        <v>76</v>
      </c>
      <c r="B52" s="206">
        <v>336</v>
      </c>
      <c r="C52" s="207" t="s">
        <v>77</v>
      </c>
      <c r="D52" s="212" t="str">
        <f t="shared" si="0"/>
        <v/>
      </c>
      <c r="E52" s="176"/>
      <c r="F52" s="176"/>
      <c r="G52" s="176"/>
      <c r="H52" s="176"/>
      <c r="I52" s="176"/>
      <c r="J52" s="176"/>
      <c r="K52" s="176"/>
      <c r="M52" s="151"/>
      <c r="N52" s="93"/>
    </row>
    <row r="53" spans="1:14" s="90" customFormat="1" ht="24.95" customHeight="1" x14ac:dyDescent="0.25">
      <c r="A53" s="205" t="s">
        <v>79</v>
      </c>
      <c r="B53" s="206">
        <v>337</v>
      </c>
      <c r="C53" s="207" t="s">
        <v>225</v>
      </c>
      <c r="D53" s="212" t="str">
        <f t="shared" si="0"/>
        <v/>
      </c>
      <c r="E53" s="176"/>
      <c r="F53" s="176"/>
      <c r="G53" s="176"/>
      <c r="H53" s="176"/>
      <c r="I53" s="176"/>
      <c r="J53" s="176"/>
      <c r="K53" s="176"/>
      <c r="M53" s="93"/>
      <c r="N53" s="93"/>
    </row>
    <row r="54" spans="1:14" s="90" customFormat="1" ht="24.95" customHeight="1" x14ac:dyDescent="0.25">
      <c r="A54" s="205" t="s">
        <v>81</v>
      </c>
      <c r="B54" s="206">
        <v>339</v>
      </c>
      <c r="C54" s="207" t="s">
        <v>82</v>
      </c>
      <c r="D54" s="212" t="str">
        <f t="shared" si="0"/>
        <v/>
      </c>
      <c r="E54" s="176"/>
      <c r="F54" s="176"/>
      <c r="G54" s="176"/>
      <c r="H54" s="176"/>
      <c r="I54" s="176"/>
      <c r="J54" s="176"/>
      <c r="K54" s="176"/>
      <c r="M54" s="93"/>
      <c r="N54" s="93"/>
    </row>
    <row r="55" spans="1:14" s="90" customFormat="1" ht="24.95" customHeight="1" x14ac:dyDescent="0.25">
      <c r="A55" s="205" t="s">
        <v>83</v>
      </c>
      <c r="B55" s="206">
        <v>340</v>
      </c>
      <c r="C55" s="207" t="s">
        <v>84</v>
      </c>
      <c r="D55" s="212" t="str">
        <f t="shared" si="0"/>
        <v/>
      </c>
      <c r="E55" s="176"/>
      <c r="F55" s="176"/>
      <c r="G55" s="176"/>
      <c r="H55" s="176"/>
      <c r="I55" s="176"/>
      <c r="J55" s="176"/>
      <c r="K55" s="176"/>
      <c r="M55" s="93"/>
      <c r="N55" s="93"/>
    </row>
    <row r="56" spans="1:14" s="90" customFormat="1" ht="24.95" customHeight="1" x14ac:dyDescent="0.25">
      <c r="A56" s="205" t="s">
        <v>211</v>
      </c>
      <c r="B56" s="206">
        <v>373</v>
      </c>
      <c r="C56" s="207" t="s">
        <v>213</v>
      </c>
      <c r="D56" s="212" t="str">
        <f t="shared" si="0"/>
        <v/>
      </c>
      <c r="E56" s="176"/>
      <c r="F56" s="176"/>
      <c r="G56" s="176"/>
      <c r="H56" s="176"/>
      <c r="I56" s="176"/>
      <c r="J56" s="176"/>
      <c r="K56" s="176"/>
      <c r="M56" s="93"/>
      <c r="N56" s="93"/>
    </row>
    <row r="57" spans="1:14" s="90" customFormat="1" ht="24.95" customHeight="1" x14ac:dyDescent="0.25">
      <c r="A57" s="205" t="s">
        <v>87</v>
      </c>
      <c r="B57" s="206">
        <v>342</v>
      </c>
      <c r="C57" s="207" t="s">
        <v>88</v>
      </c>
      <c r="D57" s="212" t="str">
        <f t="shared" si="0"/>
        <v/>
      </c>
      <c r="E57" s="176"/>
      <c r="F57" s="176"/>
      <c r="G57" s="176"/>
      <c r="H57" s="176"/>
      <c r="I57" s="176"/>
      <c r="J57" s="176"/>
      <c r="K57" s="176"/>
      <c r="M57" s="93"/>
      <c r="N57" s="93"/>
    </row>
    <row r="58" spans="1:14" s="90" customFormat="1" ht="24.95" customHeight="1" x14ac:dyDescent="0.25">
      <c r="A58" s="205" t="s">
        <v>89</v>
      </c>
      <c r="B58" s="206">
        <v>343</v>
      </c>
      <c r="C58" s="207" t="s">
        <v>90</v>
      </c>
      <c r="D58" s="212" t="str">
        <f t="shared" si="0"/>
        <v/>
      </c>
      <c r="E58" s="176"/>
      <c r="F58" s="176"/>
      <c r="G58" s="176"/>
      <c r="H58" s="176"/>
      <c r="I58" s="176"/>
      <c r="J58" s="176"/>
      <c r="K58" s="176"/>
      <c r="M58" s="93"/>
      <c r="N58" s="93"/>
    </row>
    <row r="59" spans="1:14" s="90" customFormat="1" ht="24.95" customHeight="1" x14ac:dyDescent="0.25">
      <c r="A59" s="205" t="s">
        <v>91</v>
      </c>
      <c r="B59" s="206">
        <v>344</v>
      </c>
      <c r="C59" s="207" t="s">
        <v>92</v>
      </c>
      <c r="D59" s="212" t="str">
        <f t="shared" si="0"/>
        <v/>
      </c>
      <c r="E59" s="176"/>
      <c r="F59" s="176"/>
      <c r="G59" s="176"/>
      <c r="H59" s="176"/>
      <c r="I59" s="176"/>
      <c r="J59" s="176"/>
      <c r="K59" s="176"/>
      <c r="M59" s="93"/>
      <c r="N59" s="93"/>
    </row>
    <row r="60" spans="1:14" s="89" customFormat="1" ht="24.95" customHeight="1" x14ac:dyDescent="0.25">
      <c r="A60" s="205" t="s">
        <v>93</v>
      </c>
      <c r="B60" s="206">
        <v>346</v>
      </c>
      <c r="C60" s="207" t="s">
        <v>94</v>
      </c>
      <c r="D60" s="212" t="str">
        <f t="shared" si="0"/>
        <v/>
      </c>
      <c r="E60" s="176"/>
      <c r="F60" s="176"/>
      <c r="G60" s="176"/>
      <c r="H60" s="176"/>
      <c r="I60" s="176"/>
      <c r="J60" s="176"/>
      <c r="K60" s="176"/>
      <c r="M60" s="93"/>
      <c r="N60" s="38"/>
    </row>
    <row r="61" spans="1:14" ht="24.95" customHeight="1" x14ac:dyDescent="0.25">
      <c r="A61" s="205" t="s">
        <v>95</v>
      </c>
      <c r="B61" s="206">
        <v>347</v>
      </c>
      <c r="C61" s="207" t="s">
        <v>226</v>
      </c>
      <c r="D61" s="212" t="str">
        <f t="shared" si="0"/>
        <v/>
      </c>
      <c r="E61" s="176"/>
      <c r="F61" s="176"/>
      <c r="G61" s="176"/>
      <c r="H61" s="176"/>
      <c r="I61" s="176"/>
      <c r="J61" s="176"/>
      <c r="K61" s="176"/>
      <c r="L61" s="62"/>
      <c r="M61" s="38"/>
    </row>
    <row r="62" spans="1:14" ht="24.95" customHeight="1" x14ac:dyDescent="0.25">
      <c r="A62" s="205" t="s">
        <v>115</v>
      </c>
      <c r="B62" s="206">
        <v>358</v>
      </c>
      <c r="C62" s="207" t="s">
        <v>215</v>
      </c>
      <c r="D62" s="212" t="str">
        <f t="shared" si="0"/>
        <v/>
      </c>
      <c r="E62" s="176"/>
      <c r="F62" s="176"/>
      <c r="G62" s="176"/>
      <c r="H62" s="176"/>
      <c r="I62" s="176"/>
      <c r="J62" s="176"/>
      <c r="K62" s="176"/>
      <c r="L62" s="62"/>
    </row>
    <row r="63" spans="1:14" ht="24.95" customHeight="1" x14ac:dyDescent="0.25">
      <c r="A63" s="205" t="s">
        <v>96</v>
      </c>
      <c r="B63" s="206">
        <v>348</v>
      </c>
      <c r="C63" s="207" t="s">
        <v>97</v>
      </c>
      <c r="D63" s="212" t="str">
        <f t="shared" si="0"/>
        <v/>
      </c>
      <c r="E63" s="176"/>
      <c r="F63" s="176"/>
      <c r="G63" s="176"/>
      <c r="H63" s="176"/>
      <c r="I63" s="176"/>
      <c r="J63" s="176"/>
      <c r="K63" s="176"/>
      <c r="L63" s="62"/>
    </row>
    <row r="64" spans="1:14" ht="24.95" customHeight="1" x14ac:dyDescent="0.25">
      <c r="A64" s="205" t="s">
        <v>98</v>
      </c>
      <c r="B64" s="206">
        <v>349</v>
      </c>
      <c r="C64" s="207" t="s">
        <v>99</v>
      </c>
      <c r="D64" s="212" t="str">
        <f t="shared" si="0"/>
        <v/>
      </c>
      <c r="E64" s="176"/>
      <c r="F64" s="176"/>
      <c r="G64" s="176"/>
      <c r="H64" s="176"/>
      <c r="I64" s="176"/>
      <c r="J64" s="176"/>
      <c r="K64" s="176"/>
      <c r="L64" s="62"/>
    </row>
    <row r="65" spans="1:12" ht="24.95" customHeight="1" x14ac:dyDescent="0.25">
      <c r="A65" s="205" t="s">
        <v>80</v>
      </c>
      <c r="B65" s="206">
        <v>338</v>
      </c>
      <c r="C65" s="207" t="s">
        <v>216</v>
      </c>
      <c r="D65" s="212" t="str">
        <f t="shared" si="0"/>
        <v/>
      </c>
      <c r="E65" s="176"/>
      <c r="F65" s="176"/>
      <c r="G65" s="176"/>
      <c r="H65" s="176"/>
      <c r="I65" s="176"/>
      <c r="J65" s="176"/>
      <c r="K65" s="176"/>
      <c r="L65" s="62"/>
    </row>
    <row r="66" spans="1:12" ht="24.95" customHeight="1" x14ac:dyDescent="0.25">
      <c r="A66" s="205" t="s">
        <v>102</v>
      </c>
      <c r="B66" s="206">
        <v>351</v>
      </c>
      <c r="C66" s="207" t="s">
        <v>217</v>
      </c>
      <c r="D66" s="212" t="str">
        <f t="shared" si="0"/>
        <v/>
      </c>
      <c r="E66" s="176"/>
      <c r="F66" s="176"/>
      <c r="G66" s="176"/>
      <c r="H66" s="176"/>
      <c r="I66" s="176"/>
      <c r="J66" s="176"/>
      <c r="K66" s="176"/>
      <c r="L66" s="62"/>
    </row>
    <row r="67" spans="1:12" ht="24.95" customHeight="1" x14ac:dyDescent="0.25">
      <c r="A67" s="205" t="s">
        <v>103</v>
      </c>
      <c r="B67" s="206">
        <v>352</v>
      </c>
      <c r="C67" s="207" t="s">
        <v>104</v>
      </c>
      <c r="D67" s="212" t="str">
        <f t="shared" si="0"/>
        <v/>
      </c>
      <c r="E67" s="176"/>
      <c r="F67" s="176"/>
      <c r="G67" s="176"/>
      <c r="H67" s="176"/>
      <c r="I67" s="176"/>
      <c r="J67" s="176"/>
      <c r="K67" s="176"/>
      <c r="L67" s="62"/>
    </row>
    <row r="68" spans="1:12" ht="24.95" customHeight="1" x14ac:dyDescent="0.25">
      <c r="A68" s="205" t="s">
        <v>105</v>
      </c>
      <c r="B68" s="206">
        <v>353</v>
      </c>
      <c r="C68" s="207" t="s">
        <v>227</v>
      </c>
      <c r="D68" s="212" t="str">
        <f t="shared" si="0"/>
        <v/>
      </c>
      <c r="E68" s="176"/>
      <c r="F68" s="176"/>
      <c r="G68" s="176"/>
      <c r="H68" s="176"/>
      <c r="I68" s="176"/>
      <c r="J68" s="176"/>
      <c r="K68" s="176"/>
      <c r="L68" s="62"/>
    </row>
    <row r="69" spans="1:12" ht="24.95" customHeight="1" x14ac:dyDescent="0.25">
      <c r="A69" s="205" t="s">
        <v>107</v>
      </c>
      <c r="B69" s="206">
        <v>354</v>
      </c>
      <c r="C69" s="207" t="s">
        <v>108</v>
      </c>
      <c r="D69" s="212" t="str">
        <f t="shared" si="0"/>
        <v/>
      </c>
      <c r="E69" s="176"/>
      <c r="F69" s="176"/>
      <c r="G69" s="176"/>
      <c r="H69" s="176"/>
      <c r="I69" s="176"/>
      <c r="J69" s="176"/>
      <c r="K69" s="176"/>
      <c r="L69" s="62"/>
    </row>
    <row r="70" spans="1:12" ht="24.95" customHeight="1" x14ac:dyDescent="0.25">
      <c r="A70" s="205" t="s">
        <v>109</v>
      </c>
      <c r="B70" s="206">
        <v>355</v>
      </c>
      <c r="C70" s="207" t="s">
        <v>110</v>
      </c>
      <c r="D70" s="212" t="str">
        <f t="shared" si="0"/>
        <v/>
      </c>
      <c r="E70" s="176"/>
      <c r="F70" s="176"/>
      <c r="G70" s="176"/>
      <c r="H70" s="176"/>
      <c r="I70" s="176"/>
      <c r="J70" s="176"/>
      <c r="K70" s="176"/>
      <c r="L70" s="62"/>
    </row>
    <row r="71" spans="1:12" ht="24.95" customHeight="1" x14ac:dyDescent="0.25">
      <c r="A71" s="205" t="s">
        <v>111</v>
      </c>
      <c r="B71" s="206">
        <v>356</v>
      </c>
      <c r="C71" s="207" t="s">
        <v>112</v>
      </c>
      <c r="D71" s="212" t="str">
        <f t="shared" si="0"/>
        <v/>
      </c>
      <c r="E71" s="176"/>
      <c r="F71" s="176"/>
      <c r="G71" s="176"/>
      <c r="H71" s="176"/>
      <c r="I71" s="176"/>
      <c r="J71" s="176"/>
      <c r="K71" s="176"/>
      <c r="L71" s="62"/>
    </row>
    <row r="72" spans="1:12" ht="24.95" customHeight="1" x14ac:dyDescent="0.25">
      <c r="A72" s="205" t="s">
        <v>228</v>
      </c>
      <c r="B72" s="206">
        <v>374</v>
      </c>
      <c r="C72" s="207" t="s">
        <v>229</v>
      </c>
      <c r="D72" s="212" t="str">
        <f t="shared" si="0"/>
        <v/>
      </c>
      <c r="E72" s="176"/>
      <c r="F72" s="176"/>
      <c r="G72" s="176"/>
      <c r="H72" s="176"/>
      <c r="I72" s="176"/>
      <c r="J72" s="176"/>
      <c r="K72" s="176"/>
      <c r="L72" s="62"/>
    </row>
    <row r="73" spans="1:12" ht="24.95" customHeight="1" x14ac:dyDescent="0.25">
      <c r="A73" s="205" t="s">
        <v>113</v>
      </c>
      <c r="B73" s="206">
        <v>357</v>
      </c>
      <c r="C73" s="207" t="s">
        <v>114</v>
      </c>
      <c r="D73" s="212" t="str">
        <f t="shared" si="0"/>
        <v/>
      </c>
      <c r="E73" s="176"/>
      <c r="F73" s="176"/>
      <c r="G73" s="176"/>
      <c r="H73" s="176"/>
      <c r="I73" s="176"/>
      <c r="J73" s="176"/>
      <c r="K73" s="176"/>
      <c r="L73" s="62"/>
    </row>
    <row r="74" spans="1:12" ht="24.95" customHeight="1" x14ac:dyDescent="0.25">
      <c r="A74" s="205" t="s">
        <v>120</v>
      </c>
      <c r="B74" s="206">
        <v>361</v>
      </c>
      <c r="C74" s="207" t="s">
        <v>218</v>
      </c>
      <c r="D74" s="212" t="str">
        <f t="shared" si="0"/>
        <v/>
      </c>
      <c r="E74" s="176"/>
      <c r="F74" s="176"/>
      <c r="G74" s="176"/>
      <c r="H74" s="176"/>
      <c r="I74" s="176"/>
      <c r="J74" s="176"/>
      <c r="K74" s="176"/>
      <c r="L74" s="62"/>
    </row>
    <row r="75" spans="1:12" ht="24.95" customHeight="1" x14ac:dyDescent="0.25">
      <c r="A75" s="205" t="s">
        <v>121</v>
      </c>
      <c r="B75" s="206">
        <v>362</v>
      </c>
      <c r="C75" s="207" t="s">
        <v>230</v>
      </c>
      <c r="D75" s="212" t="str">
        <f t="shared" si="0"/>
        <v/>
      </c>
      <c r="E75" s="176"/>
      <c r="F75" s="176"/>
      <c r="G75" s="176"/>
      <c r="H75" s="176"/>
      <c r="I75" s="176"/>
      <c r="J75" s="176"/>
      <c r="K75" s="176"/>
      <c r="L75" s="62"/>
    </row>
    <row r="76" spans="1:12" ht="24.95" customHeight="1" x14ac:dyDescent="0.25">
      <c r="A76" s="205" t="s">
        <v>123</v>
      </c>
      <c r="B76" s="206">
        <v>364</v>
      </c>
      <c r="C76" s="207" t="s">
        <v>219</v>
      </c>
      <c r="D76" s="212" t="str">
        <f t="shared" si="0"/>
        <v/>
      </c>
      <c r="E76" s="176"/>
      <c r="F76" s="176"/>
      <c r="G76" s="176"/>
      <c r="H76" s="176"/>
      <c r="I76" s="176"/>
      <c r="J76" s="176"/>
      <c r="K76" s="176"/>
      <c r="L76" s="62"/>
    </row>
    <row r="77" spans="1:12" ht="24.95" customHeight="1" x14ac:dyDescent="0.25">
      <c r="A77" s="205" t="s">
        <v>124</v>
      </c>
      <c r="B77" s="206">
        <v>365</v>
      </c>
      <c r="C77" s="207" t="s">
        <v>125</v>
      </c>
      <c r="D77" s="212" t="str">
        <f t="shared" si="0"/>
        <v/>
      </c>
      <c r="E77" s="176"/>
      <c r="F77" s="176"/>
      <c r="G77" s="176"/>
      <c r="H77" s="176"/>
      <c r="I77" s="176"/>
      <c r="J77" s="176"/>
      <c r="K77" s="176"/>
      <c r="L77" s="62"/>
    </row>
    <row r="78" spans="1:12" ht="24.95" customHeight="1" x14ac:dyDescent="0.25">
      <c r="A78" s="205" t="s">
        <v>126</v>
      </c>
      <c r="B78" s="206">
        <v>366</v>
      </c>
      <c r="C78" s="207" t="s">
        <v>231</v>
      </c>
      <c r="D78" s="212" t="str">
        <f t="shared" si="0"/>
        <v/>
      </c>
      <c r="E78" s="176"/>
      <c r="F78" s="176"/>
      <c r="G78" s="176"/>
      <c r="H78" s="176"/>
      <c r="I78" s="176"/>
      <c r="J78" s="176"/>
      <c r="K78" s="176"/>
      <c r="L78" s="62"/>
    </row>
    <row r="79" spans="1:12" ht="24.95" customHeight="1" x14ac:dyDescent="0.25">
      <c r="A79" s="205" t="s">
        <v>127</v>
      </c>
      <c r="B79" s="206">
        <v>368</v>
      </c>
      <c r="C79" s="207" t="s">
        <v>128</v>
      </c>
      <c r="D79" s="212" t="str">
        <f t="shared" si="0"/>
        <v/>
      </c>
      <c r="E79" s="176"/>
      <c r="F79" s="176"/>
      <c r="G79" s="176"/>
      <c r="H79" s="176"/>
      <c r="I79" s="176"/>
      <c r="J79" s="176"/>
      <c r="K79" s="176"/>
      <c r="L79" s="62"/>
    </row>
    <row r="80" spans="1:12" ht="41.25" customHeight="1" x14ac:dyDescent="0.25">
      <c r="A80" s="278" t="s">
        <v>179</v>
      </c>
      <c r="B80" s="279"/>
      <c r="C80" s="279"/>
      <c r="D80" s="212"/>
      <c r="E80" s="176"/>
      <c r="F80" s="176"/>
      <c r="G80" s="176"/>
      <c r="H80" s="176"/>
      <c r="I80" s="176"/>
      <c r="J80" s="176"/>
      <c r="K80" s="176"/>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0</v>
      </c>
      <c r="E95" s="215">
        <f t="shared" ref="E95:K95" si="2">SUM(E17:E94)</f>
        <v>0</v>
      </c>
      <c r="F95" s="215">
        <f t="shared" si="2"/>
        <v>0</v>
      </c>
      <c r="G95" s="215">
        <f t="shared" si="2"/>
        <v>0</v>
      </c>
      <c r="H95" s="215">
        <f t="shared" si="2"/>
        <v>0</v>
      </c>
      <c r="I95" s="215">
        <f t="shared" si="2"/>
        <v>0</v>
      </c>
      <c r="J95" s="215">
        <f t="shared" si="2"/>
        <v>0</v>
      </c>
      <c r="K95" s="215">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9"/>
  <sheetViews>
    <sheetView workbookViewId="0">
      <selection activeCell="B11" sqref="B11"/>
    </sheetView>
  </sheetViews>
  <sheetFormatPr defaultRowHeight="15" x14ac:dyDescent="0.25"/>
  <cols>
    <col min="1" max="1" width="16" customWidth="1"/>
    <col min="2" max="2" width="30.28515625" customWidth="1"/>
    <col min="3" max="3" width="15.7109375" customWidth="1"/>
    <col min="4" max="4" width="15.85546875" bestFit="1" customWidth="1"/>
    <col min="6" max="6" width="12.7109375" customWidth="1"/>
    <col min="8" max="8" width="11.7109375" customWidth="1"/>
    <col min="9" max="9" width="14.5703125" customWidth="1"/>
    <col min="13" max="13" width="12.5703125" customWidth="1"/>
  </cols>
  <sheetData>
    <row r="1" spans="1:15" ht="18.75" x14ac:dyDescent="0.3">
      <c r="A1" s="303" t="s">
        <v>256</v>
      </c>
    </row>
    <row r="2" spans="1:15" ht="18.75" x14ac:dyDescent="0.3">
      <c r="A2" s="219"/>
      <c r="B2" s="218"/>
      <c r="C2" s="218"/>
      <c r="D2" s="218"/>
      <c r="E2" s="218"/>
      <c r="F2" s="218"/>
      <c r="G2" s="218"/>
      <c r="H2" s="218"/>
      <c r="I2" s="218"/>
      <c r="J2" s="218"/>
      <c r="K2" s="218"/>
      <c r="L2" s="218"/>
      <c r="M2" s="218"/>
      <c r="N2" s="218"/>
      <c r="O2" s="218"/>
    </row>
    <row r="3" spans="1:15" x14ac:dyDescent="0.25">
      <c r="A3" s="218"/>
      <c r="B3" s="218"/>
      <c r="C3" s="218"/>
      <c r="D3" s="218"/>
      <c r="E3" s="218"/>
      <c r="F3" s="218"/>
      <c r="G3" s="218"/>
      <c r="H3" s="218"/>
      <c r="I3" s="218"/>
      <c r="J3" s="218"/>
      <c r="K3" s="218"/>
      <c r="L3" s="218"/>
      <c r="M3" s="218"/>
      <c r="N3" s="218"/>
      <c r="O3" s="218"/>
    </row>
    <row r="4" spans="1:15" x14ac:dyDescent="0.25">
      <c r="A4" s="218"/>
      <c r="B4" s="218"/>
      <c r="C4" s="218"/>
      <c r="D4" s="218"/>
      <c r="E4" s="218"/>
      <c r="F4" s="218"/>
      <c r="G4" s="218"/>
      <c r="H4" s="218"/>
      <c r="I4" s="218"/>
      <c r="J4" s="218"/>
      <c r="K4" s="218"/>
      <c r="L4" s="218"/>
      <c r="M4" s="218"/>
      <c r="N4" s="218"/>
      <c r="O4" s="218"/>
    </row>
    <row r="5" spans="1:15" x14ac:dyDescent="0.25">
      <c r="A5" s="218"/>
      <c r="B5" s="218"/>
      <c r="C5" s="218"/>
      <c r="D5" s="218"/>
      <c r="E5" s="218"/>
      <c r="F5" s="218"/>
      <c r="G5" s="218"/>
      <c r="H5" s="218"/>
      <c r="I5" s="218"/>
      <c r="J5" s="218"/>
      <c r="K5" s="218"/>
      <c r="L5" s="218"/>
      <c r="M5" s="218"/>
      <c r="N5" s="218"/>
      <c r="O5" s="218"/>
    </row>
    <row r="6" spans="1:15" x14ac:dyDescent="0.25">
      <c r="A6" s="218"/>
      <c r="B6" s="218"/>
      <c r="C6" s="218"/>
      <c r="D6" s="218"/>
      <c r="E6" s="218"/>
      <c r="F6" s="218"/>
      <c r="G6" s="218"/>
      <c r="H6" s="218"/>
      <c r="I6" s="218"/>
      <c r="J6" s="218"/>
      <c r="K6" s="218"/>
      <c r="L6" s="218"/>
      <c r="M6" s="218"/>
      <c r="N6" s="218"/>
      <c r="O6" s="218"/>
    </row>
    <row r="7" spans="1:15" x14ac:dyDescent="0.25">
      <c r="A7" s="218"/>
      <c r="B7" s="218"/>
      <c r="C7" s="218"/>
      <c r="D7" s="218"/>
      <c r="E7" s="218"/>
      <c r="F7" s="218"/>
      <c r="G7" s="220"/>
      <c r="H7" s="218"/>
      <c r="I7" s="218"/>
      <c r="J7" s="218"/>
      <c r="K7" s="218"/>
      <c r="L7" s="218"/>
      <c r="M7" s="218"/>
      <c r="N7" s="218"/>
      <c r="O7" s="218"/>
    </row>
    <row r="8" spans="1:15" x14ac:dyDescent="0.25">
      <c r="A8" s="218"/>
      <c r="B8" s="218"/>
      <c r="C8" s="218"/>
      <c r="D8" s="218"/>
      <c r="E8" s="218"/>
      <c r="F8" s="218"/>
      <c r="G8" s="218"/>
      <c r="H8" s="218"/>
      <c r="I8" s="218"/>
      <c r="J8" s="218"/>
      <c r="K8" s="218"/>
      <c r="L8" s="218"/>
      <c r="M8" s="218"/>
      <c r="N8" s="218"/>
      <c r="O8" s="218"/>
    </row>
    <row r="9" spans="1:15" x14ac:dyDescent="0.25">
      <c r="A9" s="218"/>
      <c r="B9" s="218"/>
      <c r="C9" s="218"/>
      <c r="D9" s="221"/>
      <c r="E9" s="222"/>
      <c r="F9" s="218"/>
      <c r="G9" s="218"/>
      <c r="H9" s="222"/>
      <c r="I9" s="221"/>
      <c r="J9" s="218"/>
      <c r="K9" s="218"/>
      <c r="L9" s="218"/>
      <c r="M9" s="218"/>
      <c r="N9" s="218"/>
      <c r="O9" s="218"/>
    </row>
    <row r="10" spans="1:15" x14ac:dyDescent="0.25">
      <c r="A10" s="218"/>
      <c r="B10" s="218"/>
      <c r="C10" s="218"/>
      <c r="D10" s="221"/>
      <c r="E10" s="222"/>
      <c r="F10" s="218"/>
      <c r="G10" s="218"/>
      <c r="H10" s="222"/>
      <c r="I10" s="220"/>
      <c r="J10" s="218"/>
      <c r="K10" s="218"/>
      <c r="L10" s="218"/>
      <c r="M10" s="218"/>
      <c r="N10" s="218"/>
      <c r="O10" s="218"/>
    </row>
    <row r="11" spans="1:15" x14ac:dyDescent="0.25">
      <c r="A11" s="218"/>
      <c r="B11" s="218"/>
      <c r="C11" s="218"/>
      <c r="D11" s="221"/>
      <c r="E11" s="222"/>
      <c r="F11" s="218"/>
      <c r="G11" s="218"/>
      <c r="H11" s="222"/>
      <c r="I11" s="220"/>
      <c r="J11" s="218"/>
      <c r="K11" s="218"/>
      <c r="L11" s="218"/>
      <c r="M11" s="218"/>
      <c r="N11" s="218"/>
      <c r="O11" s="218"/>
    </row>
    <row r="12" spans="1:15" x14ac:dyDescent="0.25">
      <c r="A12" s="218"/>
      <c r="B12" s="218"/>
      <c r="C12" s="218"/>
      <c r="D12" s="221"/>
      <c r="E12" s="222"/>
      <c r="F12" s="218"/>
      <c r="G12" s="218"/>
      <c r="H12" s="222"/>
      <c r="I12" s="220"/>
      <c r="J12" s="218"/>
      <c r="K12" s="218"/>
      <c r="L12" s="218"/>
      <c r="M12" s="218"/>
      <c r="N12" s="218"/>
      <c r="O12" s="218"/>
    </row>
    <row r="13" spans="1:15" x14ac:dyDescent="0.25">
      <c r="A13" s="218"/>
      <c r="B13" s="218"/>
      <c r="C13" s="218"/>
      <c r="D13" s="221"/>
      <c r="E13" s="222"/>
      <c r="F13" s="218"/>
      <c r="G13" s="218"/>
      <c r="H13" s="222"/>
      <c r="I13" s="220"/>
      <c r="J13" s="218"/>
      <c r="K13" s="218"/>
      <c r="L13" s="218"/>
      <c r="M13" s="218"/>
      <c r="N13" s="218"/>
      <c r="O13" s="218"/>
    </row>
    <row r="14" spans="1:15" x14ac:dyDescent="0.25">
      <c r="A14" s="218"/>
      <c r="B14" s="218"/>
      <c r="C14" s="218"/>
      <c r="D14" s="221"/>
      <c r="E14" s="222"/>
      <c r="F14" s="218"/>
      <c r="G14" s="218"/>
      <c r="H14" s="222"/>
      <c r="I14" s="220"/>
      <c r="J14" s="218"/>
      <c r="K14" s="218"/>
      <c r="L14" s="218"/>
      <c r="M14" s="218"/>
      <c r="N14" s="218"/>
      <c r="O14" s="218"/>
    </row>
    <row r="15" spans="1:15" x14ac:dyDescent="0.25">
      <c r="A15" s="218"/>
      <c r="B15" s="218"/>
      <c r="C15" s="218"/>
      <c r="D15" s="221"/>
      <c r="E15" s="222"/>
      <c r="F15" s="218"/>
      <c r="G15" s="218"/>
      <c r="H15" s="222"/>
      <c r="I15" s="220"/>
      <c r="J15" s="218"/>
      <c r="K15" s="218"/>
      <c r="L15" s="218"/>
      <c r="M15" s="218"/>
      <c r="N15" s="218"/>
      <c r="O15" s="218"/>
    </row>
    <row r="16" spans="1:15" ht="15.75" x14ac:dyDescent="0.25">
      <c r="A16" s="218"/>
      <c r="B16" s="218"/>
      <c r="C16" s="218"/>
      <c r="D16" s="223"/>
      <c r="E16" s="218"/>
      <c r="F16" s="218"/>
      <c r="G16" s="218"/>
      <c r="H16" s="218"/>
      <c r="I16" s="224"/>
      <c r="J16" s="218"/>
      <c r="K16" s="218"/>
      <c r="L16" s="218"/>
      <c r="M16" s="218"/>
      <c r="N16" s="218"/>
      <c r="O16" s="218"/>
    </row>
    <row r="17" spans="1:15" x14ac:dyDescent="0.25">
      <c r="A17" s="218"/>
      <c r="B17" s="218"/>
      <c r="C17" s="218"/>
      <c r="D17" s="218"/>
      <c r="E17" s="218"/>
      <c r="F17" s="218"/>
      <c r="G17" s="218"/>
      <c r="H17" s="218"/>
      <c r="I17" s="218"/>
      <c r="J17" s="218"/>
      <c r="K17" s="218"/>
      <c r="L17" s="218"/>
      <c r="M17" s="218"/>
      <c r="N17" s="218"/>
      <c r="O17" s="218"/>
    </row>
    <row r="18" spans="1:15" x14ac:dyDescent="0.25">
      <c r="A18" s="218"/>
      <c r="B18" s="218"/>
      <c r="C18" s="218"/>
      <c r="D18" s="218"/>
      <c r="E18" s="218"/>
      <c r="F18" s="218"/>
      <c r="G18" s="218"/>
      <c r="H18" s="218"/>
      <c r="I18" s="218"/>
      <c r="J18" s="218"/>
      <c r="K18" s="218"/>
      <c r="L18" s="218"/>
      <c r="M18" s="218"/>
      <c r="N18" s="218"/>
      <c r="O18" s="218"/>
    </row>
    <row r="19" spans="1:15" x14ac:dyDescent="0.25">
      <c r="A19" s="218"/>
      <c r="B19" s="218"/>
      <c r="C19" s="218"/>
      <c r="D19" s="218"/>
      <c r="E19" s="218"/>
      <c r="F19" s="218"/>
      <c r="G19" s="218"/>
      <c r="H19" s="218"/>
      <c r="I19" s="218"/>
      <c r="J19" s="218"/>
      <c r="K19" s="218"/>
      <c r="L19" s="218"/>
      <c r="M19" s="218"/>
      <c r="N19" s="218"/>
      <c r="O19" s="218"/>
    </row>
    <row r="20" spans="1:15" x14ac:dyDescent="0.25">
      <c r="A20" s="218"/>
      <c r="B20" s="218"/>
      <c r="C20" s="218"/>
      <c r="D20" s="218"/>
      <c r="E20" s="218"/>
      <c r="F20" s="218"/>
      <c r="G20" s="218"/>
      <c r="H20" s="218"/>
      <c r="I20" s="218"/>
      <c r="J20" s="218"/>
      <c r="K20" s="218"/>
      <c r="L20" s="218"/>
      <c r="M20" s="218"/>
      <c r="N20" s="218"/>
      <c r="O20" s="218"/>
    </row>
    <row r="21" spans="1:15" x14ac:dyDescent="0.25">
      <c r="A21" s="218"/>
      <c r="B21" s="218"/>
      <c r="C21" s="218"/>
      <c r="D21" s="218"/>
      <c r="E21" s="218"/>
      <c r="F21" s="218"/>
      <c r="G21" s="218"/>
      <c r="H21" s="218"/>
      <c r="I21" s="218"/>
      <c r="J21" s="218"/>
      <c r="K21" s="218"/>
      <c r="L21" s="218"/>
      <c r="M21" s="218"/>
      <c r="N21" s="218"/>
      <c r="O21" s="218"/>
    </row>
    <row r="22" spans="1:15" x14ac:dyDescent="0.25">
      <c r="A22" s="218"/>
      <c r="B22" s="218"/>
      <c r="C22" s="218"/>
      <c r="D22" s="218"/>
      <c r="E22" s="218"/>
      <c r="F22" s="218"/>
      <c r="G22" s="218"/>
      <c r="H22" s="218"/>
      <c r="I22" s="218"/>
      <c r="J22" s="218"/>
      <c r="K22" s="218"/>
      <c r="L22" s="218"/>
      <c r="M22" s="218"/>
      <c r="N22" s="218"/>
      <c r="O22" s="218"/>
    </row>
    <row r="23" spans="1:15" x14ac:dyDescent="0.25">
      <c r="A23" s="218"/>
      <c r="B23" s="218"/>
      <c r="C23" s="218"/>
      <c r="D23" s="218"/>
      <c r="E23" s="218"/>
      <c r="F23" s="218"/>
      <c r="G23" s="218"/>
      <c r="H23" s="218"/>
      <c r="I23" s="218"/>
      <c r="J23" s="218"/>
      <c r="K23" s="218"/>
      <c r="L23" s="218"/>
      <c r="M23" s="218"/>
      <c r="N23" s="218"/>
      <c r="O23" s="218"/>
    </row>
    <row r="24" spans="1:15" x14ac:dyDescent="0.25">
      <c r="A24" s="225"/>
      <c r="B24" s="218"/>
      <c r="C24" s="218"/>
      <c r="D24" s="218"/>
      <c r="E24" s="218"/>
      <c r="F24" s="218"/>
      <c r="G24" s="218"/>
      <c r="H24" s="218"/>
      <c r="I24" s="218"/>
      <c r="J24" s="218"/>
      <c r="K24" s="218"/>
      <c r="L24" s="218"/>
      <c r="M24" s="218"/>
      <c r="N24" s="218"/>
      <c r="O24" s="218"/>
    </row>
    <row r="25" spans="1:15" x14ac:dyDescent="0.25">
      <c r="A25" s="218"/>
      <c r="B25" s="218"/>
      <c r="C25" s="218"/>
      <c r="D25" s="218"/>
      <c r="E25" s="218"/>
      <c r="F25" s="218"/>
      <c r="G25" s="218"/>
      <c r="H25" s="218"/>
      <c r="I25" s="218"/>
      <c r="J25" s="218"/>
      <c r="K25" s="218"/>
      <c r="L25" s="218"/>
      <c r="M25" s="218"/>
      <c r="N25" s="218"/>
      <c r="O25" s="218"/>
    </row>
    <row r="26" spans="1:15" x14ac:dyDescent="0.25">
      <c r="A26" s="218"/>
      <c r="B26" s="218"/>
      <c r="C26" s="218"/>
      <c r="D26" s="218"/>
      <c r="E26" s="218"/>
      <c r="F26" s="218"/>
      <c r="G26" s="218"/>
      <c r="H26" s="218"/>
      <c r="I26" s="218"/>
      <c r="J26" s="218"/>
      <c r="K26" s="218"/>
      <c r="L26" s="218"/>
      <c r="M26" s="218"/>
      <c r="N26" s="218"/>
      <c r="O26" s="218"/>
    </row>
    <row r="27" spans="1:15" x14ac:dyDescent="0.25">
      <c r="A27" s="218"/>
      <c r="B27" s="218"/>
      <c r="C27" s="218"/>
      <c r="D27" s="218"/>
      <c r="E27" s="218"/>
      <c r="F27" s="218"/>
      <c r="G27" s="218"/>
      <c r="H27" s="218"/>
      <c r="I27" s="218"/>
      <c r="J27" s="218"/>
      <c r="K27" s="218"/>
      <c r="L27" s="218"/>
      <c r="M27" s="218"/>
      <c r="N27" s="218"/>
      <c r="O27" s="218"/>
    </row>
    <row r="28" spans="1:15" x14ac:dyDescent="0.25">
      <c r="A28" s="218"/>
      <c r="B28" s="218"/>
      <c r="C28" s="218"/>
      <c r="D28" s="218"/>
      <c r="E28" s="218"/>
      <c r="F28" s="218"/>
      <c r="G28" s="218"/>
      <c r="H28" s="218"/>
      <c r="I28" s="218"/>
      <c r="J28" s="218"/>
      <c r="K28" s="218"/>
      <c r="L28" s="218"/>
      <c r="M28" s="218"/>
      <c r="N28" s="218"/>
      <c r="O28" s="218"/>
    </row>
    <row r="29" spans="1:15" x14ac:dyDescent="0.25">
      <c r="A29" s="218"/>
      <c r="B29" s="218"/>
      <c r="C29" s="218"/>
      <c r="D29" s="218"/>
      <c r="E29" s="218"/>
      <c r="F29" s="218"/>
      <c r="G29" s="218"/>
      <c r="H29" s="218"/>
      <c r="I29" s="218"/>
      <c r="J29" s="218"/>
      <c r="K29" s="218"/>
      <c r="L29" s="218"/>
      <c r="M29" s="218"/>
      <c r="N29" s="218"/>
      <c r="O29" s="218"/>
    </row>
    <row r="30" spans="1:15" x14ac:dyDescent="0.25">
      <c r="A30" s="218"/>
      <c r="B30" s="218"/>
      <c r="C30" s="218"/>
      <c r="D30" s="218"/>
      <c r="E30" s="218"/>
      <c r="F30" s="218"/>
      <c r="G30" s="218"/>
      <c r="H30" s="218"/>
      <c r="I30" s="218"/>
      <c r="J30" s="218"/>
      <c r="K30" s="218"/>
      <c r="L30" s="218"/>
      <c r="M30" s="218"/>
      <c r="N30" s="218"/>
      <c r="O30" s="218"/>
    </row>
    <row r="31" spans="1:15" x14ac:dyDescent="0.25">
      <c r="A31" s="218"/>
      <c r="B31" s="218"/>
      <c r="C31" s="218"/>
      <c r="D31" s="218"/>
      <c r="E31" s="218"/>
      <c r="F31" s="218"/>
      <c r="G31" s="218"/>
      <c r="H31" s="218"/>
      <c r="I31" s="218"/>
      <c r="J31" s="218"/>
      <c r="K31" s="218"/>
      <c r="L31" s="218"/>
      <c r="M31" s="218"/>
      <c r="N31" s="218"/>
      <c r="O31" s="218"/>
    </row>
    <row r="32" spans="1:15" x14ac:dyDescent="0.25">
      <c r="A32" s="218"/>
      <c r="B32" s="218"/>
      <c r="C32" s="218"/>
      <c r="D32" s="218"/>
      <c r="E32" s="218"/>
      <c r="F32" s="218"/>
      <c r="G32" s="218"/>
      <c r="H32" s="218"/>
      <c r="I32" s="218"/>
      <c r="J32" s="218"/>
      <c r="K32" s="218"/>
      <c r="L32" s="218"/>
      <c r="M32" s="218"/>
      <c r="N32" s="218"/>
      <c r="O32" s="218"/>
    </row>
    <row r="33" spans="1:15" x14ac:dyDescent="0.25">
      <c r="A33" s="218"/>
      <c r="B33" s="218"/>
      <c r="C33" s="218"/>
      <c r="D33" s="218"/>
      <c r="E33" s="218"/>
      <c r="F33" s="218"/>
      <c r="G33" s="218"/>
      <c r="H33" s="218"/>
      <c r="I33" s="218"/>
      <c r="J33" s="218"/>
      <c r="K33" s="218"/>
      <c r="L33" s="218"/>
      <c r="M33" s="218"/>
      <c r="N33" s="218"/>
      <c r="O33" s="218"/>
    </row>
    <row r="34" spans="1:15" x14ac:dyDescent="0.25">
      <c r="A34" s="218"/>
      <c r="B34" s="218"/>
      <c r="C34" s="218"/>
      <c r="D34" s="218"/>
      <c r="E34" s="218"/>
      <c r="F34" s="218"/>
      <c r="G34" s="218"/>
      <c r="H34" s="218"/>
      <c r="I34" s="218"/>
      <c r="J34" s="218"/>
      <c r="K34" s="218"/>
      <c r="L34" s="218"/>
      <c r="M34" s="218"/>
      <c r="N34" s="218"/>
      <c r="O34" s="218"/>
    </row>
    <row r="35" spans="1:15" x14ac:dyDescent="0.25">
      <c r="A35" s="218"/>
      <c r="B35" s="218"/>
      <c r="C35" s="218"/>
      <c r="D35" s="218"/>
      <c r="E35" s="218"/>
      <c r="F35" s="218"/>
      <c r="G35" s="218"/>
      <c r="H35" s="218"/>
      <c r="I35" s="218"/>
      <c r="J35" s="218"/>
      <c r="K35" s="218"/>
      <c r="L35" s="218"/>
      <c r="M35" s="218"/>
      <c r="N35" s="218"/>
      <c r="O35" s="218"/>
    </row>
    <row r="36" spans="1:15" x14ac:dyDescent="0.25">
      <c r="A36" s="218"/>
      <c r="B36" s="218"/>
      <c r="C36" s="218"/>
      <c r="D36" s="218"/>
      <c r="E36" s="218"/>
      <c r="F36" s="218"/>
      <c r="G36" s="218"/>
      <c r="H36" s="218"/>
      <c r="I36" s="218"/>
      <c r="J36" s="218"/>
      <c r="K36" s="218"/>
      <c r="L36" s="218"/>
      <c r="M36" s="218"/>
      <c r="N36" s="218"/>
      <c r="O36" s="218"/>
    </row>
    <row r="37" spans="1:15" x14ac:dyDescent="0.25">
      <c r="A37" s="218"/>
      <c r="B37" s="218"/>
      <c r="C37" s="218"/>
      <c r="D37" s="218"/>
      <c r="E37" s="218"/>
      <c r="F37" s="218"/>
      <c r="G37" s="218"/>
      <c r="H37" s="218"/>
      <c r="I37" s="218"/>
      <c r="J37" s="218"/>
      <c r="K37" s="218"/>
      <c r="L37" s="218"/>
      <c r="M37" s="218"/>
      <c r="N37" s="218"/>
      <c r="O37" s="218"/>
    </row>
    <row r="38" spans="1:15" x14ac:dyDescent="0.25">
      <c r="A38" s="218"/>
      <c r="B38" s="218"/>
      <c r="C38" s="218"/>
      <c r="D38" s="218"/>
      <c r="E38" s="218"/>
      <c r="F38" s="226"/>
      <c r="G38" s="218"/>
      <c r="H38" s="218"/>
      <c r="I38" s="218"/>
      <c r="J38" s="218"/>
      <c r="K38" s="218"/>
      <c r="L38" s="218"/>
      <c r="M38" s="218"/>
      <c r="N38" s="218"/>
      <c r="O38" s="218"/>
    </row>
    <row r="39" spans="1:15" x14ac:dyDescent="0.25">
      <c r="A39" s="218"/>
      <c r="B39" s="218"/>
      <c r="C39" s="218"/>
      <c r="D39" s="218"/>
      <c r="E39" s="218"/>
      <c r="F39" s="226"/>
      <c r="G39" s="218"/>
      <c r="H39" s="218"/>
      <c r="I39" s="218"/>
      <c r="J39" s="218"/>
      <c r="K39" s="218"/>
      <c r="L39" s="218"/>
      <c r="M39" s="218"/>
      <c r="N39" s="218"/>
      <c r="O39" s="218"/>
    </row>
    <row r="40" spans="1:15" x14ac:dyDescent="0.25">
      <c r="A40" s="218"/>
      <c r="B40" s="218"/>
      <c r="C40" s="218"/>
      <c r="D40" s="218"/>
      <c r="E40" s="218"/>
      <c r="F40" s="226"/>
      <c r="G40" s="218"/>
      <c r="H40" s="218"/>
      <c r="I40" s="218"/>
      <c r="J40" s="218"/>
      <c r="K40" s="218"/>
      <c r="L40" s="218"/>
      <c r="M40" s="218"/>
      <c r="N40" s="218"/>
      <c r="O40" s="218"/>
    </row>
    <row r="41" spans="1:15" x14ac:dyDescent="0.25">
      <c r="A41" s="218"/>
      <c r="B41" s="218"/>
      <c r="C41" s="218"/>
      <c r="D41" s="218"/>
      <c r="E41" s="218"/>
      <c r="F41" s="218"/>
      <c r="G41" s="218"/>
      <c r="H41" s="218"/>
      <c r="I41" s="218"/>
      <c r="J41" s="218"/>
      <c r="K41" s="218"/>
      <c r="L41" s="218"/>
      <c r="M41" s="218"/>
      <c r="N41" s="218"/>
      <c r="O41" s="218"/>
    </row>
    <row r="42" spans="1:15" x14ac:dyDescent="0.25">
      <c r="A42" s="218"/>
      <c r="B42" s="218"/>
      <c r="C42" s="226"/>
      <c r="D42" s="218"/>
      <c r="E42" s="218"/>
      <c r="F42" s="218"/>
      <c r="G42" s="218"/>
      <c r="H42" s="218"/>
      <c r="I42" s="218"/>
      <c r="J42" s="218"/>
      <c r="K42" s="218"/>
      <c r="L42" s="218"/>
      <c r="M42" s="218"/>
      <c r="N42" s="218"/>
      <c r="O42" s="218"/>
    </row>
    <row r="43" spans="1:15" x14ac:dyDescent="0.25">
      <c r="A43" s="218"/>
      <c r="B43" s="218"/>
      <c r="C43" s="218"/>
      <c r="D43" s="218"/>
      <c r="E43" s="218"/>
      <c r="F43" s="218"/>
      <c r="G43" s="218"/>
      <c r="H43" s="226"/>
      <c r="I43" s="218"/>
      <c r="J43" s="218"/>
      <c r="K43" s="218"/>
      <c r="L43" s="218"/>
      <c r="M43" s="218"/>
      <c r="N43" s="218"/>
      <c r="O43" s="218"/>
    </row>
    <row r="44" spans="1:15" x14ac:dyDescent="0.25">
      <c r="A44" s="218"/>
      <c r="B44" s="218"/>
      <c r="C44" s="218"/>
      <c r="D44" s="218"/>
      <c r="E44" s="218"/>
      <c r="F44" s="218"/>
      <c r="G44" s="218"/>
      <c r="H44" s="218"/>
      <c r="I44" s="218"/>
      <c r="J44" s="218"/>
      <c r="K44" s="218"/>
      <c r="L44" s="218"/>
      <c r="M44" s="218"/>
      <c r="N44" s="218"/>
      <c r="O44" s="218"/>
    </row>
    <row r="45" spans="1:15" x14ac:dyDescent="0.25">
      <c r="A45" s="218"/>
      <c r="B45" s="218"/>
      <c r="C45" s="218"/>
      <c r="D45" s="218"/>
      <c r="E45" s="218"/>
      <c r="F45" s="218"/>
      <c r="G45" s="218"/>
      <c r="H45" s="218"/>
      <c r="I45" s="218"/>
      <c r="J45" s="218"/>
      <c r="K45" s="218"/>
      <c r="L45" s="218"/>
      <c r="M45" s="226"/>
      <c r="N45" s="218"/>
      <c r="O45" s="218"/>
    </row>
    <row r="46" spans="1:15" x14ac:dyDescent="0.25">
      <c r="A46" s="218"/>
      <c r="B46" s="218"/>
      <c r="C46" s="218"/>
      <c r="D46" s="218"/>
      <c r="E46" s="218"/>
      <c r="F46" s="218"/>
      <c r="G46" s="218"/>
      <c r="H46" s="218"/>
      <c r="I46" s="218"/>
      <c r="J46" s="218"/>
      <c r="K46" s="218"/>
      <c r="L46" s="218"/>
      <c r="M46" s="218"/>
      <c r="N46" s="218"/>
      <c r="O46" s="218"/>
    </row>
    <row r="47" spans="1:15" x14ac:dyDescent="0.25">
      <c r="A47" s="218"/>
      <c r="B47" s="218"/>
      <c r="C47" s="218"/>
      <c r="D47" s="218"/>
      <c r="E47" s="218"/>
      <c r="F47" s="218"/>
      <c r="G47" s="218"/>
      <c r="H47" s="218"/>
      <c r="I47" s="218"/>
      <c r="J47" s="218"/>
      <c r="K47" s="218"/>
      <c r="L47" s="218"/>
      <c r="M47" s="218"/>
      <c r="N47" s="218"/>
      <c r="O47" s="218"/>
    </row>
    <row r="48" spans="1:15" x14ac:dyDescent="0.25">
      <c r="A48" s="218"/>
      <c r="B48" s="218"/>
      <c r="C48" s="218"/>
      <c r="D48" s="218"/>
      <c r="E48" s="218"/>
      <c r="F48" s="218"/>
      <c r="G48" s="218"/>
      <c r="H48" s="218"/>
      <c r="I48" s="218"/>
      <c r="J48" s="218"/>
      <c r="K48" s="218"/>
      <c r="L48" s="218"/>
      <c r="M48" s="218"/>
      <c r="N48" s="218"/>
      <c r="O48" s="218"/>
    </row>
    <row r="49" spans="1:15" x14ac:dyDescent="0.25">
      <c r="A49" s="218"/>
      <c r="B49" s="226"/>
      <c r="C49" s="218"/>
      <c r="D49" s="218"/>
      <c r="E49" s="218"/>
      <c r="F49" s="218"/>
      <c r="G49" s="218"/>
      <c r="H49" s="218"/>
      <c r="I49" s="218"/>
      <c r="J49" s="218"/>
      <c r="K49" s="218"/>
      <c r="L49" s="218"/>
      <c r="M49" s="218"/>
      <c r="N49" s="218"/>
      <c r="O49" s="218"/>
    </row>
    <row r="50" spans="1:15" x14ac:dyDescent="0.25">
      <c r="A50" s="218"/>
      <c r="B50" s="226"/>
      <c r="C50" s="218"/>
      <c r="D50" s="218"/>
      <c r="E50" s="218"/>
      <c r="F50" s="218"/>
      <c r="G50" s="218"/>
      <c r="H50" s="218"/>
      <c r="I50" s="218"/>
      <c r="J50" s="218"/>
      <c r="K50" s="218"/>
      <c r="L50" s="218"/>
      <c r="M50" s="218"/>
      <c r="N50" s="218"/>
      <c r="O50" s="218"/>
    </row>
    <row r="51" spans="1:15" x14ac:dyDescent="0.25">
      <c r="A51" s="218"/>
      <c r="B51" s="226"/>
      <c r="C51" s="218"/>
      <c r="D51" s="218"/>
      <c r="E51" s="218"/>
      <c r="F51" s="218"/>
      <c r="G51" s="218"/>
      <c r="H51" s="218"/>
      <c r="I51" s="218"/>
      <c r="J51" s="218"/>
      <c r="K51" s="218"/>
      <c r="L51" s="218"/>
      <c r="M51" s="218"/>
      <c r="N51" s="218"/>
      <c r="O51" s="218"/>
    </row>
    <row r="52" spans="1:15" x14ac:dyDescent="0.25">
      <c r="A52" s="218"/>
      <c r="B52" s="218"/>
      <c r="C52" s="218"/>
      <c r="D52" s="218"/>
      <c r="E52" s="218"/>
      <c r="F52" s="218"/>
      <c r="G52" s="218"/>
      <c r="H52" s="218"/>
      <c r="I52" s="218"/>
      <c r="J52" s="218"/>
      <c r="K52" s="218"/>
      <c r="L52" s="218"/>
      <c r="M52" s="218"/>
      <c r="N52" s="218"/>
      <c r="O52" s="218"/>
    </row>
    <row r="53" spans="1:15" x14ac:dyDescent="0.25">
      <c r="A53" s="218"/>
      <c r="B53" s="218"/>
      <c r="C53" s="226"/>
      <c r="D53" s="218"/>
      <c r="E53" s="218"/>
      <c r="F53" s="218"/>
      <c r="G53" s="218"/>
      <c r="H53" s="218"/>
      <c r="I53" s="218"/>
      <c r="J53" s="218"/>
      <c r="K53" s="218"/>
      <c r="L53" s="218"/>
      <c r="M53" s="218"/>
      <c r="N53" s="218"/>
      <c r="O53" s="218"/>
    </row>
    <row r="54" spans="1:15" x14ac:dyDescent="0.25">
      <c r="A54" s="218"/>
      <c r="B54" s="218"/>
      <c r="C54" s="226"/>
      <c r="D54" s="218"/>
      <c r="E54" s="218"/>
      <c r="F54" s="218"/>
      <c r="G54" s="218"/>
      <c r="H54" s="218"/>
      <c r="I54" s="218"/>
      <c r="J54" s="218"/>
      <c r="K54" s="218"/>
      <c r="L54" s="218"/>
      <c r="M54" s="218"/>
      <c r="N54" s="218"/>
      <c r="O54" s="218"/>
    </row>
    <row r="55" spans="1:15" x14ac:dyDescent="0.25">
      <c r="A55" s="218"/>
      <c r="B55" s="218"/>
      <c r="C55" s="226"/>
      <c r="D55" s="218"/>
      <c r="E55" s="218"/>
      <c r="F55" s="218"/>
      <c r="G55" s="218"/>
      <c r="H55" s="218"/>
      <c r="I55" s="218"/>
      <c r="J55" s="218"/>
      <c r="K55" s="218"/>
      <c r="L55" s="218"/>
      <c r="M55" s="218"/>
      <c r="N55" s="218"/>
      <c r="O55" s="218"/>
    </row>
    <row r="56" spans="1:15" x14ac:dyDescent="0.25">
      <c r="A56" s="218"/>
      <c r="B56" s="218"/>
      <c r="C56" s="226"/>
      <c r="D56" s="218"/>
      <c r="E56" s="218"/>
      <c r="F56" s="218"/>
      <c r="G56" s="218"/>
      <c r="H56" s="218"/>
      <c r="I56" s="218"/>
      <c r="J56" s="218"/>
      <c r="K56" s="218"/>
      <c r="L56" s="218"/>
      <c r="M56" s="218"/>
      <c r="N56" s="218"/>
      <c r="O56" s="218"/>
    </row>
    <row r="57" spans="1:15" x14ac:dyDescent="0.25">
      <c r="A57" s="218"/>
      <c r="B57" s="218"/>
      <c r="C57" s="218"/>
      <c r="D57" s="218"/>
      <c r="E57" s="218"/>
      <c r="F57" s="218"/>
      <c r="G57" s="218"/>
      <c r="H57" s="218"/>
      <c r="I57" s="218"/>
      <c r="J57" s="218"/>
      <c r="K57" s="218"/>
      <c r="L57" s="218"/>
      <c r="M57" s="218"/>
      <c r="N57" s="218"/>
      <c r="O57" s="218"/>
    </row>
    <row r="58" spans="1:15" x14ac:dyDescent="0.25">
      <c r="A58" s="218"/>
      <c r="B58" s="218"/>
      <c r="C58" s="218"/>
      <c r="D58" s="218"/>
      <c r="E58" s="218"/>
      <c r="F58" s="218"/>
      <c r="G58" s="218"/>
      <c r="H58" s="218"/>
      <c r="I58" s="218"/>
      <c r="J58" s="218"/>
      <c r="K58" s="218"/>
      <c r="L58" s="218"/>
      <c r="M58" s="218"/>
      <c r="N58" s="218"/>
      <c r="O58" s="218"/>
    </row>
    <row r="59" spans="1:15" x14ac:dyDescent="0.25">
      <c r="A59" s="218"/>
      <c r="B59" s="218"/>
      <c r="C59" s="218"/>
      <c r="D59" s="218"/>
      <c r="E59" s="218"/>
      <c r="F59" s="218"/>
      <c r="G59" s="218"/>
      <c r="H59" s="218"/>
      <c r="I59" s="218"/>
      <c r="J59" s="218"/>
      <c r="K59" s="218"/>
      <c r="L59" s="218"/>
      <c r="M59" s="218"/>
      <c r="N59" s="218"/>
      <c r="O59" s="218"/>
    </row>
    <row r="60" spans="1:15" x14ac:dyDescent="0.25">
      <c r="A60" s="218"/>
      <c r="B60" s="218"/>
      <c r="C60" s="218"/>
      <c r="D60" s="218"/>
      <c r="E60" s="218"/>
      <c r="F60" s="218"/>
      <c r="G60" s="218"/>
      <c r="H60" s="218"/>
      <c r="I60" s="218"/>
      <c r="J60" s="218"/>
      <c r="K60" s="218"/>
      <c r="L60" s="218"/>
      <c r="M60" s="218"/>
      <c r="N60" s="218"/>
      <c r="O60" s="218"/>
    </row>
    <row r="61" spans="1:15" x14ac:dyDescent="0.25">
      <c r="A61" s="218"/>
      <c r="B61" s="218"/>
      <c r="C61" s="218"/>
      <c r="D61" s="218"/>
      <c r="E61" s="218"/>
      <c r="F61" s="218"/>
      <c r="G61" s="218"/>
      <c r="H61" s="218"/>
      <c r="I61" s="218"/>
      <c r="J61" s="218"/>
      <c r="K61" s="218"/>
      <c r="L61" s="218"/>
      <c r="M61" s="218"/>
      <c r="N61" s="218"/>
      <c r="O61" s="218"/>
    </row>
    <row r="62" spans="1:15" ht="16.5" x14ac:dyDescent="0.25">
      <c r="A62" s="227"/>
      <c r="B62" s="227"/>
      <c r="C62" s="228"/>
      <c r="D62" s="229"/>
      <c r="E62" s="229"/>
      <c r="F62" s="229"/>
      <c r="G62" s="229"/>
      <c r="H62" s="230"/>
      <c r="I62" s="230"/>
      <c r="J62" s="218"/>
      <c r="K62" s="218"/>
      <c r="L62" s="218"/>
      <c r="M62" s="218"/>
      <c r="N62" s="218"/>
      <c r="O62" s="218"/>
    </row>
    <row r="63" spans="1:15" ht="16.5" x14ac:dyDescent="0.25">
      <c r="A63" s="231"/>
      <c r="B63" s="231"/>
      <c r="C63" s="192"/>
      <c r="D63" s="232"/>
      <c r="E63" s="232"/>
      <c r="F63" s="232"/>
      <c r="G63" s="232"/>
      <c r="H63" s="218"/>
      <c r="I63" s="230"/>
      <c r="J63" s="218"/>
      <c r="K63" s="218"/>
      <c r="L63" s="218"/>
      <c r="M63" s="218"/>
      <c r="N63" s="218"/>
      <c r="O63" s="218"/>
    </row>
    <row r="64" spans="1:15" ht="16.5" x14ac:dyDescent="0.25">
      <c r="A64" s="231"/>
      <c r="B64" s="231"/>
      <c r="C64" s="192"/>
      <c r="D64" s="232"/>
      <c r="E64" s="232"/>
      <c r="F64" s="232"/>
      <c r="G64" s="232"/>
      <c r="H64" s="230"/>
      <c r="I64" s="230"/>
      <c r="J64" s="218"/>
      <c r="K64" s="218"/>
      <c r="L64" s="218"/>
      <c r="M64" s="218"/>
      <c r="N64" s="218"/>
      <c r="O64" s="218"/>
    </row>
    <row r="65" spans="1:15" ht="16.5" x14ac:dyDescent="0.25">
      <c r="A65" s="231"/>
      <c r="B65" s="231"/>
      <c r="C65" s="193"/>
      <c r="D65" s="230"/>
      <c r="E65" s="232"/>
      <c r="F65" s="232"/>
      <c r="G65" s="232"/>
      <c r="H65" s="218"/>
      <c r="I65" s="230"/>
      <c r="J65" s="218"/>
      <c r="K65" s="218"/>
      <c r="L65" s="218"/>
      <c r="M65" s="218"/>
      <c r="N65" s="218"/>
      <c r="O65" s="218"/>
    </row>
    <row r="66" spans="1:15" ht="16.5" x14ac:dyDescent="0.25">
      <c r="A66" s="231"/>
      <c r="B66" s="231"/>
      <c r="C66" s="192"/>
      <c r="D66" s="232"/>
      <c r="E66" s="232"/>
      <c r="F66" s="232"/>
      <c r="G66" s="232"/>
      <c r="H66" s="230"/>
      <c r="I66" s="230"/>
      <c r="J66" s="218"/>
      <c r="K66" s="218"/>
      <c r="L66" s="218"/>
      <c r="M66" s="218"/>
      <c r="N66" s="218"/>
      <c r="O66" s="218"/>
    </row>
    <row r="67" spans="1:15" ht="16.5" x14ac:dyDescent="0.25">
      <c r="A67" s="231"/>
      <c r="B67" s="231"/>
      <c r="C67" s="192"/>
      <c r="D67" s="232"/>
      <c r="E67" s="232"/>
      <c r="F67" s="232"/>
      <c r="G67" s="232"/>
      <c r="H67" s="230"/>
      <c r="I67" s="230"/>
      <c r="J67" s="218"/>
      <c r="K67" s="218"/>
      <c r="L67" s="218"/>
      <c r="M67" s="218"/>
      <c r="N67" s="218"/>
      <c r="O67" s="218"/>
    </row>
    <row r="68" spans="1:15" ht="16.5" x14ac:dyDescent="0.25">
      <c r="A68" s="231"/>
      <c r="B68" s="231"/>
      <c r="C68" s="192"/>
      <c r="D68" s="232"/>
      <c r="E68" s="232"/>
      <c r="F68" s="232"/>
      <c r="G68" s="232"/>
      <c r="H68" s="230"/>
      <c r="I68" s="230"/>
      <c r="J68" s="218"/>
      <c r="K68" s="218"/>
      <c r="L68" s="218"/>
      <c r="M68" s="218"/>
      <c r="N68" s="218"/>
      <c r="O68" s="218"/>
    </row>
    <row r="69" spans="1:15" ht="16.5" x14ac:dyDescent="0.25">
      <c r="A69" s="231"/>
      <c r="B69" s="231"/>
      <c r="C69" s="192"/>
      <c r="D69" s="232"/>
      <c r="E69" s="232"/>
      <c r="F69" s="232"/>
      <c r="G69" s="232"/>
      <c r="H69" s="230"/>
      <c r="I69" s="230"/>
      <c r="J69" s="218"/>
      <c r="K69" s="218"/>
      <c r="L69" s="218"/>
      <c r="M69" s="218"/>
      <c r="N69" s="218"/>
      <c r="O69" s="218"/>
    </row>
    <row r="70" spans="1:15" ht="16.5" x14ac:dyDescent="0.25">
      <c r="A70" s="231"/>
      <c r="B70" s="231"/>
      <c r="C70" s="192"/>
      <c r="D70" s="232"/>
      <c r="E70" s="232"/>
      <c r="F70" s="232"/>
      <c r="G70" s="232"/>
      <c r="H70" s="230"/>
      <c r="I70" s="230"/>
      <c r="J70" s="218"/>
      <c r="K70" s="218"/>
      <c r="L70" s="218"/>
      <c r="M70" s="218"/>
      <c r="N70" s="218"/>
      <c r="O70" s="218"/>
    </row>
    <row r="71" spans="1:15" ht="16.5" x14ac:dyDescent="0.25">
      <c r="A71" s="231"/>
      <c r="B71" s="231"/>
      <c r="C71" s="192"/>
      <c r="D71" s="232"/>
      <c r="E71" s="232"/>
      <c r="F71" s="232"/>
      <c r="G71" s="232"/>
      <c r="H71" s="230"/>
      <c r="I71" s="230"/>
      <c r="J71" s="218"/>
      <c r="K71" s="218"/>
      <c r="L71" s="218"/>
      <c r="M71" s="218"/>
      <c r="N71" s="218"/>
      <c r="O71" s="218"/>
    </row>
    <row r="72" spans="1:15" ht="16.5" x14ac:dyDescent="0.25">
      <c r="A72" s="231"/>
      <c r="B72" s="231"/>
      <c r="C72" s="192"/>
      <c r="D72" s="232"/>
      <c r="E72" s="232"/>
      <c r="F72" s="232"/>
      <c r="G72" s="232"/>
      <c r="H72" s="230"/>
      <c r="I72" s="230"/>
      <c r="J72" s="218"/>
      <c r="K72" s="218"/>
      <c r="L72" s="218"/>
      <c r="M72" s="218"/>
      <c r="N72" s="218"/>
      <c r="O72" s="218"/>
    </row>
    <row r="73" spans="1:15" ht="16.5" x14ac:dyDescent="0.25">
      <c r="A73" s="231"/>
      <c r="B73" s="231"/>
      <c r="C73" s="192"/>
      <c r="D73" s="232"/>
      <c r="E73" s="232"/>
      <c r="F73" s="232"/>
      <c r="G73" s="232"/>
      <c r="H73" s="218"/>
      <c r="I73" s="230"/>
      <c r="J73" s="218"/>
      <c r="K73" s="218"/>
      <c r="L73" s="218"/>
      <c r="M73" s="218"/>
      <c r="N73" s="218"/>
      <c r="O73" s="218"/>
    </row>
    <row r="74" spans="1:15" ht="16.5" x14ac:dyDescent="0.25">
      <c r="A74" s="231"/>
      <c r="B74" s="231"/>
      <c r="C74" s="192"/>
      <c r="D74" s="232"/>
      <c r="E74" s="232"/>
      <c r="F74" s="232"/>
      <c r="G74" s="232"/>
      <c r="H74" s="218"/>
      <c r="I74" s="230"/>
      <c r="J74" s="218"/>
      <c r="K74" s="218"/>
      <c r="L74" s="218"/>
      <c r="M74" s="218"/>
      <c r="N74" s="218"/>
      <c r="O74" s="218"/>
    </row>
    <row r="75" spans="1:15" ht="16.5" x14ac:dyDescent="0.25">
      <c r="A75" s="231"/>
      <c r="B75" s="231"/>
      <c r="C75" s="192"/>
      <c r="D75" s="232"/>
      <c r="E75" s="232"/>
      <c r="F75" s="232"/>
      <c r="G75" s="232"/>
      <c r="H75" s="230"/>
      <c r="I75" s="230"/>
      <c r="J75" s="218"/>
      <c r="K75" s="218"/>
      <c r="L75" s="218"/>
      <c r="M75" s="218"/>
      <c r="N75" s="218"/>
      <c r="O75" s="218"/>
    </row>
    <row r="76" spans="1:15" ht="16.5" x14ac:dyDescent="0.25">
      <c r="A76" s="231"/>
      <c r="B76" s="231"/>
      <c r="C76" s="193"/>
      <c r="D76" s="230"/>
      <c r="E76" s="232"/>
      <c r="F76" s="232"/>
      <c r="G76" s="232"/>
      <c r="H76" s="230"/>
      <c r="I76" s="230"/>
      <c r="J76" s="218"/>
      <c r="K76" s="218"/>
      <c r="L76" s="218"/>
      <c r="M76" s="218"/>
      <c r="N76" s="218"/>
      <c r="O76" s="218"/>
    </row>
    <row r="77" spans="1:15" ht="16.5" x14ac:dyDescent="0.25">
      <c r="A77" s="231"/>
      <c r="B77" s="231"/>
      <c r="C77" s="192"/>
      <c r="D77" s="232"/>
      <c r="E77" s="232"/>
      <c r="F77" s="232"/>
      <c r="G77" s="232"/>
      <c r="H77" s="230"/>
      <c r="I77" s="230"/>
      <c r="J77" s="218"/>
      <c r="K77" s="218"/>
      <c r="L77" s="218"/>
      <c r="M77" s="218"/>
      <c r="N77" s="218"/>
      <c r="O77" s="218"/>
    </row>
    <row r="78" spans="1:15" ht="16.5" x14ac:dyDescent="0.25">
      <c r="A78" s="231"/>
      <c r="B78" s="231"/>
      <c r="C78" s="192"/>
      <c r="D78" s="232"/>
      <c r="E78" s="232"/>
      <c r="F78" s="232"/>
      <c r="G78" s="232"/>
      <c r="H78" s="230"/>
      <c r="I78" s="230"/>
      <c r="J78" s="218"/>
      <c r="K78" s="218"/>
      <c r="L78" s="218"/>
      <c r="M78" s="218"/>
      <c r="N78" s="218"/>
      <c r="O78" s="218"/>
    </row>
    <row r="79" spans="1:15" ht="16.5" x14ac:dyDescent="0.25">
      <c r="A79" s="231"/>
      <c r="B79" s="231"/>
      <c r="C79" s="192"/>
      <c r="D79" s="232"/>
      <c r="E79" s="232"/>
      <c r="F79" s="232"/>
      <c r="G79" s="232"/>
      <c r="H79" s="230"/>
      <c r="I79" s="230"/>
      <c r="J79" s="218"/>
      <c r="K79" s="218"/>
      <c r="L79" s="218"/>
      <c r="M79" s="218"/>
      <c r="N79" s="218"/>
      <c r="O79" s="218"/>
    </row>
    <row r="80" spans="1:15" ht="16.5" x14ac:dyDescent="0.25">
      <c r="A80" s="231"/>
      <c r="B80" s="231"/>
      <c r="C80" s="192"/>
      <c r="D80" s="232"/>
      <c r="E80" s="232"/>
      <c r="F80" s="232"/>
      <c r="G80" s="232"/>
      <c r="H80" s="230"/>
      <c r="I80" s="230"/>
      <c r="J80" s="218"/>
      <c r="K80" s="218"/>
      <c r="L80" s="218"/>
      <c r="M80" s="218"/>
      <c r="N80" s="218"/>
      <c r="O80" s="218"/>
    </row>
    <row r="81" spans="1:15" ht="16.5" x14ac:dyDescent="0.25">
      <c r="A81" s="231"/>
      <c r="B81" s="231"/>
      <c r="C81" s="192"/>
      <c r="D81" s="232"/>
      <c r="E81" s="232"/>
      <c r="F81" s="232"/>
      <c r="G81" s="232"/>
      <c r="H81" s="230"/>
      <c r="I81" s="230"/>
      <c r="J81" s="218"/>
      <c r="K81" s="218"/>
      <c r="L81" s="218"/>
      <c r="M81" s="218"/>
      <c r="N81" s="218"/>
      <c r="O81" s="218"/>
    </row>
    <row r="82" spans="1:15" ht="16.5" x14ac:dyDescent="0.25">
      <c r="A82" s="231"/>
      <c r="B82" s="231"/>
      <c r="C82" s="192"/>
      <c r="D82" s="232"/>
      <c r="E82" s="232"/>
      <c r="F82" s="232"/>
      <c r="G82" s="232"/>
      <c r="H82" s="230"/>
      <c r="I82" s="230"/>
      <c r="J82" s="218"/>
      <c r="K82" s="218"/>
      <c r="L82" s="218"/>
      <c r="M82" s="218"/>
      <c r="N82" s="218"/>
      <c r="O82" s="218"/>
    </row>
    <row r="83" spans="1:15" ht="16.5" x14ac:dyDescent="0.25">
      <c r="A83" s="231"/>
      <c r="B83" s="231"/>
      <c r="C83" s="193"/>
      <c r="D83" s="230"/>
      <c r="E83" s="232"/>
      <c r="F83" s="232"/>
      <c r="G83" s="232"/>
      <c r="H83" s="230"/>
      <c r="I83" s="230"/>
      <c r="J83" s="218"/>
      <c r="K83" s="218"/>
      <c r="L83" s="218"/>
      <c r="M83" s="218"/>
      <c r="N83" s="218"/>
      <c r="O83" s="218"/>
    </row>
    <row r="84" spans="1:15" ht="16.5" x14ac:dyDescent="0.25">
      <c r="A84" s="231"/>
      <c r="B84" s="231"/>
      <c r="C84" s="192"/>
      <c r="D84" s="232"/>
      <c r="E84" s="232"/>
      <c r="F84" s="232"/>
      <c r="G84" s="232"/>
      <c r="H84" s="230"/>
      <c r="I84" s="230"/>
      <c r="J84" s="218"/>
      <c r="K84" s="218"/>
      <c r="L84" s="218"/>
      <c r="M84" s="218"/>
      <c r="N84" s="218"/>
      <c r="O84" s="218"/>
    </row>
    <row r="85" spans="1:15" ht="16.5" x14ac:dyDescent="0.25">
      <c r="A85" s="231"/>
      <c r="B85" s="231"/>
      <c r="C85" s="194"/>
      <c r="D85" s="232"/>
      <c r="E85" s="232"/>
      <c r="F85" s="232"/>
      <c r="G85" s="232"/>
      <c r="H85" s="230"/>
      <c r="I85" s="230"/>
      <c r="J85" s="218"/>
      <c r="K85" s="218"/>
      <c r="L85" s="218"/>
      <c r="M85" s="218"/>
      <c r="N85" s="218"/>
      <c r="O85" s="218"/>
    </row>
    <row r="86" spans="1:15" ht="16.5" x14ac:dyDescent="0.25">
      <c r="A86" s="218"/>
      <c r="B86" s="218"/>
      <c r="C86" s="192"/>
      <c r="D86" s="232"/>
      <c r="E86" s="218"/>
      <c r="F86" s="218"/>
      <c r="G86" s="218"/>
      <c r="H86" s="218"/>
      <c r="I86" s="218"/>
      <c r="J86" s="218"/>
      <c r="K86" s="218"/>
      <c r="L86" s="218"/>
      <c r="M86" s="218"/>
      <c r="N86" s="218"/>
      <c r="O86" s="218"/>
    </row>
    <row r="87" spans="1:15" ht="16.5" x14ac:dyDescent="0.25">
      <c r="A87" s="218"/>
      <c r="B87" s="218"/>
      <c r="C87" s="193"/>
      <c r="D87" s="230"/>
      <c r="E87" s="218"/>
      <c r="F87" s="218"/>
      <c r="G87" s="218"/>
      <c r="H87" s="218"/>
      <c r="I87" s="218"/>
      <c r="J87" s="218"/>
      <c r="K87" s="218"/>
      <c r="L87" s="218"/>
      <c r="M87" s="218"/>
      <c r="N87" s="218"/>
      <c r="O87" s="218"/>
    </row>
    <row r="88" spans="1:15" x14ac:dyDescent="0.25">
      <c r="A88" s="218"/>
      <c r="B88" s="218"/>
      <c r="C88" s="218"/>
      <c r="D88" s="218"/>
      <c r="E88" s="218"/>
      <c r="F88" s="218"/>
      <c r="G88" s="218"/>
      <c r="H88" s="218"/>
      <c r="I88" s="218"/>
      <c r="J88" s="218"/>
      <c r="K88" s="218"/>
      <c r="L88" s="218"/>
      <c r="M88" s="218"/>
      <c r="N88" s="218"/>
      <c r="O88" s="218"/>
    </row>
    <row r="89" spans="1:15" x14ac:dyDescent="0.25">
      <c r="A89" s="218"/>
      <c r="B89" s="218"/>
      <c r="C89" s="218"/>
      <c r="D89" s="218"/>
      <c r="E89" s="218"/>
      <c r="F89" s="218"/>
      <c r="G89" s="218"/>
      <c r="H89" s="218"/>
      <c r="I89" s="218"/>
      <c r="J89" s="218"/>
      <c r="K89" s="218"/>
      <c r="L89" s="218"/>
      <c r="M89" s="218"/>
      <c r="N89" s="218"/>
      <c r="O89" s="218"/>
    </row>
    <row r="90" spans="1:15" x14ac:dyDescent="0.25">
      <c r="A90" s="218"/>
      <c r="B90" s="218"/>
      <c r="C90" s="218"/>
      <c r="D90" s="218"/>
      <c r="E90" s="218"/>
      <c r="F90" s="218"/>
      <c r="G90" s="218"/>
      <c r="H90" s="218"/>
      <c r="I90" s="218"/>
      <c r="J90" s="218"/>
      <c r="K90" s="218"/>
      <c r="L90" s="218"/>
      <c r="M90" s="218"/>
      <c r="N90" s="218"/>
      <c r="O90" s="218"/>
    </row>
    <row r="91" spans="1:15" x14ac:dyDescent="0.25">
      <c r="A91" s="218"/>
      <c r="B91" s="218"/>
      <c r="C91" s="218"/>
      <c r="D91" s="218"/>
      <c r="E91" s="218"/>
      <c r="F91" s="218"/>
      <c r="G91" s="218"/>
      <c r="H91" s="218"/>
      <c r="I91" s="218"/>
      <c r="J91" s="218"/>
      <c r="K91" s="218"/>
      <c r="L91" s="218"/>
      <c r="M91" s="218"/>
      <c r="N91" s="218"/>
      <c r="O91" s="218"/>
    </row>
    <row r="92" spans="1:15" x14ac:dyDescent="0.25">
      <c r="A92" s="218"/>
      <c r="B92" s="218"/>
      <c r="C92" s="218"/>
      <c r="D92" s="218"/>
      <c r="E92" s="218"/>
      <c r="F92" s="218"/>
      <c r="G92" s="218"/>
      <c r="H92" s="218"/>
      <c r="I92" s="218"/>
      <c r="J92" s="218"/>
      <c r="K92" s="218"/>
      <c r="L92" s="218"/>
      <c r="M92" s="218"/>
      <c r="N92" s="218"/>
      <c r="O92" s="218"/>
    </row>
    <row r="93" spans="1:15" x14ac:dyDescent="0.25">
      <c r="A93" s="218"/>
      <c r="B93" s="218"/>
      <c r="C93" s="218"/>
      <c r="D93" s="218"/>
      <c r="E93" s="218"/>
      <c r="F93" s="218"/>
      <c r="G93" s="218"/>
      <c r="H93" s="218"/>
      <c r="I93" s="218"/>
      <c r="J93" s="218"/>
      <c r="K93" s="218"/>
      <c r="L93" s="218"/>
      <c r="M93" s="218"/>
      <c r="N93" s="218"/>
      <c r="O93" s="218"/>
    </row>
    <row r="94" spans="1:15" x14ac:dyDescent="0.25">
      <c r="A94" s="218"/>
      <c r="B94" s="218"/>
      <c r="C94" s="218"/>
      <c r="D94" s="218"/>
      <c r="E94" s="218"/>
      <c r="F94" s="218"/>
      <c r="G94" s="218"/>
      <c r="H94" s="218"/>
      <c r="I94" s="218"/>
      <c r="J94" s="218"/>
      <c r="K94" s="218"/>
      <c r="L94" s="218"/>
      <c r="M94" s="218"/>
      <c r="N94" s="218"/>
      <c r="O94" s="218"/>
    </row>
    <row r="95" spans="1:15" x14ac:dyDescent="0.25">
      <c r="A95" s="218"/>
      <c r="B95" s="218"/>
      <c r="C95" s="218"/>
      <c r="D95" s="218"/>
      <c r="E95" s="218"/>
      <c r="F95" s="218"/>
      <c r="G95" s="218"/>
      <c r="H95" s="218"/>
      <c r="I95" s="218"/>
      <c r="J95" s="218"/>
      <c r="K95" s="218"/>
      <c r="L95" s="218"/>
      <c r="M95" s="218"/>
      <c r="N95" s="218"/>
      <c r="O95" s="218"/>
    </row>
    <row r="96" spans="1:15" x14ac:dyDescent="0.25">
      <c r="A96" s="218"/>
      <c r="B96" s="218"/>
      <c r="C96" s="218"/>
      <c r="D96" s="218"/>
      <c r="E96" s="218"/>
      <c r="F96" s="218"/>
      <c r="G96" s="218"/>
      <c r="H96" s="218"/>
      <c r="I96" s="218"/>
      <c r="J96" s="218"/>
      <c r="K96" s="218"/>
      <c r="L96" s="218"/>
      <c r="M96" s="218"/>
      <c r="N96" s="218"/>
      <c r="O96" s="218"/>
    </row>
    <row r="97" spans="1:15" x14ac:dyDescent="0.25">
      <c r="A97" s="218"/>
      <c r="B97" s="218"/>
      <c r="C97" s="218"/>
      <c r="D97" s="218"/>
      <c r="E97" s="218"/>
      <c r="F97" s="218"/>
      <c r="G97" s="218"/>
      <c r="H97" s="218"/>
      <c r="I97" s="218"/>
      <c r="J97" s="218"/>
      <c r="K97" s="218"/>
      <c r="L97" s="218"/>
      <c r="M97" s="218"/>
      <c r="N97" s="218"/>
      <c r="O97" s="218"/>
    </row>
    <row r="98" spans="1:15" x14ac:dyDescent="0.25">
      <c r="A98" s="218"/>
      <c r="B98" s="218"/>
      <c r="C98" s="218"/>
      <c r="D98" s="218"/>
      <c r="E98" s="218"/>
      <c r="F98" s="218"/>
      <c r="G98" s="218"/>
      <c r="H98" s="218"/>
      <c r="I98" s="218"/>
      <c r="J98" s="218"/>
      <c r="K98" s="218"/>
      <c r="L98" s="218"/>
      <c r="M98" s="218"/>
      <c r="N98" s="218"/>
      <c r="O98" s="218"/>
    </row>
    <row r="99" spans="1:15" x14ac:dyDescent="0.25">
      <c r="A99" s="218"/>
      <c r="B99" s="218"/>
      <c r="C99" s="218"/>
      <c r="D99" s="218"/>
      <c r="E99" s="218"/>
      <c r="F99" s="218"/>
      <c r="G99" s="218"/>
      <c r="H99" s="218"/>
      <c r="I99" s="218"/>
      <c r="J99" s="218"/>
      <c r="K99" s="218"/>
      <c r="L99" s="218"/>
      <c r="M99" s="218"/>
      <c r="N99" s="218"/>
      <c r="O99" s="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0" zoomScaleNormal="60" zoomScaleSheetLayoutView="100" workbookViewId="0">
      <selection activeCell="K79" sqref="K79"/>
    </sheetView>
  </sheetViews>
  <sheetFormatPr defaultColWidth="9.140625" defaultRowHeight="24.95" customHeight="1" x14ac:dyDescent="0.25"/>
  <cols>
    <col min="1" max="1" width="30.42578125" style="33" customWidth="1"/>
    <col min="2" max="2" width="19.85546875" style="33" customWidth="1"/>
    <col min="3" max="3" width="54.42578125" style="12" customWidth="1"/>
    <col min="4" max="4" width="22.85546875" style="12" customWidth="1"/>
    <col min="5" max="5" width="23.7109375" style="21" customWidth="1"/>
    <col min="6" max="6" width="25.140625" style="21" customWidth="1"/>
    <col min="7"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160</v>
      </c>
      <c r="H1" s="55"/>
      <c r="I1" s="55"/>
      <c r="J1" s="55"/>
      <c r="K1" s="56"/>
      <c r="L1" s="21"/>
      <c r="M1" s="241" t="s">
        <v>161</v>
      </c>
      <c r="N1" s="241"/>
    </row>
    <row r="2" spans="1:25" ht="30" customHeight="1" x14ac:dyDescent="0.25">
      <c r="A2" s="242" t="s">
        <v>162</v>
      </c>
      <c r="B2" s="242"/>
      <c r="C2" s="242"/>
      <c r="D2" s="242"/>
      <c r="E2" s="242"/>
      <c r="F2" s="12"/>
      <c r="G2" s="243" t="s">
        <v>1</v>
      </c>
      <c r="H2" s="244"/>
      <c r="I2" s="244"/>
      <c r="J2" s="245"/>
      <c r="K2" s="134">
        <f>D95</f>
        <v>839151.69000000006</v>
      </c>
      <c r="M2" s="246" t="s">
        <v>163</v>
      </c>
      <c r="N2" s="246"/>
    </row>
    <row r="3" spans="1:25" ht="30" customHeight="1" x14ac:dyDescent="0.25">
      <c r="A3" s="242"/>
      <c r="B3" s="242"/>
      <c r="C3" s="242"/>
      <c r="D3" s="242"/>
      <c r="E3" s="242"/>
      <c r="F3" s="12"/>
      <c r="G3" s="247" t="s">
        <v>164</v>
      </c>
      <c r="H3" s="248"/>
      <c r="I3" s="248"/>
      <c r="J3" s="249"/>
      <c r="K3" s="64">
        <v>686895.95</v>
      </c>
      <c r="M3" s="236" t="s">
        <v>130</v>
      </c>
      <c r="N3" s="236"/>
    </row>
    <row r="4" spans="1:25" ht="30" customHeight="1" x14ac:dyDescent="0.25">
      <c r="A4" s="242"/>
      <c r="B4" s="242"/>
      <c r="C4" s="242"/>
      <c r="D4" s="242"/>
      <c r="E4" s="242"/>
      <c r="F4" s="12"/>
      <c r="G4" s="250" t="s">
        <v>2</v>
      </c>
      <c r="H4" s="251"/>
      <c r="I4" s="251"/>
      <c r="J4" s="252"/>
      <c r="K4" s="64">
        <v>0</v>
      </c>
      <c r="L4" s="3"/>
      <c r="M4" s="246" t="s">
        <v>131</v>
      </c>
      <c r="N4" s="246"/>
      <c r="O4"/>
      <c r="P4"/>
      <c r="Q4"/>
      <c r="R4"/>
      <c r="S4"/>
      <c r="T4"/>
      <c r="U4"/>
      <c r="V4"/>
      <c r="W4"/>
      <c r="X4"/>
      <c r="Y4"/>
    </row>
    <row r="5" spans="1:25" ht="30" customHeight="1" x14ac:dyDescent="0.25">
      <c r="A5" s="235"/>
      <c r="B5" s="235"/>
      <c r="C5" s="235"/>
      <c r="D5" s="235"/>
      <c r="E5" s="235"/>
      <c r="F5" s="12"/>
      <c r="G5" s="51" t="s">
        <v>3</v>
      </c>
      <c r="H5" s="52"/>
      <c r="I5" s="52"/>
      <c r="J5" s="53"/>
      <c r="K5" s="135">
        <f>SUM(K2:K4)</f>
        <v>1526047.6400000001</v>
      </c>
      <c r="L5" s="4"/>
      <c r="M5" s="236" t="s">
        <v>4</v>
      </c>
      <c r="N5" s="236"/>
      <c r="O5"/>
      <c r="P5"/>
      <c r="Q5"/>
      <c r="R5"/>
      <c r="S5"/>
      <c r="T5"/>
      <c r="U5"/>
      <c r="V5"/>
      <c r="W5"/>
      <c r="X5"/>
      <c r="Y5"/>
    </row>
    <row r="6" spans="1:25" ht="44.25" customHeight="1" thickBot="1" x14ac:dyDescent="0.3">
      <c r="F6" s="12"/>
      <c r="G6" s="237" t="s">
        <v>165</v>
      </c>
      <c r="H6" s="238"/>
      <c r="I6" s="238"/>
      <c r="J6" s="239"/>
      <c r="K6" s="105">
        <v>1526047.64</v>
      </c>
      <c r="L6" s="4"/>
      <c r="M6" s="240" t="s">
        <v>132</v>
      </c>
      <c r="N6" s="240"/>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53"/>
      <c r="B9" s="256" t="s">
        <v>149</v>
      </c>
      <c r="C9" s="257"/>
      <c r="D9" s="262" t="s">
        <v>5</v>
      </c>
      <c r="E9" s="8" t="s">
        <v>6</v>
      </c>
      <c r="F9" s="9"/>
      <c r="G9" s="9"/>
      <c r="H9" s="9"/>
      <c r="I9" s="9"/>
      <c r="J9" s="9"/>
      <c r="K9" s="10"/>
      <c r="L9" s="11"/>
      <c r="M9" s="241" t="s">
        <v>133</v>
      </c>
      <c r="N9" s="241"/>
      <c r="O9" s="6"/>
      <c r="P9" s="6"/>
      <c r="Q9" s="6"/>
      <c r="R9" s="6"/>
      <c r="S9" s="6"/>
      <c r="T9" s="6"/>
      <c r="U9" s="6"/>
      <c r="V9" s="6"/>
      <c r="W9" s="6"/>
      <c r="X9" s="6"/>
      <c r="Y9" s="6"/>
    </row>
    <row r="10" spans="1:25" s="12" customFormat="1" ht="24.95" customHeight="1" x14ac:dyDescent="0.25">
      <c r="A10" s="254"/>
      <c r="B10" s="258"/>
      <c r="C10" s="259"/>
      <c r="D10" s="263"/>
      <c r="E10" s="13" t="s">
        <v>233</v>
      </c>
      <c r="F10" s="14"/>
      <c r="G10" s="14"/>
      <c r="H10" s="14"/>
      <c r="I10" s="14"/>
      <c r="J10" s="14"/>
      <c r="K10" s="15"/>
      <c r="L10" s="11"/>
      <c r="M10" s="265" t="s">
        <v>190</v>
      </c>
      <c r="N10" s="266"/>
      <c r="O10" s="16"/>
      <c r="P10" s="16"/>
      <c r="Q10" s="16"/>
      <c r="R10" s="16"/>
      <c r="S10" s="16"/>
      <c r="T10" s="16"/>
      <c r="U10" s="16"/>
      <c r="V10" s="16"/>
      <c r="W10" s="16"/>
      <c r="X10" s="16"/>
      <c r="Y10" s="16"/>
    </row>
    <row r="11" spans="1:25" s="12" customFormat="1" ht="30.75" customHeight="1" thickBot="1" x14ac:dyDescent="0.3">
      <c r="A11" s="255"/>
      <c r="B11" s="260"/>
      <c r="C11" s="261"/>
      <c r="D11" s="264"/>
      <c r="E11" s="13" t="s">
        <v>166</v>
      </c>
      <c r="F11" s="14"/>
      <c r="G11" s="14"/>
      <c r="H11" s="14"/>
      <c r="I11" s="14"/>
      <c r="J11" s="14"/>
      <c r="K11" s="15"/>
      <c r="L11" s="17"/>
      <c r="M11" s="266"/>
      <c r="N11" s="266"/>
      <c r="O11" s="16"/>
      <c r="P11" s="16"/>
      <c r="Q11" s="16"/>
      <c r="R11" s="16"/>
      <c r="S11" s="16"/>
      <c r="T11" s="16"/>
      <c r="U11" s="16"/>
      <c r="V11" s="16"/>
      <c r="W11" s="16"/>
      <c r="X11" s="16"/>
      <c r="Y11" s="16"/>
    </row>
    <row r="12" spans="1:25" s="12" customFormat="1" ht="34.5" customHeight="1" thickBot="1" x14ac:dyDescent="0.3">
      <c r="A12" s="50" t="s">
        <v>167</v>
      </c>
      <c r="B12" s="267" t="s">
        <v>244</v>
      </c>
      <c r="C12" s="267"/>
      <c r="D12" s="49" t="s">
        <v>245</v>
      </c>
      <c r="E12" s="18" t="s">
        <v>7</v>
      </c>
      <c r="F12" s="19"/>
      <c r="G12" s="19"/>
      <c r="H12" s="19"/>
      <c r="I12" s="19"/>
      <c r="J12" s="19"/>
      <c r="K12" s="20"/>
      <c r="L12" s="21"/>
      <c r="M12" s="266"/>
      <c r="N12" s="266"/>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66"/>
      <c r="N13" s="266"/>
    </row>
    <row r="14" spans="1:25" ht="35.1" customHeight="1" thickBot="1" x14ac:dyDescent="0.3">
      <c r="A14" s="57"/>
      <c r="B14" s="97"/>
      <c r="C14" s="57"/>
      <c r="D14" s="98"/>
      <c r="E14" s="268" t="s">
        <v>200</v>
      </c>
      <c r="F14" s="269"/>
      <c r="G14" s="269"/>
      <c r="H14" s="269"/>
      <c r="I14" s="269"/>
      <c r="J14" s="269"/>
      <c r="K14" s="270"/>
      <c r="M14" s="131"/>
      <c r="N14" s="131"/>
      <c r="O14" s="25"/>
      <c r="P14" s="25"/>
      <c r="Q14" s="25"/>
      <c r="R14" s="25"/>
      <c r="S14" s="25"/>
      <c r="T14" s="25"/>
      <c r="U14" s="25"/>
      <c r="V14" s="25"/>
      <c r="W14" s="25"/>
      <c r="X14" s="25"/>
      <c r="Y14" s="25"/>
    </row>
    <row r="15" spans="1:25" ht="39.75" customHeight="1" thickBot="1" x14ac:dyDescent="0.3">
      <c r="A15" s="58"/>
      <c r="B15" s="99"/>
      <c r="C15" s="58"/>
      <c r="D15" s="100"/>
      <c r="E15" s="268" t="s">
        <v>9</v>
      </c>
      <c r="F15" s="271"/>
      <c r="G15" s="271"/>
      <c r="H15" s="271"/>
      <c r="I15" s="271"/>
      <c r="J15" s="272"/>
      <c r="K15" s="273" t="s">
        <v>10</v>
      </c>
      <c r="M15" s="241" t="s">
        <v>201</v>
      </c>
      <c r="N15" s="241"/>
    </row>
    <row r="16" spans="1:25" s="26" customFormat="1" ht="123.75" customHeight="1" thickBot="1" x14ac:dyDescent="0.3">
      <c r="A16" s="95" t="s">
        <v>150</v>
      </c>
      <c r="B16" s="101" t="s">
        <v>135</v>
      </c>
      <c r="C16" s="103" t="s">
        <v>11</v>
      </c>
      <c r="D16" s="102" t="s">
        <v>12</v>
      </c>
      <c r="E16" s="35" t="s">
        <v>13</v>
      </c>
      <c r="F16" s="36" t="s">
        <v>14</v>
      </c>
      <c r="G16" s="36" t="s">
        <v>136</v>
      </c>
      <c r="H16" s="36" t="s">
        <v>137</v>
      </c>
      <c r="I16" s="36" t="s">
        <v>139</v>
      </c>
      <c r="J16" s="37" t="s">
        <v>138</v>
      </c>
      <c r="K16" s="274"/>
      <c r="M16" s="241"/>
      <c r="N16" s="241"/>
    </row>
    <row r="17" spans="1:14" s="27" customFormat="1" ht="24.95" customHeight="1" x14ac:dyDescent="0.25">
      <c r="A17" s="202" t="s">
        <v>15</v>
      </c>
      <c r="B17" s="203">
        <v>301</v>
      </c>
      <c r="C17" s="204" t="s">
        <v>220</v>
      </c>
      <c r="D17" s="128" t="str">
        <f>IF(SUM(E17:K17)&gt;0,(SUM(E17:K17)),"")</f>
        <v/>
      </c>
      <c r="E17" s="136"/>
      <c r="F17" s="137"/>
      <c r="G17" s="137"/>
      <c r="H17" s="137"/>
      <c r="I17" s="137"/>
      <c r="J17" s="137"/>
      <c r="K17" s="138"/>
      <c r="M17" s="30"/>
      <c r="N17" s="41" t="s">
        <v>168</v>
      </c>
    </row>
    <row r="18" spans="1:14" s="27" customFormat="1" ht="24.95" customHeight="1" x14ac:dyDescent="0.25">
      <c r="A18" s="205" t="s">
        <v>16</v>
      </c>
      <c r="B18" s="216">
        <v>302</v>
      </c>
      <c r="C18" s="207" t="s">
        <v>17</v>
      </c>
      <c r="D18" s="129" t="str">
        <f t="shared" ref="D18:D79" si="0">IF(SUM(E18:K18)&gt;0,(SUM(E18:K18)),"")</f>
        <v/>
      </c>
      <c r="E18" s="139"/>
      <c r="F18" s="140"/>
      <c r="G18" s="140"/>
      <c r="H18" s="140"/>
      <c r="I18" s="140"/>
      <c r="J18" s="140"/>
      <c r="K18" s="141"/>
      <c r="M18" s="47"/>
      <c r="N18" s="41" t="s">
        <v>169</v>
      </c>
    </row>
    <row r="19" spans="1:14" s="90" customFormat="1" ht="24.95" customHeight="1" x14ac:dyDescent="0.25">
      <c r="A19" s="205" t="s">
        <v>205</v>
      </c>
      <c r="B19" s="216">
        <v>376</v>
      </c>
      <c r="C19" s="208" t="s">
        <v>206</v>
      </c>
      <c r="D19" s="129"/>
      <c r="E19" s="139"/>
      <c r="F19" s="140"/>
      <c r="G19" s="140"/>
      <c r="H19" s="140"/>
      <c r="I19" s="140"/>
      <c r="J19" s="140"/>
      <c r="K19" s="141"/>
      <c r="M19" s="132"/>
      <c r="N19" s="133"/>
    </row>
    <row r="20" spans="1:14" s="27" customFormat="1" ht="24.95" customHeight="1" x14ac:dyDescent="0.25">
      <c r="A20" s="205" t="s">
        <v>18</v>
      </c>
      <c r="B20" s="216">
        <v>303</v>
      </c>
      <c r="C20" s="208" t="s">
        <v>19</v>
      </c>
      <c r="D20" s="129" t="str">
        <f t="shared" si="0"/>
        <v/>
      </c>
      <c r="E20" s="139"/>
      <c r="F20" s="140"/>
      <c r="G20" s="140"/>
      <c r="H20" s="140"/>
      <c r="I20" s="140"/>
      <c r="J20" s="140"/>
      <c r="K20" s="141"/>
      <c r="M20" s="30"/>
      <c r="N20" s="246" t="s">
        <v>170</v>
      </c>
    </row>
    <row r="21" spans="1:14" s="27" customFormat="1" ht="24.95" customHeight="1" x14ac:dyDescent="0.25">
      <c r="A21" s="205" t="s">
        <v>20</v>
      </c>
      <c r="B21" s="216">
        <v>304</v>
      </c>
      <c r="C21" s="208" t="s">
        <v>21</v>
      </c>
      <c r="D21" s="129" t="str">
        <f t="shared" si="0"/>
        <v/>
      </c>
      <c r="E21" s="139"/>
      <c r="F21" s="140"/>
      <c r="G21" s="140"/>
      <c r="H21" s="140"/>
      <c r="I21" s="140"/>
      <c r="J21" s="140"/>
      <c r="K21" s="141"/>
      <c r="M21" s="30"/>
      <c r="N21" s="246"/>
    </row>
    <row r="22" spans="1:14" s="27" customFormat="1" ht="24.95" customHeight="1" x14ac:dyDescent="0.25">
      <c r="A22" s="205" t="s">
        <v>22</v>
      </c>
      <c r="B22" s="216">
        <v>305</v>
      </c>
      <c r="C22" s="208" t="s">
        <v>23</v>
      </c>
      <c r="D22" s="129" t="str">
        <f t="shared" si="0"/>
        <v/>
      </c>
      <c r="E22" s="139"/>
      <c r="F22" s="140"/>
      <c r="G22" s="140"/>
      <c r="H22" s="140"/>
      <c r="I22" s="140"/>
      <c r="J22" s="140"/>
      <c r="K22" s="141"/>
      <c r="M22" s="30"/>
      <c r="N22" s="246"/>
    </row>
    <row r="23" spans="1:14" s="27" customFormat="1" ht="24.95" customHeight="1" x14ac:dyDescent="0.25">
      <c r="A23" s="205" t="s">
        <v>24</v>
      </c>
      <c r="B23" s="216">
        <v>306</v>
      </c>
      <c r="C23" s="208" t="s">
        <v>25</v>
      </c>
      <c r="D23" s="129" t="str">
        <f t="shared" si="0"/>
        <v/>
      </c>
      <c r="E23" s="139"/>
      <c r="F23" s="140"/>
      <c r="G23" s="140"/>
      <c r="H23" s="140"/>
      <c r="I23" s="140"/>
      <c r="J23" s="140"/>
      <c r="K23" s="141"/>
      <c r="M23" s="30"/>
      <c r="N23" s="246" t="s">
        <v>171</v>
      </c>
    </row>
    <row r="24" spans="1:14" s="27" customFormat="1" ht="24.95" customHeight="1" x14ac:dyDescent="0.25">
      <c r="A24" s="205" t="s">
        <v>26</v>
      </c>
      <c r="B24" s="216">
        <v>307</v>
      </c>
      <c r="C24" s="208" t="s">
        <v>27</v>
      </c>
      <c r="D24" s="129" t="str">
        <f t="shared" si="0"/>
        <v/>
      </c>
      <c r="E24" s="139"/>
      <c r="F24" s="140"/>
      <c r="G24" s="140"/>
      <c r="H24" s="140"/>
      <c r="I24" s="140"/>
      <c r="J24" s="140"/>
      <c r="K24" s="141"/>
      <c r="M24" s="30"/>
      <c r="N24" s="246"/>
    </row>
    <row r="25" spans="1:14" s="27" customFormat="1" ht="24.95" customHeight="1" x14ac:dyDescent="0.25">
      <c r="A25" s="205" t="s">
        <v>28</v>
      </c>
      <c r="B25" s="216">
        <v>309</v>
      </c>
      <c r="C25" s="208" t="s">
        <v>223</v>
      </c>
      <c r="D25" s="129" t="str">
        <f t="shared" si="0"/>
        <v/>
      </c>
      <c r="E25" s="139"/>
      <c r="F25" s="140"/>
      <c r="G25" s="140"/>
      <c r="H25" s="140"/>
      <c r="I25" s="140"/>
      <c r="J25" s="140"/>
      <c r="K25" s="141"/>
      <c r="M25" s="30"/>
      <c r="N25" s="246" t="s">
        <v>172</v>
      </c>
    </row>
    <row r="26" spans="1:14" s="27" customFormat="1" ht="24.95" customHeight="1" x14ac:dyDescent="0.25">
      <c r="A26" s="205" t="s">
        <v>30</v>
      </c>
      <c r="B26" s="216">
        <v>310</v>
      </c>
      <c r="C26" s="208" t="s">
        <v>31</v>
      </c>
      <c r="D26" s="129" t="str">
        <f t="shared" si="0"/>
        <v/>
      </c>
      <c r="E26" s="139"/>
      <c r="F26" s="140"/>
      <c r="G26" s="140"/>
      <c r="H26" s="140"/>
      <c r="I26" s="140"/>
      <c r="J26" s="140"/>
      <c r="K26" s="141"/>
      <c r="M26" s="30"/>
      <c r="N26" s="246"/>
    </row>
    <row r="27" spans="1:14" s="27" customFormat="1" ht="24.95" customHeight="1" x14ac:dyDescent="0.25">
      <c r="A27" s="205" t="s">
        <v>32</v>
      </c>
      <c r="B27" s="216">
        <v>311</v>
      </c>
      <c r="C27" s="208" t="s">
        <v>33</v>
      </c>
      <c r="D27" s="129" t="str">
        <f t="shared" si="0"/>
        <v/>
      </c>
      <c r="E27" s="139"/>
      <c r="F27" s="140"/>
      <c r="G27" s="140"/>
      <c r="H27" s="140"/>
      <c r="I27" s="140"/>
      <c r="J27" s="140"/>
      <c r="K27" s="141"/>
      <c r="M27" s="30"/>
      <c r="N27" s="246" t="s">
        <v>173</v>
      </c>
    </row>
    <row r="28" spans="1:14" s="27" customFormat="1" ht="24.95" customHeight="1" x14ac:dyDescent="0.25">
      <c r="A28" s="205" t="s">
        <v>34</v>
      </c>
      <c r="B28" s="216">
        <v>312</v>
      </c>
      <c r="C28" s="208" t="s">
        <v>35</v>
      </c>
      <c r="D28" s="129" t="str">
        <f t="shared" si="0"/>
        <v/>
      </c>
      <c r="E28" s="139"/>
      <c r="F28" s="140"/>
      <c r="G28" s="140"/>
      <c r="H28" s="140"/>
      <c r="I28" s="140"/>
      <c r="J28" s="140"/>
      <c r="K28" s="141"/>
      <c r="M28" s="30"/>
      <c r="N28" s="246"/>
    </row>
    <row r="29" spans="1:14" s="27" customFormat="1" ht="24.95" customHeight="1" x14ac:dyDescent="0.25">
      <c r="A29" s="205" t="s">
        <v>36</v>
      </c>
      <c r="B29" s="216">
        <v>313</v>
      </c>
      <c r="C29" s="208" t="s">
        <v>207</v>
      </c>
      <c r="D29" s="129" t="str">
        <f t="shared" si="0"/>
        <v/>
      </c>
      <c r="E29" s="139"/>
      <c r="F29" s="140"/>
      <c r="G29" s="140"/>
      <c r="H29" s="140"/>
      <c r="I29" s="140"/>
      <c r="J29" s="140"/>
      <c r="K29" s="141"/>
      <c r="M29" s="30"/>
      <c r="N29" s="246"/>
    </row>
    <row r="30" spans="1:14" s="27" customFormat="1" ht="24.95" customHeight="1" x14ac:dyDescent="0.25">
      <c r="A30" s="205" t="s">
        <v>37</v>
      </c>
      <c r="B30" s="216">
        <v>314</v>
      </c>
      <c r="C30" s="208" t="s">
        <v>208</v>
      </c>
      <c r="D30" s="129" t="str">
        <f t="shared" si="0"/>
        <v/>
      </c>
      <c r="E30" s="139"/>
      <c r="F30" s="140"/>
      <c r="G30" s="140"/>
      <c r="H30" s="140"/>
      <c r="I30" s="140"/>
      <c r="J30" s="140"/>
      <c r="K30" s="141"/>
      <c r="M30" s="246" t="s">
        <v>202</v>
      </c>
      <c r="N30" s="246"/>
    </row>
    <row r="31" spans="1:14" s="27" customFormat="1" ht="24.95" customHeight="1" x14ac:dyDescent="0.25">
      <c r="A31" s="205" t="s">
        <v>38</v>
      </c>
      <c r="B31" s="216">
        <v>315</v>
      </c>
      <c r="C31" s="208" t="s">
        <v>39</v>
      </c>
      <c r="D31" s="129" t="str">
        <f t="shared" si="0"/>
        <v/>
      </c>
      <c r="E31" s="139"/>
      <c r="F31" s="140"/>
      <c r="G31" s="140"/>
      <c r="H31" s="140"/>
      <c r="I31" s="140"/>
      <c r="J31" s="140"/>
      <c r="K31" s="141"/>
      <c r="M31" s="246"/>
      <c r="N31" s="246"/>
    </row>
    <row r="32" spans="1:14" s="27" customFormat="1" ht="24.95" customHeight="1" x14ac:dyDescent="0.25">
      <c r="A32" s="205" t="s">
        <v>40</v>
      </c>
      <c r="B32" s="216">
        <v>316</v>
      </c>
      <c r="C32" s="208" t="s">
        <v>41</v>
      </c>
      <c r="D32" s="129" t="str">
        <f t="shared" si="0"/>
        <v/>
      </c>
      <c r="E32" s="139"/>
      <c r="F32" s="140"/>
      <c r="G32" s="140"/>
      <c r="H32" s="140"/>
      <c r="I32" s="140"/>
      <c r="J32" s="140"/>
      <c r="K32" s="141"/>
      <c r="M32" s="246"/>
      <c r="N32" s="246"/>
    </row>
    <row r="33" spans="1:25" s="27" customFormat="1" ht="24.95" customHeight="1" x14ac:dyDescent="0.25">
      <c r="A33" s="205" t="s">
        <v>42</v>
      </c>
      <c r="B33" s="216">
        <v>317</v>
      </c>
      <c r="C33" s="208" t="s">
        <v>43</v>
      </c>
      <c r="D33" s="129" t="str">
        <f t="shared" si="0"/>
        <v/>
      </c>
      <c r="E33" s="139"/>
      <c r="F33" s="140"/>
      <c r="G33" s="140"/>
      <c r="H33" s="140"/>
      <c r="I33" s="140"/>
      <c r="J33" s="140"/>
      <c r="K33" s="141"/>
      <c r="M33" s="246"/>
      <c r="N33" s="246"/>
    </row>
    <row r="34" spans="1:25" s="27" customFormat="1" ht="24.95" customHeight="1" x14ac:dyDescent="0.25">
      <c r="A34" s="205" t="s">
        <v>44</v>
      </c>
      <c r="B34" s="217">
        <v>318</v>
      </c>
      <c r="C34" s="208" t="s">
        <v>45</v>
      </c>
      <c r="D34" s="129">
        <f t="shared" si="0"/>
        <v>93759.41</v>
      </c>
      <c r="E34" s="139"/>
      <c r="F34" s="140"/>
      <c r="G34" s="140">
        <v>5984</v>
      </c>
      <c r="H34" s="140"/>
      <c r="I34" s="140"/>
      <c r="J34" s="140"/>
      <c r="K34" s="140">
        <v>87775.41</v>
      </c>
      <c r="M34" s="246"/>
      <c r="N34" s="246"/>
    </row>
    <row r="35" spans="1:25" s="27" customFormat="1" ht="24.95" customHeight="1" x14ac:dyDescent="0.25">
      <c r="A35" s="205" t="s">
        <v>46</v>
      </c>
      <c r="B35" s="217">
        <v>319</v>
      </c>
      <c r="C35" s="208" t="s">
        <v>222</v>
      </c>
      <c r="D35" s="129">
        <f t="shared" si="0"/>
        <v>146692.41</v>
      </c>
      <c r="E35" s="139"/>
      <c r="F35" s="140"/>
      <c r="G35" s="140">
        <v>48690</v>
      </c>
      <c r="H35" s="140">
        <v>9900</v>
      </c>
      <c r="I35" s="140"/>
      <c r="J35" s="140">
        <v>327</v>
      </c>
      <c r="K35" s="140">
        <v>87775.41</v>
      </c>
      <c r="M35" s="246" t="s">
        <v>174</v>
      </c>
      <c r="N35" s="246"/>
    </row>
    <row r="36" spans="1:25" s="27" customFormat="1" ht="24.95" customHeight="1" x14ac:dyDescent="0.25">
      <c r="A36" s="205" t="s">
        <v>47</v>
      </c>
      <c r="B36" s="217">
        <v>320</v>
      </c>
      <c r="C36" s="208" t="s">
        <v>48</v>
      </c>
      <c r="D36" s="129" t="str">
        <f t="shared" si="0"/>
        <v/>
      </c>
      <c r="E36" s="139"/>
      <c r="F36" s="140"/>
      <c r="G36" s="140"/>
      <c r="H36" s="140"/>
      <c r="I36" s="140"/>
      <c r="J36" s="140"/>
      <c r="K36" s="140"/>
      <c r="M36" s="246"/>
      <c r="N36" s="246"/>
      <c r="P36" s="25"/>
      <c r="Q36" s="25"/>
      <c r="R36" s="25"/>
      <c r="S36" s="25"/>
      <c r="T36" s="25"/>
      <c r="U36" s="25"/>
      <c r="V36" s="25"/>
      <c r="W36" s="25"/>
      <c r="X36" s="25"/>
      <c r="Y36" s="25"/>
    </row>
    <row r="37" spans="1:25" s="27" customFormat="1" ht="24.95" customHeight="1" x14ac:dyDescent="0.25">
      <c r="A37" s="205" t="s">
        <v>49</v>
      </c>
      <c r="B37" s="217">
        <v>321</v>
      </c>
      <c r="C37" s="208" t="s">
        <v>50</v>
      </c>
      <c r="D37" s="129">
        <f t="shared" si="0"/>
        <v>114193.01000000001</v>
      </c>
      <c r="E37" s="139"/>
      <c r="F37" s="140"/>
      <c r="G37" s="140">
        <f>22757.36</f>
        <v>22757.360000000001</v>
      </c>
      <c r="H37" s="140">
        <v>960.24</v>
      </c>
      <c r="I37" s="140"/>
      <c r="J37" s="140">
        <v>2700</v>
      </c>
      <c r="K37" s="140">
        <v>87775.41</v>
      </c>
      <c r="M37" s="246"/>
      <c r="N37" s="246"/>
    </row>
    <row r="38" spans="1:25" s="27" customFormat="1" ht="24.95" customHeight="1" x14ac:dyDescent="0.25">
      <c r="A38" s="205" t="s">
        <v>51</v>
      </c>
      <c r="B38" s="217">
        <v>322</v>
      </c>
      <c r="C38" s="208" t="s">
        <v>52</v>
      </c>
      <c r="D38" s="129" t="str">
        <f t="shared" si="0"/>
        <v/>
      </c>
      <c r="E38" s="139"/>
      <c r="F38" s="140"/>
      <c r="G38" s="140"/>
      <c r="H38" s="140"/>
      <c r="I38" s="140"/>
      <c r="J38" s="140"/>
      <c r="K38" s="140"/>
      <c r="M38" s="246"/>
      <c r="N38" s="246"/>
    </row>
    <row r="39" spans="1:25" s="27" customFormat="1" ht="24.95" customHeight="1" x14ac:dyDescent="0.25">
      <c r="A39" s="205" t="s">
        <v>53</v>
      </c>
      <c r="B39" s="217">
        <v>345</v>
      </c>
      <c r="C39" s="208" t="s">
        <v>54</v>
      </c>
      <c r="D39" s="129" t="str">
        <f t="shared" si="0"/>
        <v/>
      </c>
      <c r="E39" s="139"/>
      <c r="F39" s="140"/>
      <c r="G39" s="140"/>
      <c r="H39" s="140"/>
      <c r="I39" s="140"/>
      <c r="J39" s="140"/>
      <c r="K39" s="140"/>
      <c r="M39" s="246"/>
      <c r="N39" s="246"/>
    </row>
    <row r="40" spans="1:25" s="27" customFormat="1" ht="24.95" customHeight="1" x14ac:dyDescent="0.25">
      <c r="A40" s="205" t="s">
        <v>55</v>
      </c>
      <c r="B40" s="217">
        <v>323</v>
      </c>
      <c r="C40" s="208" t="s">
        <v>56</v>
      </c>
      <c r="D40" s="129" t="str">
        <f t="shared" si="0"/>
        <v/>
      </c>
      <c r="E40" s="139"/>
      <c r="F40" s="140"/>
      <c r="G40" s="140"/>
      <c r="H40" s="140"/>
      <c r="I40" s="140"/>
      <c r="J40" s="140"/>
      <c r="K40" s="140"/>
      <c r="M40" s="30"/>
      <c r="N40" s="246" t="s">
        <v>175</v>
      </c>
    </row>
    <row r="41" spans="1:25" s="27" customFormat="1" ht="24.95" customHeight="1" x14ac:dyDescent="0.25">
      <c r="A41" s="205" t="s">
        <v>57</v>
      </c>
      <c r="B41" s="217">
        <v>324</v>
      </c>
      <c r="C41" s="208" t="s">
        <v>58</v>
      </c>
      <c r="D41" s="129" t="str">
        <f t="shared" si="0"/>
        <v/>
      </c>
      <c r="E41" s="139"/>
      <c r="F41" s="140"/>
      <c r="G41" s="140"/>
      <c r="H41" s="140"/>
      <c r="I41" s="140"/>
      <c r="J41" s="140"/>
      <c r="K41" s="140"/>
      <c r="M41" s="30"/>
      <c r="N41" s="246"/>
    </row>
    <row r="42" spans="1:25" s="27" customFormat="1" ht="24.95" customHeight="1" x14ac:dyDescent="0.25">
      <c r="A42" s="205" t="s">
        <v>59</v>
      </c>
      <c r="B42" s="217">
        <v>325</v>
      </c>
      <c r="C42" s="208" t="s">
        <v>60</v>
      </c>
      <c r="D42" s="129" t="str">
        <f t="shared" si="0"/>
        <v/>
      </c>
      <c r="E42" s="139"/>
      <c r="F42" s="140"/>
      <c r="G42" s="140"/>
      <c r="H42" s="140"/>
      <c r="I42" s="140"/>
      <c r="J42" s="140"/>
      <c r="K42" s="140"/>
      <c r="M42" s="30"/>
      <c r="N42" s="246" t="s">
        <v>176</v>
      </c>
    </row>
    <row r="43" spans="1:25" s="27" customFormat="1" ht="24.95" customHeight="1" x14ac:dyDescent="0.25">
      <c r="A43" s="205" t="s">
        <v>61</v>
      </c>
      <c r="B43" s="217">
        <v>326</v>
      </c>
      <c r="C43" s="208" t="s">
        <v>62</v>
      </c>
      <c r="D43" s="129" t="str">
        <f t="shared" si="0"/>
        <v/>
      </c>
      <c r="E43" s="139"/>
      <c r="F43" s="140"/>
      <c r="G43" s="140"/>
      <c r="H43" s="140"/>
      <c r="I43" s="140"/>
      <c r="J43" s="140"/>
      <c r="K43" s="140"/>
      <c r="M43" s="30"/>
      <c r="N43" s="246"/>
    </row>
    <row r="44" spans="1:25" s="27" customFormat="1" ht="35.25" customHeight="1" x14ac:dyDescent="0.25">
      <c r="A44" s="205" t="s">
        <v>116</v>
      </c>
      <c r="B44" s="217">
        <v>359</v>
      </c>
      <c r="C44" s="208" t="s">
        <v>240</v>
      </c>
      <c r="D44" s="129" t="str">
        <f t="shared" si="0"/>
        <v/>
      </c>
      <c r="E44" s="139"/>
      <c r="F44" s="140"/>
      <c r="G44" s="140"/>
      <c r="H44" s="140"/>
      <c r="I44" s="140"/>
      <c r="J44" s="140"/>
      <c r="K44" s="140"/>
      <c r="M44" s="30"/>
      <c r="N44" s="246" t="s">
        <v>177</v>
      </c>
    </row>
    <row r="45" spans="1:25" s="27" customFormat="1" ht="24.95" customHeight="1" x14ac:dyDescent="0.25">
      <c r="A45" s="205" t="s">
        <v>63</v>
      </c>
      <c r="B45" s="217">
        <v>327</v>
      </c>
      <c r="C45" s="208" t="s">
        <v>64</v>
      </c>
      <c r="D45" s="129" t="str">
        <f t="shared" si="0"/>
        <v/>
      </c>
      <c r="E45" s="139"/>
      <c r="F45" s="140"/>
      <c r="G45" s="140"/>
      <c r="H45" s="140"/>
      <c r="I45" s="140"/>
      <c r="J45" s="140"/>
      <c r="K45" s="140"/>
      <c r="M45" s="30"/>
      <c r="N45" s="246"/>
    </row>
    <row r="46" spans="1:25" s="27" customFormat="1" ht="24.95" customHeight="1" x14ac:dyDescent="0.25">
      <c r="A46" s="205" t="s">
        <v>65</v>
      </c>
      <c r="B46" s="217">
        <v>328</v>
      </c>
      <c r="C46" s="208" t="s">
        <v>66</v>
      </c>
      <c r="D46" s="129" t="str">
        <f t="shared" si="0"/>
        <v/>
      </c>
      <c r="E46" s="139"/>
      <c r="F46" s="140"/>
      <c r="G46" s="140"/>
      <c r="H46" s="140"/>
      <c r="I46" s="140"/>
      <c r="J46" s="140"/>
      <c r="K46" s="140"/>
      <c r="M46" s="30"/>
      <c r="N46" s="246" t="s">
        <v>178</v>
      </c>
    </row>
    <row r="47" spans="1:25" s="27" customFormat="1" ht="24.95" customHeight="1" x14ac:dyDescent="0.25">
      <c r="A47" s="205" t="s">
        <v>67</v>
      </c>
      <c r="B47" s="217">
        <v>329</v>
      </c>
      <c r="C47" s="208" t="s">
        <v>68</v>
      </c>
      <c r="D47" s="129" t="str">
        <f t="shared" si="0"/>
        <v/>
      </c>
      <c r="E47" s="139"/>
      <c r="F47" s="140"/>
      <c r="G47" s="140"/>
      <c r="H47" s="140"/>
      <c r="I47" s="140"/>
      <c r="J47" s="140"/>
      <c r="K47" s="140"/>
      <c r="M47" s="30"/>
      <c r="N47" s="246"/>
    </row>
    <row r="48" spans="1:25" s="27" customFormat="1" ht="24.95" customHeight="1" x14ac:dyDescent="0.25">
      <c r="A48" s="205" t="s">
        <v>69</v>
      </c>
      <c r="B48" s="217">
        <v>330</v>
      </c>
      <c r="C48" s="208" t="s">
        <v>224</v>
      </c>
      <c r="D48" s="129" t="str">
        <f t="shared" si="0"/>
        <v/>
      </c>
      <c r="E48" s="139"/>
      <c r="F48" s="140"/>
      <c r="G48" s="140"/>
      <c r="H48" s="140"/>
      <c r="I48" s="140"/>
      <c r="J48" s="140"/>
      <c r="K48" s="140"/>
      <c r="M48" s="30"/>
      <c r="N48" s="132"/>
    </row>
    <row r="49" spans="1:14" s="27" customFormat="1" ht="24.95" customHeight="1" x14ac:dyDescent="0.25">
      <c r="A49" s="205" t="s">
        <v>72</v>
      </c>
      <c r="B49" s="217">
        <v>333</v>
      </c>
      <c r="C49" s="208" t="s">
        <v>73</v>
      </c>
      <c r="D49" s="129" t="str">
        <f t="shared" si="0"/>
        <v/>
      </c>
      <c r="E49" s="139"/>
      <c r="F49" s="140"/>
      <c r="G49" s="140"/>
      <c r="H49" s="140"/>
      <c r="I49" s="140"/>
      <c r="J49" s="140"/>
      <c r="K49" s="140"/>
      <c r="M49" s="30"/>
      <c r="N49" s="41" t="s">
        <v>134</v>
      </c>
    </row>
    <row r="50" spans="1:14" s="27" customFormat="1" ht="24.95" customHeight="1" x14ac:dyDescent="0.25">
      <c r="A50" s="205" t="s">
        <v>74</v>
      </c>
      <c r="B50" s="217">
        <v>334</v>
      </c>
      <c r="C50" s="208" t="s">
        <v>221</v>
      </c>
      <c r="D50" s="129" t="str">
        <f t="shared" si="0"/>
        <v/>
      </c>
      <c r="E50" s="139"/>
      <c r="F50" s="140"/>
      <c r="G50" s="140"/>
      <c r="H50" s="140"/>
      <c r="I50" s="140"/>
      <c r="J50" s="140"/>
      <c r="K50" s="140"/>
      <c r="M50" s="30"/>
      <c r="N50" s="47"/>
    </row>
    <row r="51" spans="1:14" s="27" customFormat="1" ht="24.95" customHeight="1" x14ac:dyDescent="0.25">
      <c r="A51" s="205" t="s">
        <v>75</v>
      </c>
      <c r="B51" s="217">
        <v>335</v>
      </c>
      <c r="C51" s="208" t="s">
        <v>209</v>
      </c>
      <c r="D51" s="129" t="str">
        <f t="shared" si="0"/>
        <v/>
      </c>
      <c r="E51" s="139"/>
      <c r="F51" s="140"/>
      <c r="G51" s="140"/>
      <c r="H51" s="140"/>
      <c r="I51" s="140"/>
      <c r="J51" s="140"/>
      <c r="K51" s="140"/>
      <c r="M51" s="41" t="s">
        <v>78</v>
      </c>
      <c r="N51" s="30"/>
    </row>
    <row r="52" spans="1:14" s="90" customFormat="1" ht="24.95" customHeight="1" x14ac:dyDescent="0.25">
      <c r="A52" s="205" t="s">
        <v>76</v>
      </c>
      <c r="B52" s="217">
        <v>336</v>
      </c>
      <c r="C52" s="208" t="s">
        <v>77</v>
      </c>
      <c r="D52" s="129">
        <f t="shared" si="0"/>
        <v>91327.35</v>
      </c>
      <c r="E52" s="139"/>
      <c r="F52" s="140"/>
      <c r="G52" s="140">
        <v>3000</v>
      </c>
      <c r="H52" s="140">
        <v>339.89</v>
      </c>
      <c r="I52" s="140"/>
      <c r="J52" s="140">
        <v>212.05</v>
      </c>
      <c r="K52" s="140">
        <v>87775.41</v>
      </c>
      <c r="M52" s="133"/>
      <c r="N52" s="93"/>
    </row>
    <row r="53" spans="1:14" s="27" customFormat="1" ht="24.95" customHeight="1" x14ac:dyDescent="0.25">
      <c r="A53" s="205" t="s">
        <v>79</v>
      </c>
      <c r="B53" s="217">
        <v>337</v>
      </c>
      <c r="C53" s="208" t="s">
        <v>225</v>
      </c>
      <c r="D53" s="129" t="str">
        <f t="shared" si="0"/>
        <v/>
      </c>
      <c r="E53" s="139"/>
      <c r="F53" s="140"/>
      <c r="G53" s="140"/>
      <c r="H53" s="140"/>
      <c r="I53" s="140"/>
      <c r="J53" s="140"/>
      <c r="K53" s="140"/>
      <c r="M53" s="30"/>
      <c r="N53" s="30"/>
    </row>
    <row r="54" spans="1:14" s="27" customFormat="1" ht="24.95" customHeight="1" x14ac:dyDescent="0.25">
      <c r="A54" s="205" t="s">
        <v>81</v>
      </c>
      <c r="B54" s="217">
        <v>339</v>
      </c>
      <c r="C54" s="208" t="s">
        <v>82</v>
      </c>
      <c r="D54" s="129" t="str">
        <f t="shared" si="0"/>
        <v/>
      </c>
      <c r="E54" s="139"/>
      <c r="F54" s="140"/>
      <c r="G54" s="140"/>
      <c r="H54" s="140"/>
      <c r="I54" s="140"/>
      <c r="J54" s="140"/>
      <c r="K54" s="140"/>
      <c r="M54" s="30"/>
      <c r="N54" s="30"/>
    </row>
    <row r="55" spans="1:14" s="27" customFormat="1" ht="24.95" customHeight="1" x14ac:dyDescent="0.25">
      <c r="A55" s="205" t="s">
        <v>83</v>
      </c>
      <c r="B55" s="217">
        <v>340</v>
      </c>
      <c r="C55" s="208" t="s">
        <v>84</v>
      </c>
      <c r="D55" s="129" t="str">
        <f t="shared" si="0"/>
        <v/>
      </c>
      <c r="E55" s="139"/>
      <c r="F55" s="140"/>
      <c r="G55" s="140"/>
      <c r="H55" s="140"/>
      <c r="I55" s="140"/>
      <c r="J55" s="140"/>
      <c r="K55" s="140"/>
      <c r="M55" s="30"/>
      <c r="N55" s="30"/>
    </row>
    <row r="56" spans="1:14" s="27" customFormat="1" ht="24.95" customHeight="1" x14ac:dyDescent="0.25">
      <c r="A56" s="205" t="s">
        <v>211</v>
      </c>
      <c r="B56" s="217">
        <v>373</v>
      </c>
      <c r="C56" s="208" t="s">
        <v>213</v>
      </c>
      <c r="D56" s="129" t="str">
        <f t="shared" si="0"/>
        <v/>
      </c>
      <c r="E56" s="139"/>
      <c r="F56" s="140"/>
      <c r="G56" s="140"/>
      <c r="H56" s="140"/>
      <c r="I56" s="140"/>
      <c r="J56" s="140"/>
      <c r="K56" s="140"/>
      <c r="M56" s="30"/>
      <c r="N56" s="30"/>
    </row>
    <row r="57" spans="1:14" s="90" customFormat="1" ht="24.95" customHeight="1" x14ac:dyDescent="0.25">
      <c r="A57" s="205" t="s">
        <v>87</v>
      </c>
      <c r="B57" s="217">
        <v>342</v>
      </c>
      <c r="C57" s="208" t="s">
        <v>88</v>
      </c>
      <c r="D57" s="129"/>
      <c r="E57" s="139"/>
      <c r="F57" s="140"/>
      <c r="G57" s="140"/>
      <c r="H57" s="140"/>
      <c r="I57" s="140"/>
      <c r="J57" s="140"/>
      <c r="K57" s="140"/>
      <c r="M57" s="93"/>
      <c r="N57" s="93"/>
    </row>
    <row r="58" spans="1:14" s="27" customFormat="1" ht="24.75" customHeight="1" x14ac:dyDescent="0.25">
      <c r="A58" s="205" t="s">
        <v>89</v>
      </c>
      <c r="B58" s="217">
        <v>343</v>
      </c>
      <c r="C58" s="208" t="s">
        <v>90</v>
      </c>
      <c r="D58" s="129" t="str">
        <f t="shared" si="0"/>
        <v/>
      </c>
      <c r="E58" s="139"/>
      <c r="F58" s="140"/>
      <c r="G58" s="140"/>
      <c r="H58" s="140"/>
      <c r="I58" s="140"/>
      <c r="J58" s="140"/>
      <c r="K58" s="140"/>
      <c r="M58" s="30"/>
      <c r="N58" s="30"/>
    </row>
    <row r="59" spans="1:14" s="27" customFormat="1" ht="24.95" customHeight="1" x14ac:dyDescent="0.25">
      <c r="A59" s="205" t="s">
        <v>91</v>
      </c>
      <c r="B59" s="217">
        <v>344</v>
      </c>
      <c r="C59" s="208" t="s">
        <v>92</v>
      </c>
      <c r="D59" s="129" t="str">
        <f t="shared" si="0"/>
        <v/>
      </c>
      <c r="E59" s="139"/>
      <c r="F59" s="140"/>
      <c r="G59" s="140"/>
      <c r="H59" s="140"/>
      <c r="I59" s="140"/>
      <c r="J59" s="140"/>
      <c r="K59" s="140"/>
      <c r="M59" s="30"/>
      <c r="N59" s="30"/>
    </row>
    <row r="60" spans="1:14" s="26" customFormat="1" ht="24.95" customHeight="1" x14ac:dyDescent="0.25">
      <c r="A60" s="205" t="s">
        <v>93</v>
      </c>
      <c r="B60" s="217">
        <v>346</v>
      </c>
      <c r="C60" s="208" t="s">
        <v>94</v>
      </c>
      <c r="D60" s="129" t="str">
        <f t="shared" si="0"/>
        <v/>
      </c>
      <c r="E60" s="139"/>
      <c r="F60" s="140"/>
      <c r="G60" s="140"/>
      <c r="H60" s="140"/>
      <c r="I60" s="140"/>
      <c r="J60" s="140"/>
      <c r="K60" s="140"/>
      <c r="M60" s="30"/>
      <c r="N60" s="38"/>
    </row>
    <row r="61" spans="1:14" ht="24.95" customHeight="1" x14ac:dyDescent="0.25">
      <c r="A61" s="205" t="s">
        <v>95</v>
      </c>
      <c r="B61" s="217">
        <v>347</v>
      </c>
      <c r="C61" s="208" t="s">
        <v>226</v>
      </c>
      <c r="D61" s="129" t="str">
        <f t="shared" si="0"/>
        <v/>
      </c>
      <c r="E61" s="139"/>
      <c r="F61" s="140"/>
      <c r="G61" s="140"/>
      <c r="H61" s="140"/>
      <c r="I61" s="140"/>
      <c r="J61" s="140"/>
      <c r="K61" s="140"/>
      <c r="L61" s="1"/>
      <c r="M61" s="38"/>
    </row>
    <row r="62" spans="1:14" ht="24.95" customHeight="1" x14ac:dyDescent="0.25">
      <c r="A62" s="205" t="s">
        <v>115</v>
      </c>
      <c r="B62" s="217">
        <v>358</v>
      </c>
      <c r="C62" s="208" t="s">
        <v>215</v>
      </c>
      <c r="D62" s="129" t="str">
        <f t="shared" si="0"/>
        <v/>
      </c>
      <c r="E62" s="139"/>
      <c r="F62" s="140"/>
      <c r="G62" s="140"/>
      <c r="H62" s="140"/>
      <c r="I62" s="140"/>
      <c r="J62" s="140"/>
      <c r="K62" s="140"/>
      <c r="L62" s="1"/>
    </row>
    <row r="63" spans="1:14" s="62" customFormat="1" ht="24.95" customHeight="1" x14ac:dyDescent="0.25">
      <c r="A63" s="205" t="s">
        <v>96</v>
      </c>
      <c r="B63" s="217">
        <v>348</v>
      </c>
      <c r="C63" s="208" t="s">
        <v>97</v>
      </c>
      <c r="D63" s="129"/>
      <c r="E63" s="139"/>
      <c r="F63" s="140"/>
      <c r="G63" s="140"/>
      <c r="H63" s="140"/>
      <c r="I63" s="140"/>
      <c r="J63" s="140"/>
      <c r="K63" s="140"/>
      <c r="M63" s="75"/>
      <c r="N63" s="75"/>
    </row>
    <row r="64" spans="1:14" ht="24.95" customHeight="1" x14ac:dyDescent="0.25">
      <c r="A64" s="205" t="s">
        <v>98</v>
      </c>
      <c r="B64" s="217">
        <v>349</v>
      </c>
      <c r="C64" s="208" t="s">
        <v>99</v>
      </c>
      <c r="D64" s="129">
        <f t="shared" si="0"/>
        <v>141182.37</v>
      </c>
      <c r="E64" s="139"/>
      <c r="F64" s="140"/>
      <c r="G64" s="140">
        <v>46448.26</v>
      </c>
      <c r="H64" s="140">
        <v>2600.6999999999998</v>
      </c>
      <c r="I64" s="140"/>
      <c r="J64" s="140">
        <v>4358</v>
      </c>
      <c r="K64" s="140">
        <v>87775.41</v>
      </c>
      <c r="L64" s="1"/>
    </row>
    <row r="65" spans="1:14" ht="24.95" customHeight="1" x14ac:dyDescent="0.25">
      <c r="A65" s="205" t="s">
        <v>80</v>
      </c>
      <c r="B65" s="217">
        <v>338</v>
      </c>
      <c r="C65" s="208" t="s">
        <v>216</v>
      </c>
      <c r="D65" s="129" t="str">
        <f t="shared" si="0"/>
        <v/>
      </c>
      <c r="E65" s="139"/>
      <c r="F65" s="140"/>
      <c r="G65" s="140"/>
      <c r="H65" s="140"/>
      <c r="I65" s="140"/>
      <c r="J65" s="140"/>
      <c r="K65" s="140"/>
      <c r="L65" s="1"/>
    </row>
    <row r="66" spans="1:14" ht="24.95" customHeight="1" x14ac:dyDescent="0.25">
      <c r="A66" s="205" t="s">
        <v>102</v>
      </c>
      <c r="B66" s="217">
        <v>351</v>
      </c>
      <c r="C66" s="208" t="s">
        <v>217</v>
      </c>
      <c r="D66" s="129" t="str">
        <f t="shared" si="0"/>
        <v/>
      </c>
      <c r="E66" s="139"/>
      <c r="F66" s="140"/>
      <c r="G66" s="140"/>
      <c r="H66" s="140"/>
      <c r="I66" s="140"/>
      <c r="J66" s="140"/>
      <c r="K66" s="140"/>
      <c r="L66" s="1"/>
    </row>
    <row r="67" spans="1:14" s="62" customFormat="1" ht="24.95" customHeight="1" x14ac:dyDescent="0.25">
      <c r="A67" s="205" t="s">
        <v>103</v>
      </c>
      <c r="B67" s="217">
        <v>352</v>
      </c>
      <c r="C67" s="208" t="s">
        <v>104</v>
      </c>
      <c r="D67" s="129"/>
      <c r="E67" s="139"/>
      <c r="F67" s="140"/>
      <c r="G67" s="140"/>
      <c r="H67" s="140"/>
      <c r="I67" s="140"/>
      <c r="J67" s="140"/>
      <c r="K67" s="140"/>
      <c r="M67" s="75"/>
      <c r="N67" s="75"/>
    </row>
    <row r="68" spans="1:14" ht="24.95" customHeight="1" x14ac:dyDescent="0.25">
      <c r="A68" s="205" t="s">
        <v>105</v>
      </c>
      <c r="B68" s="217">
        <v>353</v>
      </c>
      <c r="C68" s="208" t="s">
        <v>227</v>
      </c>
      <c r="D68" s="129" t="str">
        <f t="shared" si="0"/>
        <v/>
      </c>
      <c r="E68" s="139"/>
      <c r="F68" s="140"/>
      <c r="G68" s="140"/>
      <c r="H68" s="140"/>
      <c r="I68" s="140"/>
      <c r="J68" s="140"/>
      <c r="K68" s="140"/>
      <c r="L68" s="1"/>
    </row>
    <row r="69" spans="1:14" ht="24.95" customHeight="1" x14ac:dyDescent="0.25">
      <c r="A69" s="205" t="s">
        <v>107</v>
      </c>
      <c r="B69" s="217">
        <v>354</v>
      </c>
      <c r="C69" s="208" t="s">
        <v>108</v>
      </c>
      <c r="D69" s="129">
        <f t="shared" si="0"/>
        <v>102168.47</v>
      </c>
      <c r="E69" s="139"/>
      <c r="F69" s="140"/>
      <c r="G69" s="140">
        <f>13215.8</f>
        <v>13215.8</v>
      </c>
      <c r="H69" s="140">
        <v>573.26</v>
      </c>
      <c r="I69" s="140"/>
      <c r="J69" s="140">
        <v>604</v>
      </c>
      <c r="K69" s="140">
        <v>87775.41</v>
      </c>
      <c r="L69" s="1"/>
    </row>
    <row r="70" spans="1:14" ht="24.95" customHeight="1" x14ac:dyDescent="0.25">
      <c r="A70" s="205" t="s">
        <v>109</v>
      </c>
      <c r="B70" s="217">
        <v>355</v>
      </c>
      <c r="C70" s="208" t="s">
        <v>110</v>
      </c>
      <c r="D70" s="129" t="str">
        <f t="shared" si="0"/>
        <v/>
      </c>
      <c r="E70" s="139"/>
      <c r="F70" s="140"/>
      <c r="G70" s="140"/>
      <c r="H70" s="140"/>
      <c r="I70" s="140"/>
      <c r="J70" s="140"/>
      <c r="K70" s="140"/>
      <c r="L70" s="1"/>
    </row>
    <row r="71" spans="1:14" ht="24.95" customHeight="1" x14ac:dyDescent="0.25">
      <c r="A71" s="205" t="s">
        <v>111</v>
      </c>
      <c r="B71" s="217">
        <v>356</v>
      </c>
      <c r="C71" s="208" t="s">
        <v>112</v>
      </c>
      <c r="D71" s="129" t="str">
        <f t="shared" si="0"/>
        <v/>
      </c>
      <c r="E71" s="139"/>
      <c r="F71" s="140"/>
      <c r="G71" s="140"/>
      <c r="H71" s="140"/>
      <c r="I71" s="140"/>
      <c r="J71" s="140"/>
      <c r="K71" s="140"/>
      <c r="L71" s="1"/>
    </row>
    <row r="72" spans="1:14" ht="24.95" customHeight="1" x14ac:dyDescent="0.25">
      <c r="A72" s="205" t="s">
        <v>228</v>
      </c>
      <c r="B72" s="217">
        <v>374</v>
      </c>
      <c r="C72" s="208" t="s">
        <v>229</v>
      </c>
      <c r="D72" s="129" t="str">
        <f t="shared" si="0"/>
        <v/>
      </c>
      <c r="E72" s="139"/>
      <c r="F72" s="140"/>
      <c r="G72" s="140"/>
      <c r="H72" s="140"/>
      <c r="I72" s="140"/>
      <c r="J72" s="140"/>
      <c r="K72" s="140"/>
      <c r="L72" s="1"/>
    </row>
    <row r="73" spans="1:14" ht="24.95" customHeight="1" x14ac:dyDescent="0.25">
      <c r="A73" s="205" t="s">
        <v>113</v>
      </c>
      <c r="B73" s="217">
        <v>357</v>
      </c>
      <c r="C73" s="208" t="s">
        <v>114</v>
      </c>
      <c r="D73" s="129" t="str">
        <f t="shared" si="0"/>
        <v/>
      </c>
      <c r="E73" s="139"/>
      <c r="F73" s="140"/>
      <c r="G73" s="140"/>
      <c r="H73" s="140"/>
      <c r="I73" s="140"/>
      <c r="J73" s="140"/>
      <c r="K73" s="140"/>
      <c r="L73" s="1"/>
    </row>
    <row r="74" spans="1:14" ht="24.95" customHeight="1" x14ac:dyDescent="0.25">
      <c r="A74" s="205" t="s">
        <v>120</v>
      </c>
      <c r="B74" s="217">
        <v>361</v>
      </c>
      <c r="C74" s="208" t="s">
        <v>218</v>
      </c>
      <c r="D74" s="129" t="str">
        <f t="shared" si="0"/>
        <v/>
      </c>
      <c r="E74" s="139"/>
      <c r="F74" s="140"/>
      <c r="G74" s="140"/>
      <c r="H74" s="140"/>
      <c r="I74" s="140"/>
      <c r="J74" s="140"/>
      <c r="K74" s="140"/>
      <c r="L74" s="1"/>
    </row>
    <row r="75" spans="1:14" ht="24.95" customHeight="1" x14ac:dyDescent="0.25">
      <c r="A75" s="205" t="s">
        <v>121</v>
      </c>
      <c r="B75" s="217">
        <v>362</v>
      </c>
      <c r="C75" s="208" t="s">
        <v>230</v>
      </c>
      <c r="D75" s="129" t="str">
        <f t="shared" si="0"/>
        <v/>
      </c>
      <c r="E75" s="139"/>
      <c r="F75" s="140"/>
      <c r="G75" s="140"/>
      <c r="H75" s="140"/>
      <c r="I75" s="140"/>
      <c r="J75" s="140"/>
      <c r="K75" s="140"/>
      <c r="L75" s="1"/>
    </row>
    <row r="76" spans="1:14" ht="24.95" customHeight="1" x14ac:dyDescent="0.25">
      <c r="A76" s="205" t="s">
        <v>123</v>
      </c>
      <c r="B76" s="217">
        <v>364</v>
      </c>
      <c r="C76" s="208" t="s">
        <v>219</v>
      </c>
      <c r="D76" s="129" t="str">
        <f t="shared" si="0"/>
        <v/>
      </c>
      <c r="E76" s="139"/>
      <c r="F76" s="140"/>
      <c r="G76" s="140"/>
      <c r="H76" s="140"/>
      <c r="I76" s="140"/>
      <c r="J76" s="140"/>
      <c r="K76" s="140"/>
      <c r="L76" s="1"/>
    </row>
    <row r="77" spans="1:14" ht="24.95" customHeight="1" x14ac:dyDescent="0.25">
      <c r="A77" s="205" t="s">
        <v>124</v>
      </c>
      <c r="B77" s="217">
        <v>365</v>
      </c>
      <c r="C77" s="208" t="s">
        <v>125</v>
      </c>
      <c r="D77" s="129" t="str">
        <f t="shared" si="0"/>
        <v/>
      </c>
      <c r="E77" s="139"/>
      <c r="F77" s="140"/>
      <c r="G77" s="140"/>
      <c r="H77" s="140"/>
      <c r="I77" s="140"/>
      <c r="J77" s="140"/>
      <c r="K77" s="140"/>
      <c r="L77" s="1"/>
    </row>
    <row r="78" spans="1:14" ht="24.95" customHeight="1" x14ac:dyDescent="0.25">
      <c r="A78" s="205" t="s">
        <v>126</v>
      </c>
      <c r="B78" s="217">
        <v>366</v>
      </c>
      <c r="C78" s="208" t="s">
        <v>231</v>
      </c>
      <c r="D78" s="129" t="str">
        <f t="shared" si="0"/>
        <v/>
      </c>
      <c r="E78" s="139"/>
      <c r="F78" s="140"/>
      <c r="G78" s="140"/>
      <c r="H78" s="140"/>
      <c r="I78" s="140"/>
      <c r="J78" s="140"/>
      <c r="K78" s="140"/>
      <c r="L78" s="1"/>
    </row>
    <row r="79" spans="1:14" ht="24.95" customHeight="1" x14ac:dyDescent="0.25">
      <c r="A79" s="205" t="s">
        <v>127</v>
      </c>
      <c r="B79" s="217">
        <v>368</v>
      </c>
      <c r="C79" s="208" t="s">
        <v>128</v>
      </c>
      <c r="D79" s="129">
        <f t="shared" si="0"/>
        <v>149828.67000000001</v>
      </c>
      <c r="E79" s="139"/>
      <c r="F79" s="140"/>
      <c r="G79" s="140">
        <v>51340.51</v>
      </c>
      <c r="H79" s="140">
        <v>10713.33</v>
      </c>
      <c r="I79" s="140"/>
      <c r="J79" s="140"/>
      <c r="K79" s="140">
        <f>87775.41-0.58</f>
        <v>87774.83</v>
      </c>
      <c r="L79" s="1"/>
    </row>
    <row r="80" spans="1:14" ht="46.5" customHeight="1" x14ac:dyDescent="0.25">
      <c r="A80" s="278" t="s">
        <v>254</v>
      </c>
      <c r="B80" s="279"/>
      <c r="C80" s="279"/>
      <c r="D80" s="129"/>
      <c r="E80" s="139"/>
      <c r="F80" s="140"/>
      <c r="G80" s="140"/>
      <c r="H80" s="140"/>
      <c r="I80" s="140"/>
      <c r="J80" s="140"/>
      <c r="K80" s="141"/>
      <c r="L80" s="1"/>
    </row>
    <row r="81" spans="1:12" ht="24.95" customHeight="1" x14ac:dyDescent="0.25">
      <c r="A81" s="169"/>
      <c r="B81" s="171"/>
      <c r="C81" s="170"/>
      <c r="D81" s="129" t="str">
        <f t="shared" ref="D81:D94" si="1">IF(SUM(E81:K81)&gt;0,(SUM(E81:K81)),"")</f>
        <v/>
      </c>
      <c r="E81" s="139"/>
      <c r="F81" s="140"/>
      <c r="G81" s="140"/>
      <c r="H81" s="140"/>
      <c r="I81" s="140"/>
      <c r="J81" s="140"/>
      <c r="K81" s="141"/>
      <c r="L81" s="1"/>
    </row>
    <row r="82" spans="1:12" ht="24.95" customHeight="1" x14ac:dyDescent="0.25">
      <c r="A82" s="169"/>
      <c r="B82" s="171"/>
      <c r="C82" s="170"/>
      <c r="D82" s="129" t="str">
        <f t="shared" si="1"/>
        <v/>
      </c>
      <c r="E82" s="139"/>
      <c r="F82" s="140"/>
      <c r="G82" s="140"/>
      <c r="H82" s="140"/>
      <c r="I82" s="140"/>
      <c r="J82" s="140"/>
      <c r="K82" s="141"/>
      <c r="L82" s="1"/>
    </row>
    <row r="83" spans="1:12" ht="24.95" customHeight="1" x14ac:dyDescent="0.25">
      <c r="A83" s="169"/>
      <c r="B83" s="171"/>
      <c r="C83" s="170"/>
      <c r="D83" s="129" t="str">
        <f t="shared" si="1"/>
        <v/>
      </c>
      <c r="E83" s="139"/>
      <c r="F83" s="140"/>
      <c r="G83" s="140"/>
      <c r="H83" s="140"/>
      <c r="I83" s="140"/>
      <c r="J83" s="140"/>
      <c r="K83" s="141"/>
      <c r="L83" s="1"/>
    </row>
    <row r="84" spans="1:12" ht="24.95" customHeight="1" x14ac:dyDescent="0.25">
      <c r="A84" s="169"/>
      <c r="B84" s="171"/>
      <c r="C84" s="170"/>
      <c r="D84" s="129" t="str">
        <f t="shared" si="1"/>
        <v/>
      </c>
      <c r="E84" s="139"/>
      <c r="F84" s="140"/>
      <c r="G84" s="140"/>
      <c r="H84" s="140"/>
      <c r="I84" s="140"/>
      <c r="J84" s="140"/>
      <c r="K84" s="141"/>
      <c r="L84" s="1"/>
    </row>
    <row r="85" spans="1:12" ht="24.95" customHeight="1" x14ac:dyDescent="0.25">
      <c r="A85" s="169"/>
      <c r="B85" s="171"/>
      <c r="C85" s="170"/>
      <c r="D85" s="129" t="str">
        <f t="shared" si="1"/>
        <v/>
      </c>
      <c r="E85" s="139"/>
      <c r="F85" s="140"/>
      <c r="G85" s="140"/>
      <c r="H85" s="140"/>
      <c r="I85" s="140"/>
      <c r="J85" s="140"/>
      <c r="K85" s="141"/>
      <c r="L85" s="1"/>
    </row>
    <row r="86" spans="1:12" ht="24.95" customHeight="1" x14ac:dyDescent="0.25">
      <c r="A86" s="169"/>
      <c r="B86" s="171"/>
      <c r="C86" s="170"/>
      <c r="D86" s="129" t="str">
        <f t="shared" si="1"/>
        <v/>
      </c>
      <c r="E86" s="139"/>
      <c r="F86" s="140"/>
      <c r="G86" s="140"/>
      <c r="H86" s="140"/>
      <c r="I86" s="140"/>
      <c r="J86" s="140"/>
      <c r="K86" s="141"/>
      <c r="L86" s="1"/>
    </row>
    <row r="87" spans="1:12" ht="24.95" customHeight="1" x14ac:dyDescent="0.25">
      <c r="A87" s="169"/>
      <c r="B87" s="171"/>
      <c r="C87" s="170"/>
      <c r="D87" s="129" t="str">
        <f t="shared" si="1"/>
        <v/>
      </c>
      <c r="E87" s="139"/>
      <c r="F87" s="140"/>
      <c r="G87" s="140"/>
      <c r="H87" s="140"/>
      <c r="I87" s="140"/>
      <c r="J87" s="140"/>
      <c r="K87" s="141"/>
      <c r="L87" s="1"/>
    </row>
    <row r="88" spans="1:12" ht="24.95" customHeight="1" x14ac:dyDescent="0.25">
      <c r="A88" s="169"/>
      <c r="B88" s="171"/>
      <c r="C88" s="170"/>
      <c r="D88" s="129" t="str">
        <f t="shared" si="1"/>
        <v/>
      </c>
      <c r="E88" s="139"/>
      <c r="F88" s="140"/>
      <c r="G88" s="140"/>
      <c r="H88" s="140"/>
      <c r="I88" s="140"/>
      <c r="J88" s="140"/>
      <c r="K88" s="141"/>
      <c r="L88" s="1"/>
    </row>
    <row r="89" spans="1:12" ht="24.95" customHeight="1" x14ac:dyDescent="0.25">
      <c r="A89" s="169"/>
      <c r="B89" s="171"/>
      <c r="C89" s="170"/>
      <c r="D89" s="129" t="str">
        <f t="shared" si="1"/>
        <v/>
      </c>
      <c r="E89" s="139"/>
      <c r="F89" s="140"/>
      <c r="G89" s="140"/>
      <c r="H89" s="140"/>
      <c r="I89" s="140"/>
      <c r="J89" s="140"/>
      <c r="K89" s="141"/>
      <c r="L89" s="1"/>
    </row>
    <row r="90" spans="1:12" ht="24.95" customHeight="1" x14ac:dyDescent="0.25">
      <c r="A90" s="169"/>
      <c r="B90" s="171"/>
      <c r="C90" s="170"/>
      <c r="D90" s="129" t="str">
        <f t="shared" si="1"/>
        <v/>
      </c>
      <c r="E90" s="139"/>
      <c r="F90" s="140"/>
      <c r="G90" s="140"/>
      <c r="H90" s="140"/>
      <c r="I90" s="140"/>
      <c r="J90" s="140"/>
      <c r="K90" s="141"/>
      <c r="L90" s="1"/>
    </row>
    <row r="91" spans="1:12" ht="24.95" customHeight="1" x14ac:dyDescent="0.25">
      <c r="A91" s="169"/>
      <c r="B91" s="171"/>
      <c r="C91" s="170"/>
      <c r="D91" s="129" t="str">
        <f t="shared" si="1"/>
        <v/>
      </c>
      <c r="E91" s="139"/>
      <c r="F91" s="140"/>
      <c r="G91" s="140"/>
      <c r="H91" s="140"/>
      <c r="I91" s="140"/>
      <c r="J91" s="140"/>
      <c r="K91" s="141"/>
      <c r="L91" s="1"/>
    </row>
    <row r="92" spans="1:12" ht="24.95" customHeight="1" x14ac:dyDescent="0.25">
      <c r="A92" s="169"/>
      <c r="B92" s="171"/>
      <c r="C92" s="170"/>
      <c r="D92" s="129" t="str">
        <f t="shared" si="1"/>
        <v/>
      </c>
      <c r="E92" s="139"/>
      <c r="F92" s="140"/>
      <c r="G92" s="140"/>
      <c r="H92" s="140"/>
      <c r="I92" s="140"/>
      <c r="J92" s="140"/>
      <c r="K92" s="141"/>
      <c r="L92" s="1"/>
    </row>
    <row r="93" spans="1:12" ht="24.95" customHeight="1" x14ac:dyDescent="0.25">
      <c r="A93" s="169"/>
      <c r="B93" s="171"/>
      <c r="C93" s="170"/>
      <c r="D93" s="129" t="str">
        <f t="shared" si="1"/>
        <v/>
      </c>
      <c r="E93" s="139"/>
      <c r="F93" s="140"/>
      <c r="G93" s="140"/>
      <c r="H93" s="140"/>
      <c r="I93" s="140"/>
      <c r="J93" s="140"/>
      <c r="K93" s="141"/>
      <c r="L93" s="1"/>
    </row>
    <row r="94" spans="1:12" ht="24.95" customHeight="1" thickBot="1" x14ac:dyDescent="0.3">
      <c r="A94" s="172"/>
      <c r="B94" s="173"/>
      <c r="C94" s="174"/>
      <c r="D94" s="130" t="str">
        <f t="shared" si="1"/>
        <v/>
      </c>
      <c r="E94" s="142"/>
      <c r="F94" s="143"/>
      <c r="G94" s="143"/>
      <c r="H94" s="143"/>
      <c r="I94" s="143"/>
      <c r="J94" s="143"/>
      <c r="K94" s="144"/>
      <c r="L94" s="1"/>
    </row>
    <row r="95" spans="1:12" ht="24.95" customHeight="1" thickBot="1" x14ac:dyDescent="0.3">
      <c r="A95" s="275" t="s">
        <v>129</v>
      </c>
      <c r="B95" s="276"/>
      <c r="C95" s="277"/>
      <c r="D95" s="104">
        <f t="shared" ref="D95:K95" si="2">SUM(D17:D94)</f>
        <v>839151.69000000006</v>
      </c>
      <c r="E95" s="104">
        <f t="shared" si="2"/>
        <v>0</v>
      </c>
      <c r="F95" s="104">
        <f t="shared" si="2"/>
        <v>0</v>
      </c>
      <c r="G95" s="104">
        <f t="shared" si="2"/>
        <v>191435.93</v>
      </c>
      <c r="H95" s="104">
        <f t="shared" si="2"/>
        <v>25087.42</v>
      </c>
      <c r="I95" s="104">
        <f t="shared" si="2"/>
        <v>0</v>
      </c>
      <c r="J95" s="104">
        <f t="shared" si="2"/>
        <v>8201.0499999999993</v>
      </c>
      <c r="K95" s="104">
        <f t="shared" si="2"/>
        <v>614427.29</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M35:N39"/>
    <mergeCell ref="N40:N41"/>
    <mergeCell ref="A95:C95"/>
    <mergeCell ref="N44:N45"/>
    <mergeCell ref="N46:N47"/>
    <mergeCell ref="A80:C80"/>
    <mergeCell ref="N42:N43"/>
    <mergeCell ref="E14:K14"/>
    <mergeCell ref="E15:J15"/>
    <mergeCell ref="K15:K16"/>
    <mergeCell ref="N27:N29"/>
    <mergeCell ref="M30:N34"/>
    <mergeCell ref="N25:N26"/>
    <mergeCell ref="N20:N22"/>
    <mergeCell ref="M15:N16"/>
    <mergeCell ref="N23:N24"/>
    <mergeCell ref="A9:A11"/>
    <mergeCell ref="B9:C11"/>
    <mergeCell ref="D9:D11"/>
    <mergeCell ref="M9:N9"/>
    <mergeCell ref="M10:N13"/>
    <mergeCell ref="B12:C12"/>
    <mergeCell ref="A5:E5"/>
    <mergeCell ref="M5:N5"/>
    <mergeCell ref="G6:J6"/>
    <mergeCell ref="M6:N6"/>
    <mergeCell ref="M1:N1"/>
    <mergeCell ref="A2:E4"/>
    <mergeCell ref="G2:J2"/>
    <mergeCell ref="M2:N2"/>
    <mergeCell ref="G3:J3"/>
    <mergeCell ref="M3:N3"/>
    <mergeCell ref="G4:J4"/>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C81" sqref="C81"/>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54" t="s">
        <v>180</v>
      </c>
      <c r="H1" s="55"/>
      <c r="I1" s="55"/>
      <c r="J1" s="55"/>
      <c r="K1" s="56"/>
      <c r="L1" s="84"/>
      <c r="M1" s="241" t="s">
        <v>181</v>
      </c>
      <c r="N1" s="241"/>
    </row>
    <row r="2" spans="1:25" ht="30" customHeight="1" x14ac:dyDescent="0.25">
      <c r="A2" s="242" t="s">
        <v>192</v>
      </c>
      <c r="B2" s="242"/>
      <c r="C2" s="242"/>
      <c r="D2" s="242"/>
      <c r="E2" s="242"/>
      <c r="F2" s="75"/>
      <c r="G2" s="243" t="s">
        <v>140</v>
      </c>
      <c r="H2" s="244"/>
      <c r="I2" s="244"/>
      <c r="J2" s="245"/>
      <c r="K2" s="134">
        <f>D95</f>
        <v>0</v>
      </c>
      <c r="M2" s="246" t="s">
        <v>163</v>
      </c>
      <c r="N2" s="246"/>
    </row>
    <row r="3" spans="1:25" ht="30" customHeight="1" x14ac:dyDescent="0.25">
      <c r="A3" s="242"/>
      <c r="B3" s="242"/>
      <c r="C3" s="242"/>
      <c r="D3" s="242"/>
      <c r="E3" s="242"/>
      <c r="F3" s="75"/>
      <c r="G3" s="247" t="s">
        <v>164</v>
      </c>
      <c r="H3" s="248"/>
      <c r="I3" s="248"/>
      <c r="J3" s="249"/>
      <c r="K3" s="64"/>
      <c r="M3" s="236" t="s">
        <v>130</v>
      </c>
      <c r="N3" s="236"/>
    </row>
    <row r="4" spans="1:25" ht="30" customHeight="1" x14ac:dyDescent="0.25">
      <c r="A4" s="242"/>
      <c r="B4" s="242"/>
      <c r="C4" s="242"/>
      <c r="D4" s="242"/>
      <c r="E4" s="242"/>
      <c r="F4" s="75"/>
      <c r="G4" s="250" t="s">
        <v>2</v>
      </c>
      <c r="H4" s="251"/>
      <c r="I4" s="251"/>
      <c r="J4" s="252"/>
      <c r="K4" s="64"/>
      <c r="L4" s="65"/>
      <c r="M4" s="246" t="s">
        <v>131</v>
      </c>
      <c r="N4" s="246"/>
      <c r="O4" s="61"/>
      <c r="P4" s="61"/>
      <c r="Q4" s="61"/>
      <c r="R4" s="61"/>
      <c r="S4" s="61"/>
      <c r="T4" s="61"/>
      <c r="U4" s="61"/>
      <c r="V4" s="61"/>
      <c r="W4" s="61"/>
      <c r="X4" s="61"/>
      <c r="Y4" s="61"/>
    </row>
    <row r="5" spans="1:25" ht="30" customHeight="1" x14ac:dyDescent="0.25">
      <c r="A5" s="235"/>
      <c r="B5" s="235"/>
      <c r="C5" s="235"/>
      <c r="D5" s="235"/>
      <c r="E5" s="235"/>
      <c r="F5" s="75"/>
      <c r="G5" s="51" t="s">
        <v>3</v>
      </c>
      <c r="H5" s="52"/>
      <c r="I5" s="52"/>
      <c r="J5" s="53"/>
      <c r="K5" s="135">
        <f>SUM(K2:K4)</f>
        <v>0</v>
      </c>
      <c r="L5" s="66"/>
      <c r="M5" s="236" t="s">
        <v>4</v>
      </c>
      <c r="N5" s="236"/>
      <c r="O5" s="61"/>
      <c r="P5" s="61"/>
      <c r="Q5" s="61"/>
      <c r="R5" s="61"/>
      <c r="S5" s="61"/>
      <c r="T5" s="61"/>
      <c r="U5" s="61"/>
      <c r="V5" s="61"/>
      <c r="W5" s="61"/>
      <c r="X5" s="61"/>
      <c r="Y5" s="61"/>
    </row>
    <row r="6" spans="1:25" ht="49.5" customHeight="1" thickBot="1" x14ac:dyDescent="0.3">
      <c r="F6" s="75"/>
      <c r="G6" s="237" t="s">
        <v>165</v>
      </c>
      <c r="H6" s="238"/>
      <c r="I6" s="238"/>
      <c r="J6" s="239"/>
      <c r="K6" s="67"/>
      <c r="L6" s="66"/>
      <c r="M6" s="240" t="s">
        <v>132</v>
      </c>
      <c r="N6" s="240"/>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253"/>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x14ac:dyDescent="0.25">
      <c r="A10" s="254"/>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255"/>
      <c r="B11" s="260"/>
      <c r="C11" s="261"/>
      <c r="D11" s="264"/>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50" t="s">
        <v>167</v>
      </c>
      <c r="B12" s="281" t="str">
        <f>Central!B12</f>
        <v>CVIT- Cobre Valley Inst of Technology</v>
      </c>
      <c r="C12" s="281"/>
      <c r="D12" s="196" t="str">
        <f>Central!D12</f>
        <v>110802</v>
      </c>
      <c r="E12" s="81" t="s">
        <v>148</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57"/>
      <c r="B14" s="97"/>
      <c r="C14" s="57"/>
      <c r="D14" s="98"/>
      <c r="E14" s="280" t="s">
        <v>200</v>
      </c>
      <c r="F14" s="269"/>
      <c r="G14" s="269"/>
      <c r="H14" s="269"/>
      <c r="I14" s="269"/>
      <c r="J14" s="269"/>
      <c r="K14" s="270"/>
      <c r="M14" s="241" t="s">
        <v>203</v>
      </c>
      <c r="N14" s="241"/>
      <c r="O14" s="88"/>
      <c r="P14" s="88"/>
      <c r="Q14" s="88"/>
      <c r="R14" s="88"/>
      <c r="S14" s="88"/>
      <c r="T14" s="88"/>
      <c r="U14" s="88"/>
      <c r="V14" s="88"/>
      <c r="W14" s="88"/>
      <c r="X14" s="88"/>
      <c r="Y14" s="88"/>
    </row>
    <row r="15" spans="1:25" ht="50.1" customHeight="1" thickBot="1" x14ac:dyDescent="0.3">
      <c r="A15" s="58"/>
      <c r="B15" s="99"/>
      <c r="C15" s="58"/>
      <c r="D15" s="100"/>
      <c r="E15" s="280" t="s">
        <v>9</v>
      </c>
      <c r="F15" s="271"/>
      <c r="G15" s="271"/>
      <c r="H15" s="271"/>
      <c r="I15" s="271"/>
      <c r="J15" s="272"/>
      <c r="K15" s="273" t="s">
        <v>10</v>
      </c>
      <c r="M15" s="241"/>
      <c r="N15" s="241"/>
    </row>
    <row r="16" spans="1:25" s="89" customFormat="1" ht="132" customHeight="1" thickBot="1" x14ac:dyDescent="0.3">
      <c r="A16" s="95" t="s">
        <v>150</v>
      </c>
      <c r="B16" s="101" t="s">
        <v>135</v>
      </c>
      <c r="C16" s="103" t="s">
        <v>11</v>
      </c>
      <c r="D16" s="102" t="s">
        <v>12</v>
      </c>
      <c r="E16" s="96" t="s">
        <v>13</v>
      </c>
      <c r="F16" s="36" t="s">
        <v>14</v>
      </c>
      <c r="G16" s="36" t="s">
        <v>136</v>
      </c>
      <c r="H16" s="36" t="s">
        <v>137</v>
      </c>
      <c r="I16" s="36" t="s">
        <v>139</v>
      </c>
      <c r="J16" s="37" t="s">
        <v>138</v>
      </c>
      <c r="K16" s="274"/>
      <c r="M16" s="241"/>
      <c r="N16" s="241"/>
    </row>
    <row r="17" spans="1:14" s="90" customFormat="1" ht="24.95" customHeight="1" x14ac:dyDescent="0.25">
      <c r="A17" s="202" t="s">
        <v>15</v>
      </c>
      <c r="B17" s="210">
        <v>301</v>
      </c>
      <c r="C17" s="204" t="s">
        <v>220</v>
      </c>
      <c r="D17" s="128" t="str">
        <f>IF(SUM(E17:K17)&gt;0,(SUM(E17:K17)),"")</f>
        <v/>
      </c>
      <c r="E17" s="136"/>
      <c r="F17" s="137"/>
      <c r="G17" s="137"/>
      <c r="H17" s="137"/>
      <c r="I17" s="137"/>
      <c r="J17" s="137"/>
      <c r="K17" s="138"/>
      <c r="M17" s="93"/>
      <c r="N17" s="43" t="s">
        <v>168</v>
      </c>
    </row>
    <row r="18" spans="1:14" s="90" customFormat="1" ht="24.95" customHeight="1" x14ac:dyDescent="0.25">
      <c r="A18" s="205" t="s">
        <v>16</v>
      </c>
      <c r="B18" s="209">
        <v>302</v>
      </c>
      <c r="C18" s="207" t="s">
        <v>17</v>
      </c>
      <c r="D18" s="129" t="str">
        <f t="shared" ref="D18:D79" si="0">IF(SUM(E18:K18)&gt;0,(SUM(E18:K18)),"")</f>
        <v/>
      </c>
      <c r="E18" s="139"/>
      <c r="F18" s="140"/>
      <c r="G18" s="140"/>
      <c r="H18" s="140"/>
      <c r="I18" s="140"/>
      <c r="J18" s="140"/>
      <c r="K18" s="141"/>
      <c r="M18" s="47"/>
      <c r="N18" s="43" t="s">
        <v>169</v>
      </c>
    </row>
    <row r="19" spans="1:14" s="90" customFormat="1" ht="24.95" customHeight="1" x14ac:dyDescent="0.25">
      <c r="A19" s="205" t="s">
        <v>205</v>
      </c>
      <c r="B19" s="209">
        <v>376</v>
      </c>
      <c r="C19" s="207" t="s">
        <v>206</v>
      </c>
      <c r="D19" s="129"/>
      <c r="E19" s="139"/>
      <c r="F19" s="140"/>
      <c r="G19" s="140"/>
      <c r="H19" s="140"/>
      <c r="I19" s="140"/>
      <c r="J19" s="140"/>
      <c r="K19" s="141"/>
      <c r="M19" s="132"/>
      <c r="N19" s="133"/>
    </row>
    <row r="20" spans="1:14" s="90" customFormat="1" ht="24.95" customHeight="1" x14ac:dyDescent="0.25">
      <c r="A20" s="205" t="s">
        <v>18</v>
      </c>
      <c r="B20" s="209">
        <v>303</v>
      </c>
      <c r="C20" s="207" t="s">
        <v>19</v>
      </c>
      <c r="D20" s="129" t="str">
        <f t="shared" si="0"/>
        <v/>
      </c>
      <c r="E20" s="139"/>
      <c r="F20" s="140"/>
      <c r="G20" s="140"/>
      <c r="H20" s="140"/>
      <c r="I20" s="140"/>
      <c r="J20" s="140"/>
      <c r="K20" s="141"/>
      <c r="M20" s="93"/>
      <c r="N20" s="246" t="s">
        <v>170</v>
      </c>
    </row>
    <row r="21" spans="1:14" s="90" customFormat="1" ht="24.95" customHeight="1" x14ac:dyDescent="0.25">
      <c r="A21" s="205" t="s">
        <v>20</v>
      </c>
      <c r="B21" s="209">
        <v>304</v>
      </c>
      <c r="C21" s="207" t="s">
        <v>21</v>
      </c>
      <c r="D21" s="129" t="str">
        <f t="shared" si="0"/>
        <v/>
      </c>
      <c r="E21" s="139"/>
      <c r="F21" s="140"/>
      <c r="G21" s="140"/>
      <c r="H21" s="140"/>
      <c r="I21" s="140"/>
      <c r="J21" s="140"/>
      <c r="K21" s="141"/>
      <c r="M21" s="93"/>
      <c r="N21" s="246"/>
    </row>
    <row r="22" spans="1:14" s="90" customFormat="1" ht="24.95" customHeight="1" x14ac:dyDescent="0.25">
      <c r="A22" s="205" t="s">
        <v>22</v>
      </c>
      <c r="B22" s="209">
        <v>305</v>
      </c>
      <c r="C22" s="207" t="s">
        <v>23</v>
      </c>
      <c r="D22" s="129" t="str">
        <f t="shared" si="0"/>
        <v/>
      </c>
      <c r="E22" s="139"/>
      <c r="F22" s="140"/>
      <c r="G22" s="140"/>
      <c r="H22" s="140"/>
      <c r="I22" s="140"/>
      <c r="J22" s="140"/>
      <c r="K22" s="141"/>
      <c r="M22" s="93"/>
      <c r="N22" s="246"/>
    </row>
    <row r="23" spans="1:14" s="90" customFormat="1" ht="24.95" customHeight="1" x14ac:dyDescent="0.25">
      <c r="A23" s="205" t="s">
        <v>24</v>
      </c>
      <c r="B23" s="209">
        <v>306</v>
      </c>
      <c r="C23" s="207" t="s">
        <v>25</v>
      </c>
      <c r="D23" s="129" t="str">
        <f t="shared" si="0"/>
        <v/>
      </c>
      <c r="E23" s="139"/>
      <c r="F23" s="140"/>
      <c r="G23" s="140"/>
      <c r="H23" s="140"/>
      <c r="I23" s="140"/>
      <c r="J23" s="140"/>
      <c r="K23" s="141"/>
      <c r="M23" s="93"/>
      <c r="N23" s="246" t="s">
        <v>171</v>
      </c>
    </row>
    <row r="24" spans="1:14" s="90" customFormat="1" ht="24.95" customHeight="1" x14ac:dyDescent="0.25">
      <c r="A24" s="205" t="s">
        <v>26</v>
      </c>
      <c r="B24" s="209">
        <v>307</v>
      </c>
      <c r="C24" s="207" t="s">
        <v>27</v>
      </c>
      <c r="D24" s="129" t="str">
        <f t="shared" si="0"/>
        <v/>
      </c>
      <c r="E24" s="139"/>
      <c r="F24" s="140"/>
      <c r="G24" s="140"/>
      <c r="H24" s="140"/>
      <c r="I24" s="140"/>
      <c r="J24" s="140"/>
      <c r="K24" s="141"/>
      <c r="M24" s="93"/>
      <c r="N24" s="246"/>
    </row>
    <row r="25" spans="1:14" s="90" customFormat="1" ht="24.95" customHeight="1" x14ac:dyDescent="0.25">
      <c r="A25" s="205" t="s">
        <v>28</v>
      </c>
      <c r="B25" s="209">
        <v>309</v>
      </c>
      <c r="C25" s="207" t="s">
        <v>29</v>
      </c>
      <c r="D25" s="129" t="str">
        <f t="shared" si="0"/>
        <v/>
      </c>
      <c r="E25" s="139"/>
      <c r="F25" s="140"/>
      <c r="G25" s="140"/>
      <c r="H25" s="140"/>
      <c r="I25" s="140"/>
      <c r="J25" s="140"/>
      <c r="K25" s="141"/>
      <c r="M25" s="93"/>
      <c r="N25" s="246" t="s">
        <v>172</v>
      </c>
    </row>
    <row r="26" spans="1:14" s="90" customFormat="1" ht="24.95" customHeight="1" x14ac:dyDescent="0.25">
      <c r="A26" s="205" t="s">
        <v>30</v>
      </c>
      <c r="B26" s="209">
        <v>310</v>
      </c>
      <c r="C26" s="207" t="s">
        <v>31</v>
      </c>
      <c r="D26" s="129" t="str">
        <f t="shared" si="0"/>
        <v/>
      </c>
      <c r="E26" s="139"/>
      <c r="F26" s="140"/>
      <c r="G26" s="140"/>
      <c r="H26" s="140"/>
      <c r="I26" s="140"/>
      <c r="J26" s="140"/>
      <c r="K26" s="141"/>
      <c r="M26" s="93"/>
      <c r="N26" s="246"/>
    </row>
    <row r="27" spans="1:14" s="90" customFormat="1" ht="24.95" customHeight="1" x14ac:dyDescent="0.25">
      <c r="A27" s="205" t="s">
        <v>32</v>
      </c>
      <c r="B27" s="209">
        <v>311</v>
      </c>
      <c r="C27" s="207" t="s">
        <v>33</v>
      </c>
      <c r="D27" s="129" t="str">
        <f t="shared" si="0"/>
        <v/>
      </c>
      <c r="E27" s="139"/>
      <c r="F27" s="140"/>
      <c r="G27" s="140"/>
      <c r="H27" s="140"/>
      <c r="I27" s="140"/>
      <c r="J27" s="140"/>
      <c r="K27" s="141"/>
      <c r="M27" s="93"/>
      <c r="N27" s="246" t="s">
        <v>173</v>
      </c>
    </row>
    <row r="28" spans="1:14" s="90" customFormat="1" ht="24.95" customHeight="1" x14ac:dyDescent="0.25">
      <c r="A28" s="205" t="s">
        <v>34</v>
      </c>
      <c r="B28" s="209">
        <v>312</v>
      </c>
      <c r="C28" s="207" t="s">
        <v>35</v>
      </c>
      <c r="D28" s="129" t="str">
        <f t="shared" si="0"/>
        <v/>
      </c>
      <c r="E28" s="139"/>
      <c r="F28" s="140"/>
      <c r="G28" s="140"/>
      <c r="H28" s="140"/>
      <c r="I28" s="140"/>
      <c r="J28" s="140"/>
      <c r="K28" s="141"/>
      <c r="M28" s="93"/>
      <c r="N28" s="246"/>
    </row>
    <row r="29" spans="1:14" s="90" customFormat="1" ht="24.95" customHeight="1" x14ac:dyDescent="0.25">
      <c r="A29" s="205" t="s">
        <v>36</v>
      </c>
      <c r="B29" s="209">
        <v>313</v>
      </c>
      <c r="C29" s="207" t="s">
        <v>207</v>
      </c>
      <c r="D29" s="129" t="str">
        <f t="shared" si="0"/>
        <v/>
      </c>
      <c r="E29" s="139"/>
      <c r="F29" s="140"/>
      <c r="G29" s="140"/>
      <c r="H29" s="140"/>
      <c r="I29" s="140"/>
      <c r="J29" s="140"/>
      <c r="K29" s="141"/>
      <c r="M29" s="93"/>
      <c r="N29" s="246"/>
    </row>
    <row r="30" spans="1:14" s="90" customFormat="1" ht="24.95" customHeight="1" x14ac:dyDescent="0.25">
      <c r="A30" s="205" t="s">
        <v>37</v>
      </c>
      <c r="B30" s="209">
        <v>314</v>
      </c>
      <c r="C30" s="207" t="s">
        <v>208</v>
      </c>
      <c r="D30" s="129" t="str">
        <f t="shared" si="0"/>
        <v/>
      </c>
      <c r="E30" s="139"/>
      <c r="F30" s="140"/>
      <c r="G30" s="140"/>
      <c r="H30" s="140"/>
      <c r="I30" s="140"/>
      <c r="J30" s="140"/>
      <c r="K30" s="141"/>
      <c r="M30" s="246" t="s">
        <v>204</v>
      </c>
      <c r="N30" s="246"/>
    </row>
    <row r="31" spans="1:14" s="90" customFormat="1" ht="24.95" customHeight="1" x14ac:dyDescent="0.25">
      <c r="A31" s="205" t="s">
        <v>38</v>
      </c>
      <c r="B31" s="209">
        <v>315</v>
      </c>
      <c r="C31" s="207" t="s">
        <v>39</v>
      </c>
      <c r="D31" s="129" t="str">
        <f t="shared" si="0"/>
        <v/>
      </c>
      <c r="E31" s="139"/>
      <c r="F31" s="140"/>
      <c r="G31" s="140"/>
      <c r="H31" s="140"/>
      <c r="I31" s="140"/>
      <c r="J31" s="140"/>
      <c r="K31" s="141"/>
      <c r="M31" s="246"/>
      <c r="N31" s="246"/>
    </row>
    <row r="32" spans="1:14" s="90" customFormat="1" ht="24.95" customHeight="1" x14ac:dyDescent="0.25">
      <c r="A32" s="205" t="s">
        <v>40</v>
      </c>
      <c r="B32" s="209">
        <v>316</v>
      </c>
      <c r="C32" s="207" t="s">
        <v>41</v>
      </c>
      <c r="D32" s="129" t="str">
        <f t="shared" si="0"/>
        <v/>
      </c>
      <c r="E32" s="139"/>
      <c r="F32" s="140"/>
      <c r="G32" s="140"/>
      <c r="H32" s="140"/>
      <c r="I32" s="140"/>
      <c r="J32" s="140"/>
      <c r="K32" s="141"/>
      <c r="M32" s="246"/>
      <c r="N32" s="246"/>
    </row>
    <row r="33" spans="1:25" s="90" customFormat="1" ht="24.95" customHeight="1" x14ac:dyDescent="0.25">
      <c r="A33" s="205" t="s">
        <v>42</v>
      </c>
      <c r="B33" s="209">
        <v>317</v>
      </c>
      <c r="C33" s="207" t="s">
        <v>43</v>
      </c>
      <c r="D33" s="129" t="str">
        <f t="shared" si="0"/>
        <v/>
      </c>
      <c r="E33" s="139"/>
      <c r="F33" s="140"/>
      <c r="G33" s="140"/>
      <c r="H33" s="140"/>
      <c r="I33" s="140"/>
      <c r="J33" s="140"/>
      <c r="K33" s="141"/>
      <c r="M33" s="246"/>
      <c r="N33" s="246"/>
    </row>
    <row r="34" spans="1:25" s="90" customFormat="1" ht="24.95" customHeight="1" x14ac:dyDescent="0.25">
      <c r="A34" s="205" t="s">
        <v>44</v>
      </c>
      <c r="B34" s="209">
        <v>318</v>
      </c>
      <c r="C34" s="207" t="s">
        <v>45</v>
      </c>
      <c r="D34" s="129" t="str">
        <f t="shared" si="0"/>
        <v/>
      </c>
      <c r="E34" s="139"/>
      <c r="F34" s="140"/>
      <c r="G34" s="140"/>
      <c r="H34" s="140"/>
      <c r="I34" s="140"/>
      <c r="J34" s="140"/>
      <c r="K34" s="141"/>
      <c r="M34" s="246"/>
      <c r="N34" s="246"/>
    </row>
    <row r="35" spans="1:25" s="90" customFormat="1" ht="24.95" customHeight="1" x14ac:dyDescent="0.25">
      <c r="A35" s="205" t="s">
        <v>46</v>
      </c>
      <c r="B35" s="209">
        <v>319</v>
      </c>
      <c r="C35" s="207" t="s">
        <v>222</v>
      </c>
      <c r="D35" s="129" t="str">
        <f t="shared" si="0"/>
        <v/>
      </c>
      <c r="E35" s="139"/>
      <c r="F35" s="140"/>
      <c r="G35" s="140"/>
      <c r="H35" s="140"/>
      <c r="I35" s="140"/>
      <c r="J35" s="140"/>
      <c r="K35" s="141"/>
      <c r="M35" s="246" t="s">
        <v>174</v>
      </c>
      <c r="N35" s="246"/>
    </row>
    <row r="36" spans="1:25" s="90" customFormat="1" ht="24.95" customHeight="1" x14ac:dyDescent="0.25">
      <c r="A36" s="205" t="s">
        <v>47</v>
      </c>
      <c r="B36" s="209">
        <v>320</v>
      </c>
      <c r="C36" s="207" t="s">
        <v>48</v>
      </c>
      <c r="D36" s="129" t="str">
        <f t="shared" si="0"/>
        <v/>
      </c>
      <c r="E36" s="139"/>
      <c r="F36" s="140"/>
      <c r="G36" s="140"/>
      <c r="H36" s="140"/>
      <c r="I36" s="140"/>
      <c r="J36" s="140"/>
      <c r="K36" s="141"/>
      <c r="M36" s="246"/>
      <c r="N36" s="246"/>
      <c r="P36" s="88"/>
      <c r="Q36" s="88"/>
      <c r="R36" s="88"/>
      <c r="S36" s="88"/>
      <c r="T36" s="88"/>
      <c r="U36" s="88"/>
      <c r="V36" s="88"/>
      <c r="W36" s="88"/>
      <c r="X36" s="88"/>
      <c r="Y36" s="88"/>
    </row>
    <row r="37" spans="1:25" s="90" customFormat="1" ht="24.95" customHeight="1" x14ac:dyDescent="0.25">
      <c r="A37" s="205" t="s">
        <v>49</v>
      </c>
      <c r="B37" s="209">
        <v>321</v>
      </c>
      <c r="C37" s="207" t="s">
        <v>50</v>
      </c>
      <c r="D37" s="129" t="str">
        <f t="shared" si="0"/>
        <v/>
      </c>
      <c r="E37" s="139"/>
      <c r="F37" s="140"/>
      <c r="G37" s="140"/>
      <c r="H37" s="140"/>
      <c r="I37" s="140"/>
      <c r="J37" s="140"/>
      <c r="K37" s="141"/>
      <c r="M37" s="246"/>
      <c r="N37" s="246"/>
    </row>
    <row r="38" spans="1:25" s="90" customFormat="1" ht="24.95" customHeight="1" x14ac:dyDescent="0.25">
      <c r="A38" s="205" t="s">
        <v>51</v>
      </c>
      <c r="B38" s="209">
        <v>322</v>
      </c>
      <c r="C38" s="207" t="s">
        <v>52</v>
      </c>
      <c r="D38" s="129" t="str">
        <f t="shared" si="0"/>
        <v/>
      </c>
      <c r="E38" s="139"/>
      <c r="F38" s="140"/>
      <c r="G38" s="140"/>
      <c r="H38" s="140"/>
      <c r="I38" s="140"/>
      <c r="J38" s="140"/>
      <c r="K38" s="141"/>
      <c r="M38" s="246"/>
      <c r="N38" s="246"/>
    </row>
    <row r="39" spans="1:25" s="90" customFormat="1" ht="24.95" customHeight="1" x14ac:dyDescent="0.25">
      <c r="A39" s="205" t="s">
        <v>53</v>
      </c>
      <c r="B39" s="209">
        <v>345</v>
      </c>
      <c r="C39" s="207" t="s">
        <v>54</v>
      </c>
      <c r="D39" s="129" t="str">
        <f t="shared" si="0"/>
        <v/>
      </c>
      <c r="E39" s="139"/>
      <c r="F39" s="140"/>
      <c r="G39" s="140"/>
      <c r="H39" s="140"/>
      <c r="I39" s="140"/>
      <c r="J39" s="140"/>
      <c r="K39" s="141"/>
      <c r="M39" s="246"/>
      <c r="N39" s="246"/>
    </row>
    <row r="40" spans="1:25" s="90" customFormat="1" ht="24.95" customHeight="1" x14ac:dyDescent="0.25">
      <c r="A40" s="205" t="s">
        <v>55</v>
      </c>
      <c r="B40" s="209">
        <v>323</v>
      </c>
      <c r="C40" s="207" t="s">
        <v>56</v>
      </c>
      <c r="D40" s="129" t="str">
        <f t="shared" si="0"/>
        <v/>
      </c>
      <c r="E40" s="139"/>
      <c r="F40" s="140"/>
      <c r="G40" s="140"/>
      <c r="H40" s="140"/>
      <c r="I40" s="140"/>
      <c r="J40" s="140"/>
      <c r="K40" s="141"/>
      <c r="M40" s="93"/>
      <c r="N40" s="246" t="s">
        <v>175</v>
      </c>
    </row>
    <row r="41" spans="1:25" s="90" customFormat="1" ht="24.95" customHeight="1" x14ac:dyDescent="0.25">
      <c r="A41" s="205" t="s">
        <v>57</v>
      </c>
      <c r="B41" s="209">
        <v>324</v>
      </c>
      <c r="C41" s="207" t="s">
        <v>58</v>
      </c>
      <c r="D41" s="129" t="str">
        <f t="shared" si="0"/>
        <v/>
      </c>
      <c r="E41" s="139"/>
      <c r="F41" s="140"/>
      <c r="G41" s="140"/>
      <c r="H41" s="140"/>
      <c r="I41" s="140"/>
      <c r="J41" s="140"/>
      <c r="K41" s="141"/>
      <c r="M41" s="93"/>
      <c r="N41" s="246"/>
    </row>
    <row r="42" spans="1:25" s="90" customFormat="1" ht="24.95" customHeight="1" x14ac:dyDescent="0.25">
      <c r="A42" s="205" t="s">
        <v>59</v>
      </c>
      <c r="B42" s="209">
        <v>325</v>
      </c>
      <c r="C42" s="207" t="s">
        <v>60</v>
      </c>
      <c r="D42" s="129" t="str">
        <f t="shared" si="0"/>
        <v/>
      </c>
      <c r="E42" s="139"/>
      <c r="F42" s="140"/>
      <c r="G42" s="140"/>
      <c r="H42" s="140"/>
      <c r="I42" s="140"/>
      <c r="J42" s="140"/>
      <c r="K42" s="141"/>
      <c r="M42" s="93"/>
      <c r="N42" s="246" t="s">
        <v>176</v>
      </c>
    </row>
    <row r="43" spans="1:25" s="90" customFormat="1" ht="24.95" customHeight="1" x14ac:dyDescent="0.25">
      <c r="A43" s="205" t="s">
        <v>61</v>
      </c>
      <c r="B43" s="209">
        <v>326</v>
      </c>
      <c r="C43" s="207" t="s">
        <v>62</v>
      </c>
      <c r="D43" s="129" t="str">
        <f t="shared" si="0"/>
        <v/>
      </c>
      <c r="E43" s="139"/>
      <c r="F43" s="140"/>
      <c r="G43" s="140"/>
      <c r="H43" s="140"/>
      <c r="I43" s="140"/>
      <c r="J43" s="140"/>
      <c r="K43" s="141"/>
      <c r="M43" s="93"/>
      <c r="N43" s="246"/>
    </row>
    <row r="44" spans="1:25" s="90" customFormat="1" ht="35.25" customHeight="1" x14ac:dyDescent="0.25">
      <c r="A44" s="205" t="s">
        <v>63</v>
      </c>
      <c r="B44" s="209">
        <v>327</v>
      </c>
      <c r="C44" s="207" t="s">
        <v>240</v>
      </c>
      <c r="D44" s="129" t="str">
        <f t="shared" si="0"/>
        <v/>
      </c>
      <c r="E44" s="139"/>
      <c r="F44" s="140"/>
      <c r="G44" s="140"/>
      <c r="H44" s="140"/>
      <c r="I44" s="140"/>
      <c r="J44" s="140"/>
      <c r="K44" s="141"/>
      <c r="M44" s="93"/>
      <c r="N44" s="246" t="s">
        <v>177</v>
      </c>
    </row>
    <row r="45" spans="1:25" s="90" customFormat="1" ht="24.95" customHeight="1" x14ac:dyDescent="0.25">
      <c r="A45" s="205" t="s">
        <v>65</v>
      </c>
      <c r="B45" s="209">
        <v>328</v>
      </c>
      <c r="C45" s="207" t="s">
        <v>66</v>
      </c>
      <c r="D45" s="129" t="str">
        <f t="shared" si="0"/>
        <v/>
      </c>
      <c r="E45" s="139"/>
      <c r="F45" s="140"/>
      <c r="G45" s="140"/>
      <c r="H45" s="140"/>
      <c r="I45" s="140"/>
      <c r="J45" s="140"/>
      <c r="K45" s="141"/>
      <c r="M45" s="93"/>
      <c r="N45" s="246"/>
    </row>
    <row r="46" spans="1:25" s="90" customFormat="1" ht="24.95" customHeight="1" x14ac:dyDescent="0.25">
      <c r="A46" s="205" t="s">
        <v>67</v>
      </c>
      <c r="B46" s="209">
        <v>329</v>
      </c>
      <c r="C46" s="207" t="s">
        <v>68</v>
      </c>
      <c r="D46" s="129" t="str">
        <f t="shared" si="0"/>
        <v/>
      </c>
      <c r="E46" s="139"/>
      <c r="F46" s="140"/>
      <c r="G46" s="140"/>
      <c r="H46" s="140"/>
      <c r="I46" s="140"/>
      <c r="J46" s="140"/>
      <c r="K46" s="141"/>
      <c r="M46" s="93"/>
      <c r="N46" s="246" t="s">
        <v>178</v>
      </c>
    </row>
    <row r="47" spans="1:25" s="90" customFormat="1" ht="24.95" customHeight="1" x14ac:dyDescent="0.25">
      <c r="A47" s="205" t="s">
        <v>69</v>
      </c>
      <c r="B47" s="209">
        <v>330</v>
      </c>
      <c r="C47" s="207" t="s">
        <v>212</v>
      </c>
      <c r="D47" s="129" t="str">
        <f t="shared" si="0"/>
        <v/>
      </c>
      <c r="E47" s="139"/>
      <c r="F47" s="140"/>
      <c r="G47" s="140"/>
      <c r="H47" s="140"/>
      <c r="I47" s="140"/>
      <c r="J47" s="140"/>
      <c r="K47" s="141"/>
      <c r="M47" s="93"/>
      <c r="N47" s="246"/>
    </row>
    <row r="48" spans="1:25" s="90" customFormat="1" ht="24.95" customHeight="1" x14ac:dyDescent="0.25">
      <c r="A48" s="205" t="s">
        <v>72</v>
      </c>
      <c r="B48" s="209">
        <v>333</v>
      </c>
      <c r="C48" s="207" t="s">
        <v>73</v>
      </c>
      <c r="D48" s="129" t="str">
        <f t="shared" si="0"/>
        <v/>
      </c>
      <c r="E48" s="139"/>
      <c r="F48" s="140"/>
      <c r="G48" s="140"/>
      <c r="H48" s="140"/>
      <c r="I48" s="140"/>
      <c r="J48" s="140"/>
      <c r="K48" s="141"/>
      <c r="M48" s="93"/>
      <c r="N48" s="132"/>
    </row>
    <row r="49" spans="1:14" s="90" customFormat="1" ht="24.95" customHeight="1" x14ac:dyDescent="0.25">
      <c r="A49" s="205" t="s">
        <v>74</v>
      </c>
      <c r="B49" s="209">
        <v>334</v>
      </c>
      <c r="C49" s="207" t="s">
        <v>221</v>
      </c>
      <c r="D49" s="129" t="str">
        <f t="shared" si="0"/>
        <v/>
      </c>
      <c r="E49" s="139"/>
      <c r="F49" s="140"/>
      <c r="G49" s="140"/>
      <c r="H49" s="140"/>
      <c r="I49" s="140"/>
      <c r="J49" s="140"/>
      <c r="K49" s="141"/>
      <c r="M49" s="93"/>
      <c r="N49" s="43" t="s">
        <v>134</v>
      </c>
    </row>
    <row r="50" spans="1:14" s="90" customFormat="1" ht="24.95" customHeight="1" x14ac:dyDescent="0.25">
      <c r="A50" s="205" t="s">
        <v>75</v>
      </c>
      <c r="B50" s="209">
        <v>335</v>
      </c>
      <c r="C50" s="207" t="s">
        <v>209</v>
      </c>
      <c r="D50" s="129" t="str">
        <f t="shared" si="0"/>
        <v/>
      </c>
      <c r="E50" s="139"/>
      <c r="F50" s="140"/>
      <c r="G50" s="140"/>
      <c r="H50" s="140"/>
      <c r="I50" s="140"/>
      <c r="J50" s="140"/>
      <c r="K50" s="141"/>
      <c r="M50" s="93"/>
      <c r="N50" s="47"/>
    </row>
    <row r="51" spans="1:14" s="90" customFormat="1" ht="24.95" customHeight="1" x14ac:dyDescent="0.25">
      <c r="A51" s="205" t="s">
        <v>76</v>
      </c>
      <c r="B51" s="209">
        <v>336</v>
      </c>
      <c r="C51" s="207" t="s">
        <v>77</v>
      </c>
      <c r="D51" s="129" t="str">
        <f t="shared" si="0"/>
        <v/>
      </c>
      <c r="E51" s="139"/>
      <c r="F51" s="140"/>
      <c r="G51" s="140"/>
      <c r="H51" s="140"/>
      <c r="I51" s="140"/>
      <c r="J51" s="140"/>
      <c r="K51" s="141"/>
      <c r="M51" s="43" t="s">
        <v>78</v>
      </c>
      <c r="N51" s="93"/>
    </row>
    <row r="52" spans="1:14" s="90" customFormat="1" ht="24.95" customHeight="1" x14ac:dyDescent="0.25">
      <c r="A52" s="205" t="s">
        <v>70</v>
      </c>
      <c r="B52" s="209">
        <v>332</v>
      </c>
      <c r="C52" s="207" t="s">
        <v>71</v>
      </c>
      <c r="D52" s="129"/>
      <c r="E52" s="139"/>
      <c r="F52" s="140"/>
      <c r="G52" s="140"/>
      <c r="H52" s="140"/>
      <c r="I52" s="140"/>
      <c r="J52" s="140"/>
      <c r="K52" s="141"/>
      <c r="M52" s="133"/>
      <c r="N52" s="93"/>
    </row>
    <row r="53" spans="1:14" s="90" customFormat="1" ht="24.95" customHeight="1" x14ac:dyDescent="0.25">
      <c r="A53" s="205" t="s">
        <v>79</v>
      </c>
      <c r="B53" s="209">
        <v>337</v>
      </c>
      <c r="C53" s="207" t="s">
        <v>210</v>
      </c>
      <c r="D53" s="129" t="str">
        <f t="shared" si="0"/>
        <v/>
      </c>
      <c r="E53" s="139"/>
      <c r="F53" s="140"/>
      <c r="G53" s="140"/>
      <c r="H53" s="140"/>
      <c r="I53" s="140"/>
      <c r="J53" s="140"/>
      <c r="K53" s="141"/>
      <c r="M53" s="93"/>
      <c r="N53" s="93"/>
    </row>
    <row r="54" spans="1:14" s="90" customFormat="1" ht="24.95" customHeight="1" x14ac:dyDescent="0.25">
      <c r="A54" s="205" t="s">
        <v>81</v>
      </c>
      <c r="B54" s="209">
        <v>339</v>
      </c>
      <c r="C54" s="207" t="s">
        <v>82</v>
      </c>
      <c r="D54" s="129" t="str">
        <f t="shared" si="0"/>
        <v/>
      </c>
      <c r="E54" s="139"/>
      <c r="F54" s="140"/>
      <c r="G54" s="140"/>
      <c r="H54" s="140"/>
      <c r="I54" s="140"/>
      <c r="J54" s="140"/>
      <c r="K54" s="141"/>
      <c r="M54" s="93"/>
      <c r="N54" s="93"/>
    </row>
    <row r="55" spans="1:14" s="90" customFormat="1" ht="24.95" customHeight="1" x14ac:dyDescent="0.25">
      <c r="A55" s="205" t="s">
        <v>83</v>
      </c>
      <c r="B55" s="209">
        <v>340</v>
      </c>
      <c r="C55" s="207" t="s">
        <v>84</v>
      </c>
      <c r="D55" s="129" t="str">
        <f t="shared" si="0"/>
        <v/>
      </c>
      <c r="E55" s="139"/>
      <c r="F55" s="140"/>
      <c r="G55" s="140"/>
      <c r="H55" s="140"/>
      <c r="I55" s="140"/>
      <c r="J55" s="140"/>
      <c r="K55" s="141"/>
      <c r="M55" s="93"/>
      <c r="N55" s="93"/>
    </row>
    <row r="56" spans="1:14" s="90" customFormat="1" ht="24.95" customHeight="1" x14ac:dyDescent="0.25">
      <c r="A56" s="205" t="s">
        <v>85</v>
      </c>
      <c r="B56" s="209">
        <v>341</v>
      </c>
      <c r="C56" s="207" t="s">
        <v>86</v>
      </c>
      <c r="D56" s="129" t="str">
        <f t="shared" si="0"/>
        <v/>
      </c>
      <c r="E56" s="139"/>
      <c r="F56" s="140"/>
      <c r="G56" s="140"/>
      <c r="H56" s="140"/>
      <c r="I56" s="140"/>
      <c r="J56" s="140"/>
      <c r="K56" s="141"/>
      <c r="M56" s="93"/>
      <c r="N56" s="93"/>
    </row>
    <row r="57" spans="1:14" s="90" customFormat="1" ht="24.95" customHeight="1" x14ac:dyDescent="0.25">
      <c r="A57" s="205" t="s">
        <v>211</v>
      </c>
      <c r="B57" s="209">
        <v>373</v>
      </c>
      <c r="C57" s="207" t="s">
        <v>213</v>
      </c>
      <c r="D57" s="129"/>
      <c r="E57" s="139"/>
      <c r="F57" s="140"/>
      <c r="G57" s="140"/>
      <c r="H57" s="140"/>
      <c r="I57" s="140"/>
      <c r="J57" s="140"/>
      <c r="K57" s="141"/>
      <c r="M57" s="93"/>
      <c r="N57" s="93"/>
    </row>
    <row r="58" spans="1:14" s="90" customFormat="1" ht="24.95" customHeight="1" x14ac:dyDescent="0.25">
      <c r="A58" s="205" t="s">
        <v>87</v>
      </c>
      <c r="B58" s="209">
        <v>342</v>
      </c>
      <c r="C58" s="207" t="s">
        <v>88</v>
      </c>
      <c r="D58" s="129" t="str">
        <f t="shared" si="0"/>
        <v/>
      </c>
      <c r="E58" s="139"/>
      <c r="F58" s="140"/>
      <c r="G58" s="140"/>
      <c r="H58" s="140"/>
      <c r="I58" s="140"/>
      <c r="J58" s="140"/>
      <c r="K58" s="141"/>
      <c r="M58" s="93"/>
      <c r="N58" s="93"/>
    </row>
    <row r="59" spans="1:14" s="90" customFormat="1" ht="24.95" customHeight="1" x14ac:dyDescent="0.25">
      <c r="A59" s="205" t="s">
        <v>89</v>
      </c>
      <c r="B59" s="209">
        <v>343</v>
      </c>
      <c r="C59" s="207" t="s">
        <v>90</v>
      </c>
      <c r="D59" s="129" t="str">
        <f t="shared" si="0"/>
        <v/>
      </c>
      <c r="E59" s="139"/>
      <c r="F59" s="140"/>
      <c r="G59" s="140"/>
      <c r="H59" s="140"/>
      <c r="I59" s="140"/>
      <c r="J59" s="140"/>
      <c r="K59" s="141"/>
      <c r="M59" s="93"/>
      <c r="N59" s="93"/>
    </row>
    <row r="60" spans="1:14" s="89" customFormat="1" ht="24.95" customHeight="1" x14ac:dyDescent="0.25">
      <c r="A60" s="205" t="s">
        <v>91</v>
      </c>
      <c r="B60" s="209">
        <v>344</v>
      </c>
      <c r="C60" s="207" t="s">
        <v>92</v>
      </c>
      <c r="D60" s="129" t="str">
        <f t="shared" si="0"/>
        <v/>
      </c>
      <c r="E60" s="139"/>
      <c r="F60" s="140"/>
      <c r="G60" s="140"/>
      <c r="H60" s="140"/>
      <c r="I60" s="140"/>
      <c r="J60" s="140"/>
      <c r="K60" s="141"/>
      <c r="M60" s="93"/>
      <c r="N60" s="38"/>
    </row>
    <row r="61" spans="1:14" ht="24.95" customHeight="1" x14ac:dyDescent="0.25">
      <c r="A61" s="205" t="s">
        <v>93</v>
      </c>
      <c r="B61" s="209">
        <v>346</v>
      </c>
      <c r="C61" s="207" t="s">
        <v>94</v>
      </c>
      <c r="D61" s="129" t="str">
        <f t="shared" si="0"/>
        <v/>
      </c>
      <c r="E61" s="139"/>
      <c r="F61" s="140"/>
      <c r="G61" s="140"/>
      <c r="H61" s="140"/>
      <c r="I61" s="140"/>
      <c r="J61" s="140"/>
      <c r="K61" s="141"/>
      <c r="L61" s="62"/>
      <c r="M61" s="38"/>
    </row>
    <row r="62" spans="1:14" ht="24.95" customHeight="1" x14ac:dyDescent="0.25">
      <c r="A62" s="205" t="s">
        <v>95</v>
      </c>
      <c r="B62" s="209">
        <v>347</v>
      </c>
      <c r="C62" s="207" t="s">
        <v>214</v>
      </c>
      <c r="D62" s="129" t="str">
        <f t="shared" si="0"/>
        <v/>
      </c>
      <c r="E62" s="139"/>
      <c r="F62" s="140"/>
      <c r="G62" s="140"/>
      <c r="H62" s="140"/>
      <c r="I62" s="140"/>
      <c r="J62" s="140"/>
      <c r="K62" s="141"/>
      <c r="L62" s="62"/>
    </row>
    <row r="63" spans="1:14" ht="24.95" customHeight="1" x14ac:dyDescent="0.25">
      <c r="A63" s="205" t="s">
        <v>115</v>
      </c>
      <c r="B63" s="209">
        <v>358</v>
      </c>
      <c r="C63" s="207" t="s">
        <v>215</v>
      </c>
      <c r="D63" s="129"/>
      <c r="E63" s="139"/>
      <c r="F63" s="140"/>
      <c r="G63" s="140"/>
      <c r="H63" s="140"/>
      <c r="I63" s="140"/>
      <c r="J63" s="140"/>
      <c r="K63" s="141"/>
      <c r="L63" s="62"/>
    </row>
    <row r="64" spans="1:14" ht="24.95" customHeight="1" x14ac:dyDescent="0.25">
      <c r="A64" s="205" t="s">
        <v>96</v>
      </c>
      <c r="B64" s="209">
        <v>348</v>
      </c>
      <c r="C64" s="207" t="s">
        <v>97</v>
      </c>
      <c r="D64" s="129" t="str">
        <f t="shared" si="0"/>
        <v/>
      </c>
      <c r="E64" s="139"/>
      <c r="F64" s="140"/>
      <c r="G64" s="140"/>
      <c r="H64" s="140"/>
      <c r="I64" s="140"/>
      <c r="J64" s="140"/>
      <c r="K64" s="141"/>
      <c r="L64" s="62"/>
    </row>
    <row r="65" spans="1:12" ht="24.95" customHeight="1" x14ac:dyDescent="0.25">
      <c r="A65" s="205" t="s">
        <v>98</v>
      </c>
      <c r="B65" s="209">
        <v>349</v>
      </c>
      <c r="C65" s="207" t="s">
        <v>99</v>
      </c>
      <c r="D65" s="129" t="str">
        <f t="shared" si="0"/>
        <v/>
      </c>
      <c r="E65" s="139"/>
      <c r="F65" s="140"/>
      <c r="G65" s="140"/>
      <c r="H65" s="140"/>
      <c r="I65" s="140"/>
      <c r="J65" s="140"/>
      <c r="K65" s="141"/>
      <c r="L65" s="62"/>
    </row>
    <row r="66" spans="1:12" ht="24.95" customHeight="1" x14ac:dyDescent="0.25">
      <c r="A66" s="205" t="s">
        <v>100</v>
      </c>
      <c r="B66" s="209">
        <v>350</v>
      </c>
      <c r="C66" s="207" t="s">
        <v>101</v>
      </c>
      <c r="D66" s="129" t="str">
        <f t="shared" si="0"/>
        <v/>
      </c>
      <c r="E66" s="139"/>
      <c r="F66" s="140"/>
      <c r="G66" s="140"/>
      <c r="H66" s="140"/>
      <c r="I66" s="140"/>
      <c r="J66" s="140"/>
      <c r="K66" s="141"/>
      <c r="L66" s="62"/>
    </row>
    <row r="67" spans="1:12" ht="24.95" customHeight="1" x14ac:dyDescent="0.25">
      <c r="A67" s="205" t="s">
        <v>80</v>
      </c>
      <c r="B67" s="209">
        <v>338</v>
      </c>
      <c r="C67" s="207" t="s">
        <v>216</v>
      </c>
      <c r="D67" s="129"/>
      <c r="E67" s="139"/>
      <c r="F67" s="140"/>
      <c r="G67" s="140"/>
      <c r="H67" s="140"/>
      <c r="I67" s="140"/>
      <c r="J67" s="140"/>
      <c r="K67" s="141"/>
      <c r="L67" s="62"/>
    </row>
    <row r="68" spans="1:12" ht="24.95" customHeight="1" x14ac:dyDescent="0.25">
      <c r="A68" s="205" t="s">
        <v>102</v>
      </c>
      <c r="B68" s="209">
        <v>351</v>
      </c>
      <c r="C68" s="207" t="s">
        <v>217</v>
      </c>
      <c r="D68" s="129" t="str">
        <f t="shared" si="0"/>
        <v/>
      </c>
      <c r="E68" s="139"/>
      <c r="F68" s="140"/>
      <c r="G68" s="140"/>
      <c r="H68" s="140"/>
      <c r="I68" s="140"/>
      <c r="J68" s="140"/>
      <c r="K68" s="141"/>
      <c r="L68" s="62"/>
    </row>
    <row r="69" spans="1:12" ht="24.95" customHeight="1" x14ac:dyDescent="0.25">
      <c r="A69" s="205" t="s">
        <v>103</v>
      </c>
      <c r="B69" s="209">
        <v>352</v>
      </c>
      <c r="C69" s="207" t="s">
        <v>104</v>
      </c>
      <c r="D69" s="129" t="str">
        <f t="shared" si="0"/>
        <v/>
      </c>
      <c r="E69" s="139"/>
      <c r="F69" s="140"/>
      <c r="G69" s="140"/>
      <c r="H69" s="140"/>
      <c r="I69" s="140"/>
      <c r="J69" s="140"/>
      <c r="K69" s="141"/>
      <c r="L69" s="62"/>
    </row>
    <row r="70" spans="1:12" ht="24.95" customHeight="1" x14ac:dyDescent="0.25">
      <c r="A70" s="205" t="s">
        <v>105</v>
      </c>
      <c r="B70" s="209">
        <v>353</v>
      </c>
      <c r="C70" s="207" t="s">
        <v>106</v>
      </c>
      <c r="D70" s="129" t="str">
        <f t="shared" si="0"/>
        <v/>
      </c>
      <c r="E70" s="139"/>
      <c r="F70" s="140"/>
      <c r="G70" s="140"/>
      <c r="H70" s="140"/>
      <c r="I70" s="140"/>
      <c r="J70" s="140"/>
      <c r="K70" s="141"/>
      <c r="L70" s="62"/>
    </row>
    <row r="71" spans="1:12" ht="24.95" customHeight="1" x14ac:dyDescent="0.25">
      <c r="A71" s="205" t="s">
        <v>107</v>
      </c>
      <c r="B71" s="209">
        <v>354</v>
      </c>
      <c r="C71" s="207" t="s">
        <v>108</v>
      </c>
      <c r="D71" s="129" t="str">
        <f t="shared" si="0"/>
        <v/>
      </c>
      <c r="E71" s="139"/>
      <c r="F71" s="140"/>
      <c r="G71" s="140"/>
      <c r="H71" s="140"/>
      <c r="I71" s="140"/>
      <c r="J71" s="140"/>
      <c r="K71" s="141"/>
      <c r="L71" s="62"/>
    </row>
    <row r="72" spans="1:12" ht="24.95" customHeight="1" x14ac:dyDescent="0.25">
      <c r="A72" s="205" t="s">
        <v>109</v>
      </c>
      <c r="B72" s="209">
        <v>355</v>
      </c>
      <c r="C72" s="207" t="s">
        <v>110</v>
      </c>
      <c r="D72" s="129" t="str">
        <f t="shared" si="0"/>
        <v/>
      </c>
      <c r="E72" s="139"/>
      <c r="F72" s="140"/>
      <c r="G72" s="140"/>
      <c r="H72" s="140"/>
      <c r="I72" s="140"/>
      <c r="J72" s="140"/>
      <c r="K72" s="141"/>
      <c r="L72" s="62"/>
    </row>
    <row r="73" spans="1:12" ht="24.95" customHeight="1" x14ac:dyDescent="0.25">
      <c r="A73" s="205" t="s">
        <v>111</v>
      </c>
      <c r="B73" s="209">
        <v>356</v>
      </c>
      <c r="C73" s="207" t="s">
        <v>112</v>
      </c>
      <c r="D73" s="129" t="str">
        <f t="shared" si="0"/>
        <v/>
      </c>
      <c r="E73" s="139"/>
      <c r="F73" s="140"/>
      <c r="G73" s="140"/>
      <c r="H73" s="140"/>
      <c r="I73" s="140"/>
      <c r="J73" s="140"/>
      <c r="K73" s="141"/>
      <c r="L73" s="62"/>
    </row>
    <row r="74" spans="1:12" ht="24.95" customHeight="1" x14ac:dyDescent="0.25">
      <c r="A74" s="205" t="s">
        <v>113</v>
      </c>
      <c r="B74" s="209">
        <v>357</v>
      </c>
      <c r="C74" s="207" t="s">
        <v>114</v>
      </c>
      <c r="D74" s="129" t="str">
        <f t="shared" si="0"/>
        <v/>
      </c>
      <c r="E74" s="139"/>
      <c r="F74" s="140"/>
      <c r="G74" s="140"/>
      <c r="H74" s="140"/>
      <c r="I74" s="140"/>
      <c r="J74" s="140"/>
      <c r="K74" s="141"/>
      <c r="L74" s="62"/>
    </row>
    <row r="75" spans="1:12" ht="24.95" customHeight="1" x14ac:dyDescent="0.25">
      <c r="A75" s="205" t="s">
        <v>116</v>
      </c>
      <c r="B75" s="209">
        <v>359</v>
      </c>
      <c r="C75" s="207" t="s">
        <v>117</v>
      </c>
      <c r="D75" s="129" t="str">
        <f t="shared" si="0"/>
        <v/>
      </c>
      <c r="E75" s="139"/>
      <c r="F75" s="140"/>
      <c r="G75" s="140"/>
      <c r="H75" s="140"/>
      <c r="I75" s="140"/>
      <c r="J75" s="140"/>
      <c r="K75" s="141"/>
      <c r="L75" s="62"/>
    </row>
    <row r="76" spans="1:12" ht="24.95" customHeight="1" x14ac:dyDescent="0.25">
      <c r="A76" s="205" t="s">
        <v>118</v>
      </c>
      <c r="B76" s="209">
        <v>360</v>
      </c>
      <c r="C76" s="207" t="s">
        <v>119</v>
      </c>
      <c r="D76" s="129" t="str">
        <f t="shared" si="0"/>
        <v/>
      </c>
      <c r="E76" s="139"/>
      <c r="F76" s="140"/>
      <c r="G76" s="140"/>
      <c r="H76" s="140"/>
      <c r="I76" s="140"/>
      <c r="J76" s="140"/>
      <c r="K76" s="141"/>
      <c r="L76" s="62"/>
    </row>
    <row r="77" spans="1:12" ht="24.95" customHeight="1" x14ac:dyDescent="0.25">
      <c r="A77" s="205" t="s">
        <v>120</v>
      </c>
      <c r="B77" s="209">
        <v>361</v>
      </c>
      <c r="C77" s="207" t="s">
        <v>218</v>
      </c>
      <c r="D77" s="129" t="str">
        <f t="shared" si="0"/>
        <v/>
      </c>
      <c r="E77" s="139"/>
      <c r="F77" s="140"/>
      <c r="G77" s="140"/>
      <c r="H77" s="140"/>
      <c r="I77" s="140"/>
      <c r="J77" s="140"/>
      <c r="K77" s="141"/>
      <c r="L77" s="62"/>
    </row>
    <row r="78" spans="1:12" ht="24.95" customHeight="1" x14ac:dyDescent="0.25">
      <c r="A78" s="205" t="s">
        <v>121</v>
      </c>
      <c r="B78" s="209">
        <v>362</v>
      </c>
      <c r="C78" s="207" t="s">
        <v>122</v>
      </c>
      <c r="D78" s="129" t="str">
        <f t="shared" si="0"/>
        <v/>
      </c>
      <c r="E78" s="139"/>
      <c r="F78" s="140"/>
      <c r="G78" s="140"/>
      <c r="H78" s="140"/>
      <c r="I78" s="140"/>
      <c r="J78" s="140"/>
      <c r="K78" s="141"/>
      <c r="L78" s="62"/>
    </row>
    <row r="79" spans="1:12" ht="24.95" customHeight="1" x14ac:dyDescent="0.25">
      <c r="A79" s="205" t="s">
        <v>123</v>
      </c>
      <c r="B79" s="209">
        <v>364</v>
      </c>
      <c r="C79" s="207" t="s">
        <v>219</v>
      </c>
      <c r="D79" s="129" t="str">
        <f t="shared" si="0"/>
        <v/>
      </c>
      <c r="E79" s="139"/>
      <c r="F79" s="140"/>
      <c r="G79" s="140"/>
      <c r="H79" s="140"/>
      <c r="I79" s="140"/>
      <c r="J79" s="140"/>
      <c r="K79" s="141"/>
      <c r="L79" s="62"/>
    </row>
    <row r="80" spans="1:12" ht="46.5" customHeight="1" x14ac:dyDescent="0.25">
      <c r="A80" s="278" t="s">
        <v>179</v>
      </c>
      <c r="B80" s="279"/>
      <c r="C80" s="279"/>
      <c r="D80" s="129"/>
      <c r="E80" s="139"/>
      <c r="F80" s="140"/>
      <c r="G80" s="140"/>
      <c r="H80" s="140"/>
      <c r="I80" s="140"/>
      <c r="J80" s="140"/>
      <c r="K80" s="141"/>
      <c r="L80" s="62"/>
    </row>
    <row r="81" spans="1:12" ht="24.95" customHeight="1" x14ac:dyDescent="0.25">
      <c r="A81" s="169"/>
      <c r="B81" s="171"/>
      <c r="C81" s="170"/>
      <c r="D81" s="129" t="str">
        <f t="shared" ref="D81:D94" si="1">IF(SUM(E81:K81)&gt;0,(SUM(E81:K81)),"")</f>
        <v/>
      </c>
      <c r="E81" s="139"/>
      <c r="F81" s="140"/>
      <c r="G81" s="140"/>
      <c r="H81" s="140"/>
      <c r="I81" s="140"/>
      <c r="J81" s="140"/>
      <c r="K81" s="141"/>
      <c r="L81" s="62"/>
    </row>
    <row r="82" spans="1:12" ht="24.95" customHeight="1" x14ac:dyDescent="0.25">
      <c r="A82" s="169"/>
      <c r="B82" s="171"/>
      <c r="C82" s="170"/>
      <c r="D82" s="129" t="str">
        <f t="shared" si="1"/>
        <v/>
      </c>
      <c r="E82" s="139"/>
      <c r="F82" s="140"/>
      <c r="G82" s="140"/>
      <c r="H82" s="140"/>
      <c r="I82" s="140"/>
      <c r="J82" s="140"/>
      <c r="K82" s="141"/>
      <c r="L82" s="62"/>
    </row>
    <row r="83" spans="1:12" ht="24.95" customHeight="1" x14ac:dyDescent="0.25">
      <c r="A83" s="169"/>
      <c r="B83" s="171"/>
      <c r="C83" s="170"/>
      <c r="D83" s="129" t="str">
        <f t="shared" si="1"/>
        <v/>
      </c>
      <c r="E83" s="139"/>
      <c r="F83" s="140"/>
      <c r="G83" s="140"/>
      <c r="H83" s="140"/>
      <c r="I83" s="140"/>
      <c r="J83" s="140"/>
      <c r="K83" s="141"/>
      <c r="L83" s="62"/>
    </row>
    <row r="84" spans="1:12" ht="24.95" customHeight="1" x14ac:dyDescent="0.25">
      <c r="A84" s="169"/>
      <c r="B84" s="171"/>
      <c r="C84" s="170"/>
      <c r="D84" s="129" t="str">
        <f t="shared" si="1"/>
        <v/>
      </c>
      <c r="E84" s="139"/>
      <c r="F84" s="140"/>
      <c r="G84" s="140"/>
      <c r="H84" s="140"/>
      <c r="I84" s="140"/>
      <c r="J84" s="140"/>
      <c r="K84" s="141"/>
      <c r="L84" s="62"/>
    </row>
    <row r="85" spans="1:12" ht="24.95" customHeight="1" x14ac:dyDescent="0.25">
      <c r="A85" s="169"/>
      <c r="B85" s="171"/>
      <c r="C85" s="170"/>
      <c r="D85" s="129" t="str">
        <f t="shared" si="1"/>
        <v/>
      </c>
      <c r="E85" s="139"/>
      <c r="F85" s="140"/>
      <c r="G85" s="140"/>
      <c r="H85" s="140"/>
      <c r="I85" s="140"/>
      <c r="J85" s="140"/>
      <c r="K85" s="141"/>
      <c r="L85" s="62"/>
    </row>
    <row r="86" spans="1:12" ht="24.95" customHeight="1" x14ac:dyDescent="0.25">
      <c r="A86" s="169"/>
      <c r="B86" s="171"/>
      <c r="C86" s="170"/>
      <c r="D86" s="129" t="str">
        <f t="shared" si="1"/>
        <v/>
      </c>
      <c r="E86" s="139"/>
      <c r="F86" s="140"/>
      <c r="G86" s="140"/>
      <c r="H86" s="140"/>
      <c r="I86" s="140"/>
      <c r="J86" s="140"/>
      <c r="K86" s="141"/>
      <c r="L86" s="62"/>
    </row>
    <row r="87" spans="1:12" ht="24.95" customHeight="1" x14ac:dyDescent="0.25">
      <c r="A87" s="169"/>
      <c r="B87" s="171"/>
      <c r="C87" s="170"/>
      <c r="D87" s="129" t="str">
        <f t="shared" si="1"/>
        <v/>
      </c>
      <c r="E87" s="139"/>
      <c r="F87" s="140"/>
      <c r="G87" s="140"/>
      <c r="H87" s="140"/>
      <c r="I87" s="140"/>
      <c r="J87" s="140"/>
      <c r="K87" s="141"/>
      <c r="L87" s="62"/>
    </row>
    <row r="88" spans="1:12" ht="24.95" customHeight="1" x14ac:dyDescent="0.25">
      <c r="A88" s="169"/>
      <c r="B88" s="171"/>
      <c r="C88" s="170"/>
      <c r="D88" s="129" t="str">
        <f t="shared" si="1"/>
        <v/>
      </c>
      <c r="E88" s="139"/>
      <c r="F88" s="140"/>
      <c r="G88" s="140"/>
      <c r="H88" s="140"/>
      <c r="I88" s="140"/>
      <c r="J88" s="140"/>
      <c r="K88" s="141"/>
      <c r="L88" s="62"/>
    </row>
    <row r="89" spans="1:12" ht="24.95" customHeight="1" x14ac:dyDescent="0.25">
      <c r="A89" s="169"/>
      <c r="B89" s="171"/>
      <c r="C89" s="170"/>
      <c r="D89" s="129" t="str">
        <f t="shared" si="1"/>
        <v/>
      </c>
      <c r="E89" s="139"/>
      <c r="F89" s="140"/>
      <c r="G89" s="140"/>
      <c r="H89" s="140"/>
      <c r="I89" s="140"/>
      <c r="J89" s="140"/>
      <c r="K89" s="141"/>
      <c r="L89" s="62"/>
    </row>
    <row r="90" spans="1:12" ht="24.95" customHeight="1" x14ac:dyDescent="0.25">
      <c r="A90" s="169"/>
      <c r="B90" s="171"/>
      <c r="C90" s="170"/>
      <c r="D90" s="129" t="str">
        <f t="shared" si="1"/>
        <v/>
      </c>
      <c r="E90" s="139"/>
      <c r="F90" s="140"/>
      <c r="G90" s="140"/>
      <c r="H90" s="140"/>
      <c r="I90" s="140"/>
      <c r="J90" s="140"/>
      <c r="K90" s="141"/>
      <c r="L90" s="62"/>
    </row>
    <row r="91" spans="1:12" ht="24.95" customHeight="1" x14ac:dyDescent="0.25">
      <c r="A91" s="169"/>
      <c r="B91" s="171"/>
      <c r="C91" s="170"/>
      <c r="D91" s="129" t="str">
        <f t="shared" si="1"/>
        <v/>
      </c>
      <c r="E91" s="139"/>
      <c r="F91" s="140"/>
      <c r="G91" s="140"/>
      <c r="H91" s="140"/>
      <c r="I91" s="140"/>
      <c r="J91" s="140"/>
      <c r="K91" s="141"/>
      <c r="L91" s="62"/>
    </row>
    <row r="92" spans="1:12" ht="24.95" customHeight="1" x14ac:dyDescent="0.25">
      <c r="A92" s="169"/>
      <c r="B92" s="171"/>
      <c r="C92" s="170"/>
      <c r="D92" s="129" t="str">
        <f t="shared" si="1"/>
        <v/>
      </c>
      <c r="E92" s="139"/>
      <c r="F92" s="140"/>
      <c r="G92" s="140"/>
      <c r="H92" s="140"/>
      <c r="I92" s="140"/>
      <c r="J92" s="140"/>
      <c r="K92" s="141"/>
      <c r="L92" s="62"/>
    </row>
    <row r="93" spans="1:12" ht="24.95" customHeight="1" x14ac:dyDescent="0.25">
      <c r="A93" s="169"/>
      <c r="B93" s="171"/>
      <c r="C93" s="170"/>
      <c r="D93" s="129" t="str">
        <f t="shared" si="1"/>
        <v/>
      </c>
      <c r="E93" s="139"/>
      <c r="F93" s="140"/>
      <c r="G93" s="140"/>
      <c r="H93" s="140"/>
      <c r="I93" s="140"/>
      <c r="J93" s="140"/>
      <c r="K93" s="141"/>
      <c r="L93" s="62"/>
    </row>
    <row r="94" spans="1:12" ht="24.95" customHeight="1" thickBot="1" x14ac:dyDescent="0.3">
      <c r="A94" s="172"/>
      <c r="B94" s="173"/>
      <c r="C94" s="174"/>
      <c r="D94" s="130" t="str">
        <f t="shared" si="1"/>
        <v/>
      </c>
      <c r="E94" s="142"/>
      <c r="F94" s="143"/>
      <c r="G94" s="143"/>
      <c r="H94" s="143"/>
      <c r="I94" s="143"/>
      <c r="J94" s="143"/>
      <c r="K94" s="144"/>
      <c r="L94" s="62"/>
    </row>
    <row r="95" spans="1:12" ht="24.95" customHeight="1" thickBot="1" x14ac:dyDescent="0.3">
      <c r="A95" s="275" t="s">
        <v>237</v>
      </c>
      <c r="B95" s="276"/>
      <c r="C95" s="277"/>
      <c r="D95" s="104">
        <f t="shared" ref="D95:K95" si="2">SUM(D17:D94)</f>
        <v>0</v>
      </c>
      <c r="E95" s="104">
        <f t="shared" si="2"/>
        <v>0</v>
      </c>
      <c r="F95" s="104">
        <f t="shared" si="2"/>
        <v>0</v>
      </c>
      <c r="G95" s="104">
        <f t="shared" si="2"/>
        <v>0</v>
      </c>
      <c r="H95" s="104">
        <f t="shared" si="2"/>
        <v>0</v>
      </c>
      <c r="I95" s="104">
        <f t="shared" si="2"/>
        <v>0</v>
      </c>
      <c r="J95" s="104">
        <f t="shared" si="2"/>
        <v>0</v>
      </c>
      <c r="K95" s="10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43"/>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4">
    <mergeCell ref="A5:E5"/>
    <mergeCell ref="M5:N5"/>
    <mergeCell ref="G6:J6"/>
    <mergeCell ref="M6:N6"/>
    <mergeCell ref="A9:A11"/>
    <mergeCell ref="M1:N1"/>
    <mergeCell ref="A2:E4"/>
    <mergeCell ref="G2:J2"/>
    <mergeCell ref="M2:N2"/>
    <mergeCell ref="G3:J3"/>
    <mergeCell ref="M3:N3"/>
    <mergeCell ref="G4:J4"/>
    <mergeCell ref="M4:N4"/>
    <mergeCell ref="N46:N47"/>
    <mergeCell ref="A80:C80"/>
    <mergeCell ref="M30:N34"/>
    <mergeCell ref="M10:N13"/>
    <mergeCell ref="B12:C12"/>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B11" sqref="B11:C11"/>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159" t="s">
        <v>141</v>
      </c>
      <c r="H1" s="160"/>
      <c r="I1" s="160"/>
      <c r="J1" s="160"/>
      <c r="K1" s="161"/>
      <c r="L1" s="21"/>
      <c r="M1" s="241" t="s">
        <v>147</v>
      </c>
      <c r="N1" s="241"/>
    </row>
    <row r="2" spans="1:25" ht="30" customHeight="1" x14ac:dyDescent="0.25">
      <c r="A2" s="242" t="s">
        <v>199</v>
      </c>
      <c r="B2" s="242"/>
      <c r="C2" s="242"/>
      <c r="D2" s="242"/>
      <c r="E2" s="242"/>
      <c r="F2" s="12"/>
      <c r="G2" s="282" t="s">
        <v>142</v>
      </c>
      <c r="H2" s="283"/>
      <c r="I2" s="283"/>
      <c r="J2" s="283"/>
      <c r="K2" s="162">
        <f>D95</f>
        <v>504379.79999999993</v>
      </c>
      <c r="M2" s="246" t="s">
        <v>182</v>
      </c>
      <c r="N2" s="246"/>
    </row>
    <row r="3" spans="1:25" ht="30" customHeight="1" x14ac:dyDescent="0.25">
      <c r="A3" s="242"/>
      <c r="B3" s="242"/>
      <c r="C3" s="242"/>
      <c r="D3" s="242"/>
      <c r="E3" s="242"/>
      <c r="F3" s="12"/>
      <c r="G3" s="284" t="s">
        <v>183</v>
      </c>
      <c r="H3" s="285"/>
      <c r="I3" s="285"/>
      <c r="J3" s="285"/>
      <c r="K3" s="60">
        <v>15994.96</v>
      </c>
      <c r="M3" s="236" t="s">
        <v>130</v>
      </c>
      <c r="N3" s="236"/>
    </row>
    <row r="4" spans="1:25" ht="30" customHeight="1" x14ac:dyDescent="0.25">
      <c r="A4" s="242"/>
      <c r="B4" s="242"/>
      <c r="C4" s="242"/>
      <c r="D4" s="242"/>
      <c r="E4" s="242"/>
      <c r="F4" s="12"/>
      <c r="G4" s="286" t="s">
        <v>184</v>
      </c>
      <c r="H4" s="287"/>
      <c r="I4" s="287"/>
      <c r="J4" s="287"/>
      <c r="K4" s="60">
        <v>0</v>
      </c>
      <c r="L4" s="3"/>
      <c r="M4" s="246" t="s">
        <v>187</v>
      </c>
      <c r="N4" s="246"/>
      <c r="O4"/>
      <c r="P4"/>
      <c r="Q4"/>
      <c r="R4"/>
      <c r="S4"/>
      <c r="T4"/>
      <c r="U4"/>
      <c r="V4"/>
      <c r="W4"/>
      <c r="X4"/>
      <c r="Y4"/>
    </row>
    <row r="5" spans="1:25" ht="30" customHeight="1" x14ac:dyDescent="0.25">
      <c r="A5" s="235"/>
      <c r="B5" s="235"/>
      <c r="C5" s="235"/>
      <c r="D5" s="235"/>
      <c r="E5" s="235"/>
      <c r="F5" s="12"/>
      <c r="G5" s="286" t="s">
        <v>186</v>
      </c>
      <c r="H5" s="287"/>
      <c r="I5" s="287"/>
      <c r="J5" s="287"/>
      <c r="K5" s="60">
        <v>0</v>
      </c>
      <c r="L5" s="59"/>
      <c r="M5" s="246" t="s">
        <v>188</v>
      </c>
      <c r="N5" s="246"/>
      <c r="O5"/>
      <c r="P5"/>
      <c r="Q5"/>
      <c r="R5"/>
      <c r="S5"/>
      <c r="T5"/>
      <c r="U5"/>
      <c r="V5"/>
      <c r="W5"/>
      <c r="X5"/>
      <c r="Y5"/>
    </row>
    <row r="6" spans="1:25" ht="43.5" customHeight="1" thickBot="1" x14ac:dyDescent="0.3">
      <c r="F6" s="12"/>
      <c r="G6" s="288" t="s">
        <v>143</v>
      </c>
      <c r="H6" s="289"/>
      <c r="I6" s="289"/>
      <c r="J6" s="289"/>
      <c r="K6" s="163">
        <f>SUM(K2:K5)</f>
        <v>520374.75999999995</v>
      </c>
      <c r="L6" s="59"/>
      <c r="M6" s="246" t="s">
        <v>146</v>
      </c>
      <c r="N6" s="246"/>
      <c r="O6" s="5"/>
      <c r="P6" s="5"/>
      <c r="Q6" s="5"/>
      <c r="R6" s="5"/>
      <c r="S6" s="5"/>
      <c r="T6" s="5"/>
      <c r="U6" s="5"/>
      <c r="V6" s="5"/>
      <c r="W6" s="5"/>
      <c r="X6" s="5"/>
      <c r="Y6" s="5"/>
    </row>
    <row r="7" spans="1:25" ht="66" customHeight="1" thickBot="1" x14ac:dyDescent="0.3">
      <c r="A7" s="12"/>
      <c r="B7" s="12"/>
      <c r="D7" s="12" t="s">
        <v>234</v>
      </c>
      <c r="F7" s="12"/>
      <c r="G7" s="288" t="s">
        <v>144</v>
      </c>
      <c r="H7" s="289"/>
      <c r="I7" s="289"/>
      <c r="J7" s="289"/>
      <c r="K7" s="164">
        <v>520374.76</v>
      </c>
      <c r="M7" s="246" t="s">
        <v>189</v>
      </c>
      <c r="N7" s="2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90"/>
      <c r="B9" s="256" t="s">
        <v>149</v>
      </c>
      <c r="C9" s="257"/>
      <c r="D9" s="262" t="s">
        <v>5</v>
      </c>
      <c r="E9" s="71" t="s">
        <v>6</v>
      </c>
      <c r="F9" s="72"/>
      <c r="G9" s="72"/>
      <c r="H9" s="72"/>
      <c r="I9" s="72"/>
      <c r="J9" s="72"/>
      <c r="K9" s="73"/>
      <c r="L9" s="11"/>
      <c r="M9" s="241" t="s">
        <v>133</v>
      </c>
      <c r="N9" s="241"/>
      <c r="O9" s="6"/>
      <c r="P9" s="6"/>
      <c r="Q9" s="6"/>
      <c r="R9" s="6"/>
      <c r="S9" s="6"/>
      <c r="T9" s="6"/>
      <c r="U9" s="6"/>
      <c r="V9" s="6"/>
      <c r="W9" s="6"/>
      <c r="X9" s="6"/>
      <c r="Y9" s="6"/>
    </row>
    <row r="10" spans="1:25" s="12" customFormat="1" ht="24.95" customHeight="1" thickBot="1" x14ac:dyDescent="0.3">
      <c r="A10" s="291"/>
      <c r="B10" s="258"/>
      <c r="C10" s="259"/>
      <c r="D10" s="263"/>
      <c r="E10" s="76" t="s">
        <v>233</v>
      </c>
      <c r="F10" s="77"/>
      <c r="G10" s="77"/>
      <c r="H10" s="77"/>
      <c r="I10" s="77"/>
      <c r="J10" s="77"/>
      <c r="K10" s="78"/>
      <c r="L10" s="11"/>
      <c r="M10" s="265" t="s">
        <v>190</v>
      </c>
      <c r="N10" s="266"/>
      <c r="O10" s="31"/>
      <c r="P10" s="31"/>
      <c r="Q10" s="31"/>
      <c r="R10" s="31"/>
      <c r="S10" s="31"/>
      <c r="T10" s="31"/>
      <c r="U10" s="31"/>
      <c r="V10" s="31"/>
      <c r="W10" s="31"/>
      <c r="X10" s="31"/>
      <c r="Y10" s="31"/>
    </row>
    <row r="11" spans="1:25" s="12" customFormat="1" ht="30.75" customHeight="1" thickBot="1" x14ac:dyDescent="0.3">
      <c r="A11" s="106" t="s">
        <v>151</v>
      </c>
      <c r="B11" s="294" t="s">
        <v>247</v>
      </c>
      <c r="C11" s="295"/>
      <c r="D11" s="198" t="s">
        <v>246</v>
      </c>
      <c r="E11" s="76" t="s">
        <v>166</v>
      </c>
      <c r="F11" s="77"/>
      <c r="G11" s="77"/>
      <c r="H11" s="77"/>
      <c r="I11" s="77"/>
      <c r="J11" s="77"/>
      <c r="K11" s="78"/>
      <c r="L11" s="17"/>
      <c r="M11" s="266"/>
      <c r="N11" s="266"/>
      <c r="O11" s="31"/>
      <c r="P11" s="31"/>
      <c r="Q11" s="31"/>
      <c r="R11" s="31"/>
      <c r="S11" s="31"/>
      <c r="T11" s="31"/>
      <c r="U11" s="31"/>
      <c r="V11" s="31"/>
      <c r="W11" s="31"/>
      <c r="X11" s="31"/>
      <c r="Y11" s="31"/>
    </row>
    <row r="12" spans="1:25" s="12" customFormat="1" ht="35.1" customHeight="1" thickBot="1" x14ac:dyDescent="0.3">
      <c r="A12" s="106" t="s">
        <v>167</v>
      </c>
      <c r="B12" s="281" t="str">
        <f>Central!B12</f>
        <v>CVIT- Cobre Valley Inst of Technology</v>
      </c>
      <c r="C12" s="281"/>
      <c r="D12" s="196" t="str">
        <f>Central!D12</f>
        <v>110802</v>
      </c>
      <c r="E12" s="165" t="s">
        <v>166</v>
      </c>
      <c r="F12" s="82"/>
      <c r="G12" s="82"/>
      <c r="H12" s="82"/>
      <c r="I12" s="82"/>
      <c r="J12" s="82"/>
      <c r="K12" s="83"/>
      <c r="L12" s="21"/>
      <c r="M12" s="266"/>
      <c r="N12" s="266"/>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66"/>
      <c r="N13" s="266"/>
    </row>
    <row r="14" spans="1:25" ht="35.1" customHeight="1" thickBot="1" x14ac:dyDescent="0.3">
      <c r="A14" s="107"/>
      <c r="B14" s="108"/>
      <c r="C14" s="107"/>
      <c r="D14" s="109"/>
      <c r="E14" s="268" t="s">
        <v>8</v>
      </c>
      <c r="F14" s="269"/>
      <c r="G14" s="269"/>
      <c r="H14" s="269"/>
      <c r="I14" s="269"/>
      <c r="J14" s="269"/>
      <c r="K14" s="270"/>
      <c r="M14" s="266" t="s">
        <v>191</v>
      </c>
      <c r="N14" s="266"/>
      <c r="O14" s="25"/>
      <c r="P14" s="25"/>
      <c r="Q14" s="25"/>
      <c r="R14" s="25"/>
      <c r="S14" s="25"/>
      <c r="T14" s="25"/>
      <c r="U14" s="25"/>
      <c r="V14" s="25"/>
      <c r="W14" s="25"/>
      <c r="X14" s="25"/>
      <c r="Y14" s="25"/>
    </row>
    <row r="15" spans="1:25" ht="29.25" customHeight="1" thickBot="1" x14ac:dyDescent="0.3">
      <c r="A15" s="110"/>
      <c r="B15" s="111"/>
      <c r="C15" s="110"/>
      <c r="D15" s="112"/>
      <c r="E15" s="268" t="s">
        <v>9</v>
      </c>
      <c r="F15" s="271"/>
      <c r="G15" s="271"/>
      <c r="H15" s="271"/>
      <c r="I15" s="271"/>
      <c r="J15" s="272"/>
      <c r="K15" s="273" t="s">
        <v>10</v>
      </c>
      <c r="M15" s="266"/>
      <c r="N15" s="266"/>
    </row>
    <row r="16" spans="1:25" s="26"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74"/>
      <c r="M16" s="266"/>
      <c r="N16" s="266"/>
    </row>
    <row r="17" spans="1:14" s="27" customFormat="1" ht="24.95" customHeight="1" x14ac:dyDescent="0.25">
      <c r="A17" s="202" t="s">
        <v>15</v>
      </c>
      <c r="B17" s="203">
        <v>301</v>
      </c>
      <c r="C17" s="204" t="s">
        <v>220</v>
      </c>
      <c r="D17" s="155" t="str">
        <f t="shared" ref="D17:D48" si="0">IF(SUM(E17:K17)&gt;0,(SUM(E17:K17)),"")</f>
        <v/>
      </c>
      <c r="E17" s="178" t="str">
        <f>IF(SUM('[1]School 1:School 5'!E17:E17)&gt;0,SUM('[1]School 1:School 5'!E17:E17),"")</f>
        <v/>
      </c>
      <c r="F17" s="178" t="str">
        <f>IF(SUM('[1]School 1:School 5'!F17:F17)&gt;0,SUM('[1]School 1:School 5'!F17:F17),"")</f>
        <v/>
      </c>
      <c r="G17" s="178" t="str">
        <f>IF(SUM('[1]School 1:School 5'!G17:G17)&gt;0,SUM('[1]School 1:School 5'!G17:G17),"")</f>
        <v/>
      </c>
      <c r="H17" s="178" t="str">
        <f>IF(SUM('[1]School 1:School 5'!H17:H17)&gt;0,SUM('[1]School 1:School 5'!H17:H17),"")</f>
        <v/>
      </c>
      <c r="I17" s="178" t="str">
        <f>IF(SUM('[1]School 1:School 5'!I17:I17)&gt;0,SUM('[1]School 1:School 5'!I17:I17),"")</f>
        <v/>
      </c>
      <c r="J17" s="179" t="str">
        <f>IF(SUM('[1]School 1:School 5'!J17:J17)&gt;0,SUM('[1]School 1:School 5'!J17:J17),"")</f>
        <v/>
      </c>
      <c r="K17" s="180" t="str">
        <f>IF(SUM('[1]School 1:School 5'!K17:K17)&gt;0,SUM('[1]School 1:School 5'!K17:K17),"")</f>
        <v/>
      </c>
      <c r="M17" s="30"/>
      <c r="N17" s="41" t="s">
        <v>168</v>
      </c>
    </row>
    <row r="18" spans="1:14" s="27" customFormat="1" ht="24.95" customHeight="1" x14ac:dyDescent="0.25">
      <c r="A18" s="205" t="s">
        <v>16</v>
      </c>
      <c r="B18" s="206">
        <v>302</v>
      </c>
      <c r="C18" s="207" t="s">
        <v>17</v>
      </c>
      <c r="D18" s="156" t="str">
        <f t="shared" si="0"/>
        <v/>
      </c>
      <c r="E18" s="178" t="str">
        <f>IF(SUM('[1]School 1:School 5'!E18:E18)&gt;0,SUM('[1]School 1:School 5'!E18:E18),"")</f>
        <v/>
      </c>
      <c r="F18" s="178" t="str">
        <f>IF(SUM('[1]School 1:School 5'!F18:F18)&gt;0,SUM('[1]School 1:School 5'!F18:F18),"")</f>
        <v/>
      </c>
      <c r="G18" s="178" t="str">
        <f>IF(SUM('[1]School 1:School 5'!G18:G18)&gt;0,SUM('[1]School 1:School 5'!G18:G18),"")</f>
        <v/>
      </c>
      <c r="H18" s="178" t="str">
        <f>IF(SUM('[1]School 1:School 5'!H18:H18)&gt;0,SUM('[1]School 1:School 5'!H18:H18),"")</f>
        <v/>
      </c>
      <c r="I18" s="178" t="str">
        <f>IF(SUM('[1]School 1:School 5'!I18:I18)&gt;0,SUM('[1]School 1:School 5'!I18:I18),"")</f>
        <v/>
      </c>
      <c r="J18" s="179" t="str">
        <f>IF(SUM('[1]School 1:School 5'!J18:J18)&gt;0,SUM('[1]School 1:School 5'!J18:J18),"")</f>
        <v/>
      </c>
      <c r="K18" s="181" t="str">
        <f>IF(SUM('[1]School 1:School 5'!K18:K18)&gt;0,SUM('[1]School 1:School 5'!K18:K18),"")</f>
        <v/>
      </c>
      <c r="M18" s="47"/>
      <c r="N18" s="41" t="s">
        <v>169</v>
      </c>
    </row>
    <row r="19" spans="1:14" s="90" customFormat="1" ht="24.95" customHeight="1" x14ac:dyDescent="0.25">
      <c r="A19" s="205" t="s">
        <v>205</v>
      </c>
      <c r="B19" s="206">
        <v>376</v>
      </c>
      <c r="C19" s="207" t="s">
        <v>206</v>
      </c>
      <c r="D19" s="156">
        <f t="shared" si="0"/>
        <v>93309.18</v>
      </c>
      <c r="E19" s="178">
        <v>48666.11</v>
      </c>
      <c r="F19" s="178">
        <v>15027.29</v>
      </c>
      <c r="G19" s="178">
        <v>4735.8599999999997</v>
      </c>
      <c r="H19" s="178">
        <v>15840.94</v>
      </c>
      <c r="I19" s="178">
        <v>7994.23</v>
      </c>
      <c r="J19" s="179">
        <v>1001</v>
      </c>
      <c r="K19" s="181">
        <v>43.75</v>
      </c>
      <c r="M19" s="132"/>
      <c r="N19" s="133"/>
    </row>
    <row r="20" spans="1:14" s="27" customFormat="1" ht="24.95" customHeight="1" x14ac:dyDescent="0.25">
      <c r="A20" s="205" t="s">
        <v>18</v>
      </c>
      <c r="B20" s="206">
        <v>303</v>
      </c>
      <c r="C20" s="207" t="s">
        <v>19</v>
      </c>
      <c r="D20" s="156" t="str">
        <f t="shared" si="0"/>
        <v/>
      </c>
      <c r="E20" s="178" t="s">
        <v>242</v>
      </c>
      <c r="F20" s="178" t="s">
        <v>242</v>
      </c>
      <c r="G20" s="178" t="s">
        <v>242</v>
      </c>
      <c r="H20" s="178" t="s">
        <v>242</v>
      </c>
      <c r="I20" s="178" t="s">
        <v>242</v>
      </c>
      <c r="J20" s="179" t="s">
        <v>242</v>
      </c>
      <c r="K20" s="181" t="s">
        <v>242</v>
      </c>
      <c r="M20" s="30"/>
      <c r="N20" s="246" t="s">
        <v>170</v>
      </c>
    </row>
    <row r="21" spans="1:14" s="27" customFormat="1" ht="24.95" customHeight="1" x14ac:dyDescent="0.25">
      <c r="A21" s="205" t="s">
        <v>20</v>
      </c>
      <c r="B21" s="206">
        <v>304</v>
      </c>
      <c r="C21" s="207" t="s">
        <v>21</v>
      </c>
      <c r="D21" s="156" t="str">
        <f t="shared" si="0"/>
        <v/>
      </c>
      <c r="E21" s="178" t="s">
        <v>242</v>
      </c>
      <c r="F21" s="178" t="s">
        <v>242</v>
      </c>
      <c r="G21" s="178" t="s">
        <v>242</v>
      </c>
      <c r="H21" s="178" t="s">
        <v>242</v>
      </c>
      <c r="I21" s="178" t="s">
        <v>242</v>
      </c>
      <c r="J21" s="179" t="s">
        <v>242</v>
      </c>
      <c r="K21" s="181" t="s">
        <v>242</v>
      </c>
      <c r="M21" s="30"/>
      <c r="N21" s="246"/>
    </row>
    <row r="22" spans="1:14" s="27" customFormat="1" ht="24.95" customHeight="1" x14ac:dyDescent="0.25">
      <c r="A22" s="205" t="s">
        <v>22</v>
      </c>
      <c r="B22" s="206">
        <v>305</v>
      </c>
      <c r="C22" s="207" t="s">
        <v>23</v>
      </c>
      <c r="D22" s="156" t="str">
        <f t="shared" si="0"/>
        <v/>
      </c>
      <c r="E22" s="178" t="s">
        <v>242</v>
      </c>
      <c r="F22" s="178" t="s">
        <v>242</v>
      </c>
      <c r="G22" s="178" t="s">
        <v>242</v>
      </c>
      <c r="H22" s="178" t="s">
        <v>242</v>
      </c>
      <c r="I22" s="178" t="s">
        <v>242</v>
      </c>
      <c r="J22" s="179" t="s">
        <v>242</v>
      </c>
      <c r="K22" s="181" t="s">
        <v>242</v>
      </c>
      <c r="M22" s="30"/>
      <c r="N22" s="246"/>
    </row>
    <row r="23" spans="1:14" s="27" customFormat="1" ht="24.95" customHeight="1" x14ac:dyDescent="0.25">
      <c r="A23" s="205" t="s">
        <v>24</v>
      </c>
      <c r="B23" s="206">
        <v>306</v>
      </c>
      <c r="C23" s="207" t="s">
        <v>25</v>
      </c>
      <c r="D23" s="156" t="str">
        <f t="shared" si="0"/>
        <v/>
      </c>
      <c r="E23" s="178" t="s">
        <v>242</v>
      </c>
      <c r="F23" s="178" t="s">
        <v>242</v>
      </c>
      <c r="G23" s="178" t="s">
        <v>242</v>
      </c>
      <c r="H23" s="178" t="s">
        <v>242</v>
      </c>
      <c r="I23" s="178" t="s">
        <v>242</v>
      </c>
      <c r="J23" s="179" t="s">
        <v>242</v>
      </c>
      <c r="K23" s="181" t="s">
        <v>242</v>
      </c>
      <c r="M23" s="30"/>
      <c r="N23" s="246" t="s">
        <v>171</v>
      </c>
    </row>
    <row r="24" spans="1:14" s="27" customFormat="1" ht="24.95" customHeight="1" x14ac:dyDescent="0.25">
      <c r="A24" s="205" t="s">
        <v>26</v>
      </c>
      <c r="B24" s="206">
        <v>307</v>
      </c>
      <c r="C24" s="207" t="s">
        <v>27</v>
      </c>
      <c r="D24" s="156" t="str">
        <f t="shared" si="0"/>
        <v/>
      </c>
      <c r="E24" s="178" t="s">
        <v>242</v>
      </c>
      <c r="F24" s="178" t="s">
        <v>242</v>
      </c>
      <c r="G24" s="178" t="s">
        <v>242</v>
      </c>
      <c r="H24" s="178" t="s">
        <v>242</v>
      </c>
      <c r="I24" s="178" t="s">
        <v>242</v>
      </c>
      <c r="J24" s="179" t="s">
        <v>242</v>
      </c>
      <c r="K24" s="181" t="s">
        <v>242</v>
      </c>
      <c r="M24" s="30"/>
      <c r="N24" s="246"/>
    </row>
    <row r="25" spans="1:14" s="27" customFormat="1" ht="24.95" customHeight="1" x14ac:dyDescent="0.25">
      <c r="A25" s="205" t="s">
        <v>28</v>
      </c>
      <c r="B25" s="206">
        <v>309</v>
      </c>
      <c r="C25" s="207" t="s">
        <v>223</v>
      </c>
      <c r="D25" s="156" t="str">
        <f t="shared" si="0"/>
        <v/>
      </c>
      <c r="E25" s="178" t="s">
        <v>242</v>
      </c>
      <c r="F25" s="178" t="s">
        <v>242</v>
      </c>
      <c r="G25" s="178" t="s">
        <v>242</v>
      </c>
      <c r="H25" s="178" t="s">
        <v>242</v>
      </c>
      <c r="I25" s="178" t="s">
        <v>242</v>
      </c>
      <c r="J25" s="179" t="s">
        <v>242</v>
      </c>
      <c r="K25" s="181" t="s">
        <v>242</v>
      </c>
      <c r="M25" s="30"/>
      <c r="N25" s="246" t="s">
        <v>172</v>
      </c>
    </row>
    <row r="26" spans="1:14" s="27" customFormat="1" ht="24.95" customHeight="1" x14ac:dyDescent="0.25">
      <c r="A26" s="205" t="s">
        <v>30</v>
      </c>
      <c r="B26" s="206">
        <v>310</v>
      </c>
      <c r="C26" s="207" t="s">
        <v>31</v>
      </c>
      <c r="D26" s="156" t="str">
        <f t="shared" si="0"/>
        <v/>
      </c>
      <c r="E26" s="178" t="s">
        <v>242</v>
      </c>
      <c r="F26" s="178" t="s">
        <v>242</v>
      </c>
      <c r="G26" s="178" t="s">
        <v>242</v>
      </c>
      <c r="H26" s="178" t="s">
        <v>242</v>
      </c>
      <c r="I26" s="178" t="s">
        <v>242</v>
      </c>
      <c r="J26" s="179" t="s">
        <v>242</v>
      </c>
      <c r="K26" s="181" t="s">
        <v>242</v>
      </c>
      <c r="M26" s="30"/>
      <c r="N26" s="246"/>
    </row>
    <row r="27" spans="1:14" s="27" customFormat="1" ht="24.95" customHeight="1" x14ac:dyDescent="0.25">
      <c r="A27" s="205" t="s">
        <v>32</v>
      </c>
      <c r="B27" s="206">
        <v>311</v>
      </c>
      <c r="C27" s="207" t="s">
        <v>33</v>
      </c>
      <c r="D27" s="156" t="str">
        <f t="shared" si="0"/>
        <v/>
      </c>
      <c r="E27" s="178" t="s">
        <v>242</v>
      </c>
      <c r="F27" s="178" t="s">
        <v>242</v>
      </c>
      <c r="G27" s="178" t="s">
        <v>242</v>
      </c>
      <c r="H27" s="178" t="s">
        <v>242</v>
      </c>
      <c r="I27" s="178" t="s">
        <v>242</v>
      </c>
      <c r="J27" s="179" t="s">
        <v>242</v>
      </c>
      <c r="K27" s="181" t="s">
        <v>242</v>
      </c>
      <c r="M27" s="30"/>
      <c r="N27" s="246" t="s">
        <v>173</v>
      </c>
    </row>
    <row r="28" spans="1:14" s="27" customFormat="1" ht="24.95" customHeight="1" x14ac:dyDescent="0.25">
      <c r="A28" s="205" t="s">
        <v>34</v>
      </c>
      <c r="B28" s="206">
        <v>312</v>
      </c>
      <c r="C28" s="207" t="s">
        <v>35</v>
      </c>
      <c r="D28" s="156" t="str">
        <f t="shared" si="0"/>
        <v/>
      </c>
      <c r="E28" s="178" t="s">
        <v>242</v>
      </c>
      <c r="F28" s="178" t="s">
        <v>242</v>
      </c>
      <c r="G28" s="178" t="s">
        <v>242</v>
      </c>
      <c r="H28" s="178" t="s">
        <v>242</v>
      </c>
      <c r="I28" s="178" t="s">
        <v>242</v>
      </c>
      <c r="J28" s="179" t="s">
        <v>242</v>
      </c>
      <c r="K28" s="181" t="s">
        <v>242</v>
      </c>
      <c r="M28" s="30"/>
      <c r="N28" s="246"/>
    </row>
    <row r="29" spans="1:14" s="27" customFormat="1" ht="24.95" customHeight="1" x14ac:dyDescent="0.25">
      <c r="A29" s="205" t="s">
        <v>36</v>
      </c>
      <c r="B29" s="206">
        <v>313</v>
      </c>
      <c r="C29" s="207" t="s">
        <v>207</v>
      </c>
      <c r="D29" s="156">
        <f t="shared" si="0"/>
        <v>42280.450000000004</v>
      </c>
      <c r="E29" s="178">
        <v>22609.91</v>
      </c>
      <c r="F29" s="178">
        <v>7041.76</v>
      </c>
      <c r="G29" s="178">
        <v>2830.88</v>
      </c>
      <c r="H29" s="178">
        <v>594.96</v>
      </c>
      <c r="I29" s="178">
        <v>9159.19</v>
      </c>
      <c r="J29" s="179" t="s">
        <v>242</v>
      </c>
      <c r="K29" s="181">
        <v>43.75</v>
      </c>
      <c r="M29" s="30"/>
      <c r="N29" s="246"/>
    </row>
    <row r="30" spans="1:14" s="27" customFormat="1" ht="24.95" customHeight="1" x14ac:dyDescent="0.25">
      <c r="A30" s="205" t="s">
        <v>37</v>
      </c>
      <c r="B30" s="206">
        <v>314</v>
      </c>
      <c r="C30" s="207" t="s">
        <v>208</v>
      </c>
      <c r="D30" s="156" t="str">
        <f t="shared" si="0"/>
        <v/>
      </c>
      <c r="E30" s="178" t="s">
        <v>242</v>
      </c>
      <c r="F30" s="178" t="s">
        <v>242</v>
      </c>
      <c r="G30" s="178" t="s">
        <v>242</v>
      </c>
      <c r="H30" s="178" t="s">
        <v>242</v>
      </c>
      <c r="I30" s="178" t="s">
        <v>242</v>
      </c>
      <c r="J30" s="179" t="s">
        <v>242</v>
      </c>
      <c r="K30" s="181" t="s">
        <v>242</v>
      </c>
      <c r="M30" s="246" t="s">
        <v>185</v>
      </c>
      <c r="N30" s="246"/>
    </row>
    <row r="31" spans="1:14" s="27" customFormat="1" ht="24.95" customHeight="1" x14ac:dyDescent="0.25">
      <c r="A31" s="205" t="s">
        <v>38</v>
      </c>
      <c r="B31" s="206">
        <v>315</v>
      </c>
      <c r="C31" s="207" t="s">
        <v>39</v>
      </c>
      <c r="D31" s="156" t="str">
        <f t="shared" si="0"/>
        <v/>
      </c>
      <c r="E31" s="178" t="s">
        <v>242</v>
      </c>
      <c r="F31" s="178" t="s">
        <v>242</v>
      </c>
      <c r="G31" s="178" t="s">
        <v>242</v>
      </c>
      <c r="H31" s="178" t="s">
        <v>242</v>
      </c>
      <c r="I31" s="178" t="s">
        <v>242</v>
      </c>
      <c r="J31" s="179" t="s">
        <v>242</v>
      </c>
      <c r="K31" s="181" t="s">
        <v>242</v>
      </c>
      <c r="M31" s="246"/>
      <c r="N31" s="246"/>
    </row>
    <row r="32" spans="1:14" s="27" customFormat="1" ht="24.95" customHeight="1" x14ac:dyDescent="0.25">
      <c r="A32" s="205" t="s">
        <v>40</v>
      </c>
      <c r="B32" s="206">
        <v>316</v>
      </c>
      <c r="C32" s="207" t="s">
        <v>41</v>
      </c>
      <c r="D32" s="156" t="str">
        <f t="shared" si="0"/>
        <v/>
      </c>
      <c r="E32" s="178" t="s">
        <v>242</v>
      </c>
      <c r="F32" s="178" t="s">
        <v>242</v>
      </c>
      <c r="G32" s="178" t="s">
        <v>242</v>
      </c>
      <c r="H32" s="178" t="s">
        <v>242</v>
      </c>
      <c r="I32" s="178" t="s">
        <v>242</v>
      </c>
      <c r="J32" s="179" t="s">
        <v>242</v>
      </c>
      <c r="K32" s="181" t="s">
        <v>242</v>
      </c>
      <c r="M32" s="246"/>
      <c r="N32" s="246"/>
    </row>
    <row r="33" spans="1:23" s="27" customFormat="1" ht="24.95" customHeight="1" x14ac:dyDescent="0.25">
      <c r="A33" s="205" t="s">
        <v>42</v>
      </c>
      <c r="B33" s="206">
        <v>317</v>
      </c>
      <c r="C33" s="207" t="s">
        <v>43</v>
      </c>
      <c r="D33" s="156" t="str">
        <f t="shared" si="0"/>
        <v/>
      </c>
      <c r="E33" s="178" t="s">
        <v>242</v>
      </c>
      <c r="F33" s="178" t="s">
        <v>242</v>
      </c>
      <c r="G33" s="178" t="s">
        <v>242</v>
      </c>
      <c r="H33" s="178" t="s">
        <v>242</v>
      </c>
      <c r="I33" s="178" t="s">
        <v>242</v>
      </c>
      <c r="J33" s="179" t="s">
        <v>242</v>
      </c>
      <c r="K33" s="181" t="s">
        <v>242</v>
      </c>
      <c r="M33" s="246"/>
      <c r="N33" s="246"/>
    </row>
    <row r="34" spans="1:23" s="27" customFormat="1" ht="24.95" customHeight="1" x14ac:dyDescent="0.25">
      <c r="A34" s="205" t="s">
        <v>44</v>
      </c>
      <c r="B34" s="206">
        <v>318</v>
      </c>
      <c r="C34" s="207" t="s">
        <v>45</v>
      </c>
      <c r="D34" s="156">
        <f t="shared" si="0"/>
        <v>84693.349999999991</v>
      </c>
      <c r="E34" s="178">
        <v>58239.040000000001</v>
      </c>
      <c r="F34" s="178">
        <v>11389.47</v>
      </c>
      <c r="G34" s="178">
        <v>2536.3200000000002</v>
      </c>
      <c r="H34" s="178">
        <v>4490.54</v>
      </c>
      <c r="I34" s="178">
        <v>7994.23</v>
      </c>
      <c r="J34" s="179" t="s">
        <v>242</v>
      </c>
      <c r="K34" s="181">
        <v>43.75</v>
      </c>
      <c r="M34" s="246"/>
      <c r="N34" s="246"/>
    </row>
    <row r="35" spans="1:23" s="27" customFormat="1" ht="24.95" customHeight="1" x14ac:dyDescent="0.25">
      <c r="A35" s="205" t="s">
        <v>46</v>
      </c>
      <c r="B35" s="206">
        <v>319</v>
      </c>
      <c r="C35" s="207" t="s">
        <v>222</v>
      </c>
      <c r="D35" s="156" t="str">
        <f t="shared" si="0"/>
        <v/>
      </c>
      <c r="E35" s="178" t="s">
        <v>242</v>
      </c>
      <c r="F35" s="178" t="s">
        <v>242</v>
      </c>
      <c r="G35" s="178" t="s">
        <v>242</v>
      </c>
      <c r="H35" s="178" t="s">
        <v>242</v>
      </c>
      <c r="I35" s="178" t="s">
        <v>242</v>
      </c>
      <c r="J35" s="179" t="s">
        <v>242</v>
      </c>
      <c r="K35" s="181" t="s">
        <v>242</v>
      </c>
      <c r="M35" s="246"/>
      <c r="N35" s="246"/>
    </row>
    <row r="36" spans="1:23" s="27" customFormat="1" ht="24.95" customHeight="1" x14ac:dyDescent="0.25">
      <c r="A36" s="205" t="s">
        <v>47</v>
      </c>
      <c r="B36" s="206">
        <v>320</v>
      </c>
      <c r="C36" s="207" t="s">
        <v>48</v>
      </c>
      <c r="D36" s="156">
        <f t="shared" si="0"/>
        <v>62865.23</v>
      </c>
      <c r="E36" s="178">
        <v>24023.11</v>
      </c>
      <c r="F36" s="178">
        <v>7062.7</v>
      </c>
      <c r="G36" s="178">
        <v>2536.3200000000002</v>
      </c>
      <c r="H36" s="178">
        <v>8646.7800000000007</v>
      </c>
      <c r="I36" s="178">
        <v>20048.7</v>
      </c>
      <c r="J36" s="179">
        <v>503.87</v>
      </c>
      <c r="K36" s="181">
        <v>43.75</v>
      </c>
      <c r="M36" s="246"/>
      <c r="N36" s="246"/>
      <c r="O36" s="25"/>
      <c r="P36" s="25"/>
      <c r="Q36" s="25"/>
      <c r="R36" s="25"/>
      <c r="S36" s="25"/>
      <c r="T36" s="25"/>
      <c r="U36" s="25"/>
      <c r="V36" s="25"/>
      <c r="W36" s="25"/>
    </row>
    <row r="37" spans="1:23" s="27" customFormat="1" ht="24.95" customHeight="1" x14ac:dyDescent="0.25">
      <c r="A37" s="205" t="s">
        <v>49</v>
      </c>
      <c r="B37" s="206">
        <v>321</v>
      </c>
      <c r="C37" s="207" t="s">
        <v>50</v>
      </c>
      <c r="D37" s="156" t="str">
        <f t="shared" si="0"/>
        <v/>
      </c>
      <c r="E37" s="178" t="s">
        <v>242</v>
      </c>
      <c r="F37" s="178" t="s">
        <v>242</v>
      </c>
      <c r="G37" s="178" t="s">
        <v>242</v>
      </c>
      <c r="H37" s="178" t="s">
        <v>242</v>
      </c>
      <c r="I37" s="178" t="s">
        <v>242</v>
      </c>
      <c r="J37" s="179" t="s">
        <v>242</v>
      </c>
      <c r="K37" s="181" t="s">
        <v>242</v>
      </c>
      <c r="M37" s="246"/>
      <c r="N37" s="246"/>
    </row>
    <row r="38" spans="1:23" s="27" customFormat="1" ht="24.95" customHeight="1" x14ac:dyDescent="0.25">
      <c r="A38" s="205" t="s">
        <v>51</v>
      </c>
      <c r="B38" s="206">
        <v>322</v>
      </c>
      <c r="C38" s="207" t="s">
        <v>52</v>
      </c>
      <c r="D38" s="156" t="str">
        <f t="shared" si="0"/>
        <v/>
      </c>
      <c r="E38" s="178" t="s">
        <v>242</v>
      </c>
      <c r="F38" s="178" t="s">
        <v>242</v>
      </c>
      <c r="G38" s="178" t="s">
        <v>242</v>
      </c>
      <c r="H38" s="178" t="s">
        <v>242</v>
      </c>
      <c r="I38" s="178" t="s">
        <v>242</v>
      </c>
      <c r="J38" s="179" t="s">
        <v>242</v>
      </c>
      <c r="K38" s="181" t="s">
        <v>242</v>
      </c>
      <c r="M38" s="246"/>
      <c r="N38" s="246"/>
    </row>
    <row r="39" spans="1:23" s="27" customFormat="1" ht="24.95" customHeight="1" x14ac:dyDescent="0.25">
      <c r="A39" s="205" t="s">
        <v>53</v>
      </c>
      <c r="B39" s="206">
        <v>345</v>
      </c>
      <c r="C39" s="207" t="s">
        <v>54</v>
      </c>
      <c r="D39" s="156">
        <f t="shared" si="0"/>
        <v>33867.399999999994</v>
      </c>
      <c r="E39" s="178">
        <v>17708.240000000002</v>
      </c>
      <c r="F39" s="178">
        <v>4989.8999999999996</v>
      </c>
      <c r="G39" s="178">
        <v>2536.3200000000002</v>
      </c>
      <c r="H39" s="178">
        <v>594.96</v>
      </c>
      <c r="I39" s="178">
        <v>7994.23</v>
      </c>
      <c r="J39" s="179" t="s">
        <v>242</v>
      </c>
      <c r="K39" s="181">
        <v>43.75</v>
      </c>
      <c r="M39" s="94"/>
      <c r="N39" s="94"/>
    </row>
    <row r="40" spans="1:23" s="27" customFormat="1" ht="24.95" customHeight="1" x14ac:dyDescent="0.25">
      <c r="A40" s="205" t="s">
        <v>55</v>
      </c>
      <c r="B40" s="206">
        <v>323</v>
      </c>
      <c r="C40" s="207" t="s">
        <v>56</v>
      </c>
      <c r="D40" s="156" t="str">
        <f t="shared" si="0"/>
        <v/>
      </c>
      <c r="E40" s="178" t="s">
        <v>242</v>
      </c>
      <c r="F40" s="178" t="s">
        <v>242</v>
      </c>
      <c r="G40" s="178" t="s">
        <v>242</v>
      </c>
      <c r="H40" s="178" t="s">
        <v>242</v>
      </c>
      <c r="I40" s="178" t="s">
        <v>242</v>
      </c>
      <c r="J40" s="179" t="s">
        <v>242</v>
      </c>
      <c r="K40" s="181" t="s">
        <v>242</v>
      </c>
      <c r="M40" s="30"/>
      <c r="N40" s="246" t="s">
        <v>175</v>
      </c>
    </row>
    <row r="41" spans="1:23" s="27" customFormat="1" ht="24.95" customHeight="1" x14ac:dyDescent="0.25">
      <c r="A41" s="205" t="s">
        <v>57</v>
      </c>
      <c r="B41" s="206">
        <v>324</v>
      </c>
      <c r="C41" s="207" t="s">
        <v>58</v>
      </c>
      <c r="D41" s="156" t="str">
        <f t="shared" si="0"/>
        <v/>
      </c>
      <c r="E41" s="178" t="s">
        <v>242</v>
      </c>
      <c r="F41" s="178" t="s">
        <v>242</v>
      </c>
      <c r="G41" s="178" t="s">
        <v>242</v>
      </c>
      <c r="H41" s="178" t="s">
        <v>242</v>
      </c>
      <c r="I41" s="178" t="s">
        <v>242</v>
      </c>
      <c r="J41" s="179" t="s">
        <v>242</v>
      </c>
      <c r="K41" s="181" t="s">
        <v>242</v>
      </c>
      <c r="M41" s="30"/>
      <c r="N41" s="246"/>
    </row>
    <row r="42" spans="1:23" s="27" customFormat="1" ht="24.95" customHeight="1" x14ac:dyDescent="0.25">
      <c r="A42" s="205" t="s">
        <v>59</v>
      </c>
      <c r="B42" s="206">
        <v>325</v>
      </c>
      <c r="C42" s="207" t="s">
        <v>60</v>
      </c>
      <c r="D42" s="156">
        <f t="shared" si="0"/>
        <v>45304.209999999992</v>
      </c>
      <c r="E42" s="178">
        <v>24933.24</v>
      </c>
      <c r="F42" s="178">
        <v>7525.7</v>
      </c>
      <c r="G42" s="178">
        <v>3065.88</v>
      </c>
      <c r="H42" s="178">
        <v>594.96</v>
      </c>
      <c r="I42" s="178">
        <v>7994.23</v>
      </c>
      <c r="J42" s="179">
        <v>1146.45</v>
      </c>
      <c r="K42" s="181">
        <v>43.75</v>
      </c>
      <c r="M42" s="30"/>
      <c r="N42" s="246" t="s">
        <v>176</v>
      </c>
    </row>
    <row r="43" spans="1:23" s="27" customFormat="1" ht="24.95" customHeight="1" x14ac:dyDescent="0.25">
      <c r="A43" s="205" t="s">
        <v>61</v>
      </c>
      <c r="B43" s="206">
        <v>326</v>
      </c>
      <c r="C43" s="207" t="s">
        <v>62</v>
      </c>
      <c r="D43" s="156">
        <f t="shared" si="0"/>
        <v>47199.619999999995</v>
      </c>
      <c r="E43" s="178">
        <v>24743.05</v>
      </c>
      <c r="F43" s="178">
        <v>7337.45</v>
      </c>
      <c r="G43" s="178">
        <v>2680.88</v>
      </c>
      <c r="H43" s="178">
        <v>594.96</v>
      </c>
      <c r="I43" s="178">
        <v>7994.23</v>
      </c>
      <c r="J43" s="179">
        <v>3805.3</v>
      </c>
      <c r="K43" s="181">
        <v>43.75</v>
      </c>
      <c r="M43" s="30"/>
      <c r="N43" s="246"/>
    </row>
    <row r="44" spans="1:23" s="27" customFormat="1" ht="33" customHeight="1" x14ac:dyDescent="0.25">
      <c r="A44" s="205" t="s">
        <v>116</v>
      </c>
      <c r="B44" s="206">
        <v>359</v>
      </c>
      <c r="C44" s="207" t="s">
        <v>240</v>
      </c>
      <c r="D44" s="156" t="str">
        <f t="shared" si="0"/>
        <v/>
      </c>
      <c r="E44" s="178" t="s">
        <v>242</v>
      </c>
      <c r="F44" s="178" t="s">
        <v>242</v>
      </c>
      <c r="G44" s="178" t="s">
        <v>242</v>
      </c>
      <c r="H44" s="178" t="s">
        <v>242</v>
      </c>
      <c r="I44" s="178" t="s">
        <v>242</v>
      </c>
      <c r="J44" s="179" t="s">
        <v>242</v>
      </c>
      <c r="K44" s="181" t="s">
        <v>242</v>
      </c>
      <c r="M44" s="30"/>
      <c r="N44" s="246" t="s">
        <v>177</v>
      </c>
    </row>
    <row r="45" spans="1:23" s="27" customFormat="1" ht="24.95" customHeight="1" x14ac:dyDescent="0.25">
      <c r="A45" s="205" t="s">
        <v>63</v>
      </c>
      <c r="B45" s="206">
        <v>327</v>
      </c>
      <c r="C45" s="207" t="s">
        <v>64</v>
      </c>
      <c r="D45" s="156" t="str">
        <f t="shared" si="0"/>
        <v/>
      </c>
      <c r="E45" s="178" t="s">
        <v>242</v>
      </c>
      <c r="F45" s="178" t="s">
        <v>242</v>
      </c>
      <c r="G45" s="178" t="s">
        <v>242</v>
      </c>
      <c r="H45" s="178" t="s">
        <v>242</v>
      </c>
      <c r="I45" s="178" t="s">
        <v>242</v>
      </c>
      <c r="J45" s="179" t="s">
        <v>242</v>
      </c>
      <c r="K45" s="181" t="s">
        <v>242</v>
      </c>
      <c r="M45" s="30"/>
      <c r="N45" s="246"/>
    </row>
    <row r="46" spans="1:23" s="27" customFormat="1" ht="24.95" customHeight="1" x14ac:dyDescent="0.25">
      <c r="A46" s="205" t="s">
        <v>65</v>
      </c>
      <c r="B46" s="206">
        <v>328</v>
      </c>
      <c r="C46" s="207" t="s">
        <v>66</v>
      </c>
      <c r="D46" s="156" t="str">
        <f t="shared" si="0"/>
        <v/>
      </c>
      <c r="E46" s="178" t="s">
        <v>242</v>
      </c>
      <c r="F46" s="178" t="s">
        <v>242</v>
      </c>
      <c r="G46" s="178" t="s">
        <v>242</v>
      </c>
      <c r="H46" s="178" t="s">
        <v>242</v>
      </c>
      <c r="I46" s="178" t="s">
        <v>242</v>
      </c>
      <c r="J46" s="179" t="s">
        <v>242</v>
      </c>
      <c r="K46" s="181" t="s">
        <v>242</v>
      </c>
      <c r="M46" s="30"/>
      <c r="N46" s="246" t="s">
        <v>178</v>
      </c>
    </row>
    <row r="47" spans="1:23" s="27" customFormat="1" ht="24.95" customHeight="1" x14ac:dyDescent="0.25">
      <c r="A47" s="205" t="s">
        <v>67</v>
      </c>
      <c r="B47" s="206">
        <v>329</v>
      </c>
      <c r="C47" s="207" t="s">
        <v>68</v>
      </c>
      <c r="D47" s="156" t="str">
        <f t="shared" si="0"/>
        <v/>
      </c>
      <c r="E47" s="178" t="s">
        <v>242</v>
      </c>
      <c r="F47" s="178" t="s">
        <v>242</v>
      </c>
      <c r="G47" s="178" t="s">
        <v>242</v>
      </c>
      <c r="H47" s="178" t="s">
        <v>242</v>
      </c>
      <c r="I47" s="178" t="s">
        <v>242</v>
      </c>
      <c r="J47" s="179" t="s">
        <v>242</v>
      </c>
      <c r="K47" s="181" t="s">
        <v>242</v>
      </c>
      <c r="M47" s="30"/>
      <c r="N47" s="246"/>
    </row>
    <row r="48" spans="1:23" s="27" customFormat="1" ht="24.95" customHeight="1" x14ac:dyDescent="0.25">
      <c r="A48" s="205" t="s">
        <v>69</v>
      </c>
      <c r="B48" s="206">
        <v>330</v>
      </c>
      <c r="C48" s="207" t="s">
        <v>224</v>
      </c>
      <c r="D48" s="156" t="str">
        <f t="shared" si="0"/>
        <v/>
      </c>
      <c r="E48" s="178" t="s">
        <v>242</v>
      </c>
      <c r="F48" s="178" t="s">
        <v>242</v>
      </c>
      <c r="G48" s="178" t="s">
        <v>242</v>
      </c>
      <c r="H48" s="178" t="s">
        <v>242</v>
      </c>
      <c r="I48" s="178" t="s">
        <v>242</v>
      </c>
      <c r="J48" s="179" t="s">
        <v>242</v>
      </c>
      <c r="K48" s="181" t="s">
        <v>242</v>
      </c>
      <c r="M48" s="30"/>
      <c r="N48" s="132"/>
    </row>
    <row r="49" spans="1:14" s="27" customFormat="1" ht="24.95" customHeight="1" x14ac:dyDescent="0.25">
      <c r="A49" s="205" t="s">
        <v>72</v>
      </c>
      <c r="B49" s="206">
        <v>333</v>
      </c>
      <c r="C49" s="207" t="s">
        <v>73</v>
      </c>
      <c r="D49" s="156" t="str">
        <f t="shared" ref="D49:D79" si="1">IF(SUM(E49:K49)&gt;0,(SUM(E49:K49)),"")</f>
        <v/>
      </c>
      <c r="E49" s="178" t="s">
        <v>242</v>
      </c>
      <c r="F49" s="178" t="s">
        <v>242</v>
      </c>
      <c r="G49" s="178" t="s">
        <v>242</v>
      </c>
      <c r="H49" s="178" t="s">
        <v>242</v>
      </c>
      <c r="I49" s="178" t="s">
        <v>242</v>
      </c>
      <c r="J49" s="179" t="s">
        <v>242</v>
      </c>
      <c r="K49" s="181" t="s">
        <v>242</v>
      </c>
      <c r="M49" s="30"/>
      <c r="N49" s="41" t="s">
        <v>134</v>
      </c>
    </row>
    <row r="50" spans="1:14" s="27" customFormat="1" ht="24.95" customHeight="1" x14ac:dyDescent="0.25">
      <c r="A50" s="205" t="s">
        <v>74</v>
      </c>
      <c r="B50" s="206">
        <v>334</v>
      </c>
      <c r="C50" s="207" t="s">
        <v>221</v>
      </c>
      <c r="D50" s="156" t="str">
        <f t="shared" si="1"/>
        <v/>
      </c>
      <c r="E50" s="178" t="s">
        <v>242</v>
      </c>
      <c r="F50" s="178" t="s">
        <v>242</v>
      </c>
      <c r="G50" s="178" t="s">
        <v>242</v>
      </c>
      <c r="H50" s="178" t="s">
        <v>242</v>
      </c>
      <c r="I50" s="178" t="s">
        <v>242</v>
      </c>
      <c r="J50" s="179" t="s">
        <v>242</v>
      </c>
      <c r="K50" s="181" t="s">
        <v>242</v>
      </c>
      <c r="M50" s="30"/>
      <c r="N50" s="47"/>
    </row>
    <row r="51" spans="1:14" s="27" customFormat="1" ht="24.95" customHeight="1" x14ac:dyDescent="0.25">
      <c r="A51" s="205" t="s">
        <v>75</v>
      </c>
      <c r="B51" s="206">
        <v>335</v>
      </c>
      <c r="C51" s="207" t="s">
        <v>209</v>
      </c>
      <c r="D51" s="156" t="str">
        <f t="shared" si="1"/>
        <v/>
      </c>
      <c r="E51" s="178" t="s">
        <v>242</v>
      </c>
      <c r="F51" s="178" t="s">
        <v>242</v>
      </c>
      <c r="G51" s="178" t="s">
        <v>242</v>
      </c>
      <c r="H51" s="178" t="s">
        <v>242</v>
      </c>
      <c r="I51" s="178" t="s">
        <v>242</v>
      </c>
      <c r="J51" s="179" t="s">
        <v>242</v>
      </c>
      <c r="K51" s="181" t="s">
        <v>242</v>
      </c>
      <c r="M51" s="41" t="s">
        <v>78</v>
      </c>
      <c r="N51" s="30"/>
    </row>
    <row r="52" spans="1:14" s="90" customFormat="1" ht="24.95" customHeight="1" x14ac:dyDescent="0.25">
      <c r="A52" s="205" t="s">
        <v>76</v>
      </c>
      <c r="B52" s="206">
        <v>336</v>
      </c>
      <c r="C52" s="207" t="s">
        <v>77</v>
      </c>
      <c r="D52" s="156" t="str">
        <f t="shared" si="1"/>
        <v/>
      </c>
      <c r="E52" s="178" t="s">
        <v>242</v>
      </c>
      <c r="F52" s="178" t="s">
        <v>242</v>
      </c>
      <c r="G52" s="178" t="s">
        <v>242</v>
      </c>
      <c r="H52" s="178" t="s">
        <v>242</v>
      </c>
      <c r="I52" s="178" t="s">
        <v>242</v>
      </c>
      <c r="J52" s="179" t="s">
        <v>242</v>
      </c>
      <c r="K52" s="181" t="s">
        <v>242</v>
      </c>
      <c r="M52" s="133"/>
      <c r="N52" s="93"/>
    </row>
    <row r="53" spans="1:14" s="27" customFormat="1" ht="24.95" customHeight="1" x14ac:dyDescent="0.25">
      <c r="A53" s="205" t="s">
        <v>79</v>
      </c>
      <c r="B53" s="206">
        <v>337</v>
      </c>
      <c r="C53" s="207" t="s">
        <v>225</v>
      </c>
      <c r="D53" s="156">
        <f t="shared" si="1"/>
        <v>92485.499999999985</v>
      </c>
      <c r="E53" s="178">
        <v>57016.54</v>
      </c>
      <c r="F53" s="178">
        <v>18303.39</v>
      </c>
      <c r="G53" s="178">
        <v>2830.88</v>
      </c>
      <c r="H53" s="178">
        <v>2146.79</v>
      </c>
      <c r="I53" s="178">
        <v>8444.15</v>
      </c>
      <c r="J53" s="179">
        <v>3700</v>
      </c>
      <c r="K53" s="181">
        <v>43.75</v>
      </c>
      <c r="M53" s="30"/>
      <c r="N53" s="30"/>
    </row>
    <row r="54" spans="1:14" s="27" customFormat="1" ht="24.95" customHeight="1" x14ac:dyDescent="0.25">
      <c r="A54" s="205" t="s">
        <v>81</v>
      </c>
      <c r="B54" s="206">
        <v>339</v>
      </c>
      <c r="C54" s="207" t="s">
        <v>82</v>
      </c>
      <c r="D54" s="156" t="str">
        <f t="shared" si="1"/>
        <v/>
      </c>
      <c r="E54" s="178" t="s">
        <v>242</v>
      </c>
      <c r="F54" s="178" t="s">
        <v>242</v>
      </c>
      <c r="G54" s="178" t="s">
        <v>242</v>
      </c>
      <c r="H54" s="178" t="s">
        <v>242</v>
      </c>
      <c r="I54" s="178" t="s">
        <v>242</v>
      </c>
      <c r="J54" s="179" t="s">
        <v>242</v>
      </c>
      <c r="K54" s="181" t="s">
        <v>242</v>
      </c>
      <c r="M54" s="30"/>
      <c r="N54" s="30"/>
    </row>
    <row r="55" spans="1:14" s="27" customFormat="1" ht="24.95" customHeight="1" x14ac:dyDescent="0.25">
      <c r="A55" s="205" t="s">
        <v>83</v>
      </c>
      <c r="B55" s="206">
        <v>340</v>
      </c>
      <c r="C55" s="207" t="s">
        <v>84</v>
      </c>
      <c r="D55" s="156" t="str">
        <f t="shared" si="1"/>
        <v/>
      </c>
      <c r="E55" s="178" t="s">
        <v>242</v>
      </c>
      <c r="F55" s="178" t="s">
        <v>242</v>
      </c>
      <c r="G55" s="178" t="s">
        <v>242</v>
      </c>
      <c r="H55" s="178" t="s">
        <v>242</v>
      </c>
      <c r="I55" s="178" t="s">
        <v>242</v>
      </c>
      <c r="J55" s="179" t="s">
        <v>242</v>
      </c>
      <c r="K55" s="181" t="s">
        <v>242</v>
      </c>
      <c r="M55" s="30"/>
      <c r="N55" s="30"/>
    </row>
    <row r="56" spans="1:14" s="27" customFormat="1" ht="24.95" customHeight="1" x14ac:dyDescent="0.25">
      <c r="A56" s="205" t="s">
        <v>211</v>
      </c>
      <c r="B56" s="206">
        <v>373</v>
      </c>
      <c r="C56" s="207" t="s">
        <v>213</v>
      </c>
      <c r="D56" s="156" t="str">
        <f t="shared" si="1"/>
        <v/>
      </c>
      <c r="E56" s="178" t="s">
        <v>242</v>
      </c>
      <c r="F56" s="178" t="s">
        <v>242</v>
      </c>
      <c r="G56" s="178" t="s">
        <v>242</v>
      </c>
      <c r="H56" s="178" t="s">
        <v>242</v>
      </c>
      <c r="I56" s="178" t="s">
        <v>242</v>
      </c>
      <c r="J56" s="179" t="s">
        <v>242</v>
      </c>
      <c r="K56" s="181" t="s">
        <v>242</v>
      </c>
      <c r="M56" s="30"/>
      <c r="N56" s="30"/>
    </row>
    <row r="57" spans="1:14" s="90" customFormat="1" ht="24.95" customHeight="1" x14ac:dyDescent="0.25">
      <c r="A57" s="205" t="s">
        <v>87</v>
      </c>
      <c r="B57" s="206">
        <v>342</v>
      </c>
      <c r="C57" s="207" t="s">
        <v>88</v>
      </c>
      <c r="D57" s="156" t="str">
        <f t="shared" si="1"/>
        <v/>
      </c>
      <c r="E57" s="178" t="s">
        <v>242</v>
      </c>
      <c r="F57" s="178" t="s">
        <v>242</v>
      </c>
      <c r="G57" s="178" t="s">
        <v>242</v>
      </c>
      <c r="H57" s="178" t="s">
        <v>242</v>
      </c>
      <c r="I57" s="178" t="s">
        <v>242</v>
      </c>
      <c r="J57" s="179" t="s">
        <v>242</v>
      </c>
      <c r="K57" s="181" t="s">
        <v>242</v>
      </c>
      <c r="M57" s="93"/>
      <c r="N57" s="93"/>
    </row>
    <row r="58" spans="1:14" s="27" customFormat="1" ht="24.95" customHeight="1" x14ac:dyDescent="0.25">
      <c r="A58" s="205" t="s">
        <v>89</v>
      </c>
      <c r="B58" s="206">
        <v>343</v>
      </c>
      <c r="C58" s="207" t="s">
        <v>90</v>
      </c>
      <c r="D58" s="156" t="str">
        <f t="shared" si="1"/>
        <v/>
      </c>
      <c r="E58" s="178" t="s">
        <v>242</v>
      </c>
      <c r="F58" s="178" t="s">
        <v>242</v>
      </c>
      <c r="G58" s="178" t="s">
        <v>242</v>
      </c>
      <c r="H58" s="178" t="s">
        <v>242</v>
      </c>
      <c r="I58" s="178" t="s">
        <v>242</v>
      </c>
      <c r="J58" s="179" t="s">
        <v>242</v>
      </c>
      <c r="K58" s="181" t="s">
        <v>242</v>
      </c>
      <c r="M58" s="30"/>
      <c r="N58" s="30"/>
    </row>
    <row r="59" spans="1:14" s="27" customFormat="1" ht="24.95" customHeight="1" x14ac:dyDescent="0.25">
      <c r="A59" s="205" t="s">
        <v>91</v>
      </c>
      <c r="B59" s="206">
        <v>344</v>
      </c>
      <c r="C59" s="207" t="s">
        <v>92</v>
      </c>
      <c r="D59" s="156" t="str">
        <f t="shared" si="1"/>
        <v/>
      </c>
      <c r="E59" s="178" t="s">
        <v>242</v>
      </c>
      <c r="F59" s="178" t="s">
        <v>242</v>
      </c>
      <c r="G59" s="178" t="s">
        <v>242</v>
      </c>
      <c r="H59" s="178" t="s">
        <v>242</v>
      </c>
      <c r="I59" s="178" t="s">
        <v>242</v>
      </c>
      <c r="J59" s="179" t="s">
        <v>242</v>
      </c>
      <c r="K59" s="181" t="s">
        <v>242</v>
      </c>
      <c r="M59" s="30"/>
      <c r="N59" s="30"/>
    </row>
    <row r="60" spans="1:14" s="26" customFormat="1" ht="24.95" customHeight="1" x14ac:dyDescent="0.25">
      <c r="A60" s="205" t="s">
        <v>93</v>
      </c>
      <c r="B60" s="206">
        <v>346</v>
      </c>
      <c r="C60" s="207" t="s">
        <v>94</v>
      </c>
      <c r="D60" s="156" t="str">
        <f t="shared" si="1"/>
        <v/>
      </c>
      <c r="E60" s="178" t="s">
        <v>242</v>
      </c>
      <c r="F60" s="178" t="s">
        <v>242</v>
      </c>
      <c r="G60" s="178" t="s">
        <v>242</v>
      </c>
      <c r="H60" s="178" t="s">
        <v>242</v>
      </c>
      <c r="I60" s="178" t="s">
        <v>242</v>
      </c>
      <c r="J60" s="179" t="s">
        <v>242</v>
      </c>
      <c r="K60" s="181" t="s">
        <v>242</v>
      </c>
      <c r="M60" s="30"/>
      <c r="N60" s="38"/>
    </row>
    <row r="61" spans="1:14" ht="24.95" customHeight="1" x14ac:dyDescent="0.25">
      <c r="A61" s="205" t="s">
        <v>95</v>
      </c>
      <c r="B61" s="206">
        <v>347</v>
      </c>
      <c r="C61" s="207" t="s">
        <v>226</v>
      </c>
      <c r="D61" s="156" t="str">
        <f t="shared" si="1"/>
        <v/>
      </c>
      <c r="E61" s="178" t="s">
        <v>242</v>
      </c>
      <c r="F61" s="178" t="s">
        <v>242</v>
      </c>
      <c r="G61" s="178" t="s">
        <v>242</v>
      </c>
      <c r="H61" s="178" t="s">
        <v>242</v>
      </c>
      <c r="I61" s="178" t="s">
        <v>242</v>
      </c>
      <c r="J61" s="179" t="s">
        <v>242</v>
      </c>
      <c r="K61" s="181" t="s">
        <v>242</v>
      </c>
      <c r="L61" s="1"/>
      <c r="M61" s="38"/>
    </row>
    <row r="62" spans="1:14" ht="24.95" customHeight="1" x14ac:dyDescent="0.25">
      <c r="A62" s="205" t="s">
        <v>115</v>
      </c>
      <c r="B62" s="206">
        <v>358</v>
      </c>
      <c r="C62" s="207" t="s">
        <v>215</v>
      </c>
      <c r="D62" s="156" t="str">
        <f t="shared" si="1"/>
        <v/>
      </c>
      <c r="E62" s="178" t="s">
        <v>242</v>
      </c>
      <c r="F62" s="178" t="s">
        <v>242</v>
      </c>
      <c r="G62" s="178" t="s">
        <v>242</v>
      </c>
      <c r="H62" s="178" t="s">
        <v>242</v>
      </c>
      <c r="I62" s="178" t="s">
        <v>242</v>
      </c>
      <c r="J62" s="179" t="s">
        <v>242</v>
      </c>
      <c r="K62" s="181" t="s">
        <v>242</v>
      </c>
      <c r="L62" s="1"/>
    </row>
    <row r="63" spans="1:14" s="62" customFormat="1" ht="24.95" customHeight="1" x14ac:dyDescent="0.25">
      <c r="A63" s="205" t="s">
        <v>96</v>
      </c>
      <c r="B63" s="206">
        <v>348</v>
      </c>
      <c r="C63" s="207" t="s">
        <v>97</v>
      </c>
      <c r="D63" s="156" t="str">
        <f t="shared" si="1"/>
        <v/>
      </c>
      <c r="E63" s="178" t="s">
        <v>242</v>
      </c>
      <c r="F63" s="178" t="s">
        <v>242</v>
      </c>
      <c r="G63" s="178" t="s">
        <v>242</v>
      </c>
      <c r="H63" s="178" t="s">
        <v>242</v>
      </c>
      <c r="I63" s="178" t="s">
        <v>242</v>
      </c>
      <c r="J63" s="179" t="s">
        <v>242</v>
      </c>
      <c r="K63" s="181" t="s">
        <v>242</v>
      </c>
      <c r="M63" s="75"/>
      <c r="N63" s="75"/>
    </row>
    <row r="64" spans="1:14" ht="24.95" customHeight="1" x14ac:dyDescent="0.25">
      <c r="A64" s="205" t="s">
        <v>98</v>
      </c>
      <c r="B64" s="206">
        <v>349</v>
      </c>
      <c r="C64" s="207" t="s">
        <v>99</v>
      </c>
      <c r="D64" s="156" t="str">
        <f t="shared" si="1"/>
        <v/>
      </c>
      <c r="E64" s="178" t="s">
        <v>242</v>
      </c>
      <c r="F64" s="178" t="s">
        <v>242</v>
      </c>
      <c r="G64" s="178" t="s">
        <v>242</v>
      </c>
      <c r="H64" s="178" t="s">
        <v>242</v>
      </c>
      <c r="I64" s="178" t="s">
        <v>242</v>
      </c>
      <c r="J64" s="179" t="s">
        <v>242</v>
      </c>
      <c r="K64" s="181" t="s">
        <v>242</v>
      </c>
      <c r="L64" s="1"/>
    </row>
    <row r="65" spans="1:14" ht="24.95" customHeight="1" x14ac:dyDescent="0.25">
      <c r="A65" s="205" t="s">
        <v>80</v>
      </c>
      <c r="B65" s="206">
        <v>338</v>
      </c>
      <c r="C65" s="207" t="s">
        <v>216</v>
      </c>
      <c r="D65" s="156" t="str">
        <f t="shared" si="1"/>
        <v/>
      </c>
      <c r="E65" s="178" t="s">
        <v>242</v>
      </c>
      <c r="F65" s="178" t="s">
        <v>242</v>
      </c>
      <c r="G65" s="178" t="s">
        <v>242</v>
      </c>
      <c r="H65" s="178" t="s">
        <v>242</v>
      </c>
      <c r="I65" s="178" t="s">
        <v>242</v>
      </c>
      <c r="J65" s="179" t="s">
        <v>242</v>
      </c>
      <c r="K65" s="181" t="s">
        <v>242</v>
      </c>
      <c r="L65" s="1"/>
    </row>
    <row r="66" spans="1:14" ht="24.95" customHeight="1" x14ac:dyDescent="0.25">
      <c r="A66" s="205" t="s">
        <v>102</v>
      </c>
      <c r="B66" s="206">
        <v>351</v>
      </c>
      <c r="C66" s="207" t="s">
        <v>217</v>
      </c>
      <c r="D66" s="156" t="str">
        <f t="shared" si="1"/>
        <v/>
      </c>
      <c r="E66" s="178" t="s">
        <v>242</v>
      </c>
      <c r="F66" s="178" t="s">
        <v>242</v>
      </c>
      <c r="G66" s="178" t="s">
        <v>242</v>
      </c>
      <c r="H66" s="178" t="s">
        <v>242</v>
      </c>
      <c r="I66" s="178" t="s">
        <v>242</v>
      </c>
      <c r="J66" s="179" t="s">
        <v>242</v>
      </c>
      <c r="K66" s="181" t="s">
        <v>242</v>
      </c>
      <c r="L66" s="1"/>
    </row>
    <row r="67" spans="1:14" s="62" customFormat="1" ht="24.95" customHeight="1" x14ac:dyDescent="0.25">
      <c r="A67" s="205" t="s">
        <v>103</v>
      </c>
      <c r="B67" s="206">
        <v>352</v>
      </c>
      <c r="C67" s="207" t="s">
        <v>104</v>
      </c>
      <c r="D67" s="156" t="str">
        <f t="shared" si="1"/>
        <v/>
      </c>
      <c r="E67" s="178" t="s">
        <v>242</v>
      </c>
      <c r="F67" s="178" t="s">
        <v>242</v>
      </c>
      <c r="G67" s="178" t="s">
        <v>242</v>
      </c>
      <c r="H67" s="178" t="s">
        <v>242</v>
      </c>
      <c r="I67" s="178" t="s">
        <v>242</v>
      </c>
      <c r="J67" s="179" t="s">
        <v>242</v>
      </c>
      <c r="K67" s="181" t="s">
        <v>242</v>
      </c>
      <c r="M67" s="75"/>
      <c r="N67" s="75"/>
    </row>
    <row r="68" spans="1:14" ht="24.95" customHeight="1" x14ac:dyDescent="0.25">
      <c r="A68" s="205" t="s">
        <v>105</v>
      </c>
      <c r="B68" s="206">
        <v>353</v>
      </c>
      <c r="C68" s="207" t="s">
        <v>227</v>
      </c>
      <c r="D68" s="156" t="str">
        <f t="shared" si="1"/>
        <v/>
      </c>
      <c r="E68" s="178" t="s">
        <v>242</v>
      </c>
      <c r="F68" s="178" t="s">
        <v>242</v>
      </c>
      <c r="G68" s="178" t="s">
        <v>242</v>
      </c>
      <c r="H68" s="178" t="s">
        <v>242</v>
      </c>
      <c r="I68" s="178" t="s">
        <v>242</v>
      </c>
      <c r="J68" s="179" t="s">
        <v>242</v>
      </c>
      <c r="K68" s="181" t="s">
        <v>242</v>
      </c>
      <c r="L68" s="1"/>
    </row>
    <row r="69" spans="1:14" ht="24.95" customHeight="1" x14ac:dyDescent="0.25">
      <c r="A69" s="205" t="s">
        <v>107</v>
      </c>
      <c r="B69" s="206">
        <v>354</v>
      </c>
      <c r="C69" s="207" t="s">
        <v>108</v>
      </c>
      <c r="D69" s="156" t="str">
        <f t="shared" si="1"/>
        <v/>
      </c>
      <c r="E69" s="178" t="s">
        <v>242</v>
      </c>
      <c r="F69" s="178" t="s">
        <v>242</v>
      </c>
      <c r="G69" s="178" t="s">
        <v>242</v>
      </c>
      <c r="H69" s="178" t="s">
        <v>242</v>
      </c>
      <c r="I69" s="178" t="s">
        <v>242</v>
      </c>
      <c r="J69" s="179" t="s">
        <v>242</v>
      </c>
      <c r="K69" s="181" t="s">
        <v>242</v>
      </c>
      <c r="L69" s="1"/>
    </row>
    <row r="70" spans="1:14" ht="24.95" customHeight="1" x14ac:dyDescent="0.25">
      <c r="A70" s="205" t="s">
        <v>109</v>
      </c>
      <c r="B70" s="206">
        <v>355</v>
      </c>
      <c r="C70" s="207" t="s">
        <v>110</v>
      </c>
      <c r="D70" s="156" t="str">
        <f t="shared" si="1"/>
        <v/>
      </c>
      <c r="E70" s="178" t="s">
        <v>242</v>
      </c>
      <c r="F70" s="178" t="s">
        <v>242</v>
      </c>
      <c r="G70" s="178" t="s">
        <v>242</v>
      </c>
      <c r="H70" s="178" t="s">
        <v>242</v>
      </c>
      <c r="I70" s="178" t="s">
        <v>242</v>
      </c>
      <c r="J70" s="179" t="s">
        <v>242</v>
      </c>
      <c r="K70" s="181" t="s">
        <v>242</v>
      </c>
      <c r="L70" s="1"/>
    </row>
    <row r="71" spans="1:14" ht="24.95" customHeight="1" x14ac:dyDescent="0.25">
      <c r="A71" s="205" t="s">
        <v>111</v>
      </c>
      <c r="B71" s="206">
        <v>356</v>
      </c>
      <c r="C71" s="207" t="s">
        <v>112</v>
      </c>
      <c r="D71" s="156" t="str">
        <f t="shared" si="1"/>
        <v/>
      </c>
      <c r="E71" s="178" t="s">
        <v>242</v>
      </c>
      <c r="F71" s="178" t="s">
        <v>242</v>
      </c>
      <c r="G71" s="178" t="s">
        <v>242</v>
      </c>
      <c r="H71" s="178" t="s">
        <v>242</v>
      </c>
      <c r="I71" s="178" t="s">
        <v>242</v>
      </c>
      <c r="J71" s="179" t="s">
        <v>242</v>
      </c>
      <c r="K71" s="181" t="s">
        <v>242</v>
      </c>
      <c r="L71" s="1"/>
    </row>
    <row r="72" spans="1:14" ht="24.95" customHeight="1" x14ac:dyDescent="0.25">
      <c r="A72" s="205" t="s">
        <v>228</v>
      </c>
      <c r="B72" s="206">
        <v>374</v>
      </c>
      <c r="C72" s="207" t="s">
        <v>229</v>
      </c>
      <c r="D72" s="156" t="str">
        <f t="shared" si="1"/>
        <v/>
      </c>
      <c r="E72" s="178" t="s">
        <v>242</v>
      </c>
      <c r="F72" s="178" t="s">
        <v>242</v>
      </c>
      <c r="G72" s="178" t="s">
        <v>242</v>
      </c>
      <c r="H72" s="178" t="s">
        <v>242</v>
      </c>
      <c r="I72" s="178" t="s">
        <v>242</v>
      </c>
      <c r="J72" s="179" t="s">
        <v>242</v>
      </c>
      <c r="K72" s="181" t="s">
        <v>242</v>
      </c>
      <c r="L72" s="1"/>
    </row>
    <row r="73" spans="1:14" ht="24.95" customHeight="1" x14ac:dyDescent="0.25">
      <c r="A73" s="205" t="s">
        <v>113</v>
      </c>
      <c r="B73" s="206">
        <v>357</v>
      </c>
      <c r="C73" s="207" t="s">
        <v>114</v>
      </c>
      <c r="D73" s="156" t="str">
        <f t="shared" si="1"/>
        <v/>
      </c>
      <c r="E73" s="178" t="s">
        <v>242</v>
      </c>
      <c r="F73" s="178" t="s">
        <v>242</v>
      </c>
      <c r="G73" s="178" t="s">
        <v>242</v>
      </c>
      <c r="H73" s="178" t="s">
        <v>242</v>
      </c>
      <c r="I73" s="178" t="s">
        <v>242</v>
      </c>
      <c r="J73" s="179" t="s">
        <v>242</v>
      </c>
      <c r="K73" s="181" t="s">
        <v>242</v>
      </c>
      <c r="L73" s="1"/>
    </row>
    <row r="74" spans="1:14" ht="24.95" customHeight="1" x14ac:dyDescent="0.25">
      <c r="A74" s="205" t="s">
        <v>120</v>
      </c>
      <c r="B74" s="206">
        <v>361</v>
      </c>
      <c r="C74" s="207" t="s">
        <v>218</v>
      </c>
      <c r="D74" s="156">
        <f t="shared" si="1"/>
        <v>2374.86</v>
      </c>
      <c r="E74" s="178">
        <v>2000</v>
      </c>
      <c r="F74" s="178">
        <v>374.86</v>
      </c>
      <c r="G74" s="178" t="s">
        <v>242</v>
      </c>
      <c r="H74" s="178" t="s">
        <v>242</v>
      </c>
      <c r="I74" s="178" t="s">
        <v>242</v>
      </c>
      <c r="J74" s="179" t="s">
        <v>242</v>
      </c>
      <c r="K74" s="181" t="s">
        <v>242</v>
      </c>
      <c r="L74" s="1"/>
    </row>
    <row r="75" spans="1:14" ht="24.95" customHeight="1" x14ac:dyDescent="0.25">
      <c r="A75" s="205" t="s">
        <v>121</v>
      </c>
      <c r="B75" s="206">
        <v>362</v>
      </c>
      <c r="C75" s="207" t="s">
        <v>230</v>
      </c>
      <c r="D75" s="156" t="str">
        <f t="shared" si="1"/>
        <v/>
      </c>
      <c r="E75" s="176" t="s">
        <v>242</v>
      </c>
      <c r="F75" s="176" t="s">
        <v>242</v>
      </c>
      <c r="G75" s="176" t="s">
        <v>242</v>
      </c>
      <c r="H75" s="176" t="s">
        <v>242</v>
      </c>
      <c r="I75" s="176" t="s">
        <v>242</v>
      </c>
      <c r="J75" s="176" t="s">
        <v>242</v>
      </c>
      <c r="K75" s="176" t="s">
        <v>242</v>
      </c>
      <c r="L75" s="1"/>
    </row>
    <row r="76" spans="1:14" ht="24.95" customHeight="1" x14ac:dyDescent="0.25">
      <c r="A76" s="205" t="s">
        <v>123</v>
      </c>
      <c r="B76" s="206">
        <v>364</v>
      </c>
      <c r="C76" s="207" t="s">
        <v>219</v>
      </c>
      <c r="D76" s="156" t="str">
        <f t="shared" si="1"/>
        <v/>
      </c>
      <c r="E76" s="176" t="s">
        <v>242</v>
      </c>
      <c r="F76" s="176" t="s">
        <v>242</v>
      </c>
      <c r="G76" s="176" t="s">
        <v>242</v>
      </c>
      <c r="H76" s="176" t="s">
        <v>242</v>
      </c>
      <c r="I76" s="176" t="s">
        <v>242</v>
      </c>
      <c r="J76" s="176" t="s">
        <v>242</v>
      </c>
      <c r="K76" s="176" t="s">
        <v>242</v>
      </c>
      <c r="L76" s="1"/>
    </row>
    <row r="77" spans="1:14" ht="24.95" customHeight="1" x14ac:dyDescent="0.25">
      <c r="A77" s="205" t="s">
        <v>124</v>
      </c>
      <c r="B77" s="206">
        <v>365</v>
      </c>
      <c r="C77" s="207" t="s">
        <v>125</v>
      </c>
      <c r="D77" s="156" t="str">
        <f t="shared" si="1"/>
        <v/>
      </c>
      <c r="E77" s="176" t="s">
        <v>242</v>
      </c>
      <c r="F77" s="176" t="s">
        <v>242</v>
      </c>
      <c r="G77" s="176" t="s">
        <v>242</v>
      </c>
      <c r="H77" s="176" t="s">
        <v>242</v>
      </c>
      <c r="I77" s="176" t="s">
        <v>242</v>
      </c>
      <c r="J77" s="176" t="s">
        <v>242</v>
      </c>
      <c r="K77" s="176" t="s">
        <v>242</v>
      </c>
      <c r="L77" s="1"/>
    </row>
    <row r="78" spans="1:14" ht="24.95" customHeight="1" x14ac:dyDescent="0.25">
      <c r="A78" s="205" t="s">
        <v>126</v>
      </c>
      <c r="B78" s="206">
        <v>366</v>
      </c>
      <c r="C78" s="207" t="s">
        <v>231</v>
      </c>
      <c r="D78" s="156" t="str">
        <f t="shared" si="1"/>
        <v/>
      </c>
      <c r="E78" s="176" t="s">
        <v>242</v>
      </c>
      <c r="F78" s="176" t="s">
        <v>242</v>
      </c>
      <c r="G78" s="176" t="s">
        <v>242</v>
      </c>
      <c r="H78" s="176" t="s">
        <v>242</v>
      </c>
      <c r="I78" s="176" t="s">
        <v>242</v>
      </c>
      <c r="J78" s="176" t="s">
        <v>242</v>
      </c>
      <c r="K78" s="176" t="s">
        <v>242</v>
      </c>
      <c r="L78" s="1"/>
    </row>
    <row r="79" spans="1:14" ht="24.95" customHeight="1" x14ac:dyDescent="0.25">
      <c r="A79" s="205" t="s">
        <v>127</v>
      </c>
      <c r="B79" s="206">
        <v>368</v>
      </c>
      <c r="C79" s="207" t="s">
        <v>128</v>
      </c>
      <c r="D79" s="156" t="str">
        <f t="shared" si="1"/>
        <v/>
      </c>
      <c r="E79" s="176" t="s">
        <v>242</v>
      </c>
      <c r="F79" s="176" t="s">
        <v>242</v>
      </c>
      <c r="G79" s="176" t="s">
        <v>242</v>
      </c>
      <c r="H79" s="176" t="s">
        <v>242</v>
      </c>
      <c r="I79" s="176" t="s">
        <v>242</v>
      </c>
      <c r="J79" s="176" t="s">
        <v>242</v>
      </c>
      <c r="K79" s="176" t="s">
        <v>242</v>
      </c>
      <c r="L79" s="1"/>
    </row>
    <row r="80" spans="1:14" ht="41.25" customHeight="1" x14ac:dyDescent="0.25">
      <c r="A80" s="278" t="s">
        <v>179</v>
      </c>
      <c r="B80" s="279"/>
      <c r="C80" s="279"/>
      <c r="D80" s="156"/>
      <c r="E80" s="176" t="s">
        <v>242</v>
      </c>
      <c r="F80" s="176" t="s">
        <v>242</v>
      </c>
      <c r="G80" s="176" t="s">
        <v>242</v>
      </c>
      <c r="H80" s="176" t="s">
        <v>242</v>
      </c>
      <c r="I80" s="176" t="s">
        <v>242</v>
      </c>
      <c r="J80" s="176" t="s">
        <v>242</v>
      </c>
      <c r="K80" s="176" t="s">
        <v>242</v>
      </c>
      <c r="L80" s="1"/>
    </row>
    <row r="81" spans="1:12" ht="24.95" customHeight="1" x14ac:dyDescent="0.25">
      <c r="A81" s="169"/>
      <c r="B81" s="171"/>
      <c r="C81" s="170"/>
      <c r="D81" s="156" t="str">
        <f t="shared" ref="D81:D94" si="2">IF(SUM(E81:K81)&gt;0,(SUM(E81:K81)),"")</f>
        <v/>
      </c>
      <c r="E81" s="176" t="s">
        <v>242</v>
      </c>
      <c r="F81" s="176" t="s">
        <v>242</v>
      </c>
      <c r="G81" s="176" t="s">
        <v>242</v>
      </c>
      <c r="H81" s="176" t="s">
        <v>242</v>
      </c>
      <c r="I81" s="176" t="s">
        <v>242</v>
      </c>
      <c r="J81" s="176" t="s">
        <v>242</v>
      </c>
      <c r="K81" s="176" t="s">
        <v>242</v>
      </c>
      <c r="L81" s="1"/>
    </row>
    <row r="82" spans="1:12" ht="24.95" customHeight="1" x14ac:dyDescent="0.25">
      <c r="A82" s="169"/>
      <c r="B82" s="171"/>
      <c r="C82" s="170"/>
      <c r="D82" s="156" t="str">
        <f t="shared" si="2"/>
        <v/>
      </c>
      <c r="E82" s="176" t="s">
        <v>242</v>
      </c>
      <c r="F82" s="176" t="s">
        <v>242</v>
      </c>
      <c r="G82" s="176" t="s">
        <v>242</v>
      </c>
      <c r="H82" s="176" t="s">
        <v>242</v>
      </c>
      <c r="I82" s="176" t="s">
        <v>242</v>
      </c>
      <c r="J82" s="176" t="s">
        <v>242</v>
      </c>
      <c r="K82" s="176" t="s">
        <v>242</v>
      </c>
      <c r="L82" s="1"/>
    </row>
    <row r="83" spans="1:12" ht="24.95" customHeight="1" x14ac:dyDescent="0.25">
      <c r="A83" s="169"/>
      <c r="B83" s="171"/>
      <c r="C83" s="170"/>
      <c r="D83" s="156" t="str">
        <f t="shared" si="2"/>
        <v/>
      </c>
      <c r="E83" s="176" t="s">
        <v>242</v>
      </c>
      <c r="F83" s="176" t="s">
        <v>242</v>
      </c>
      <c r="G83" s="176" t="s">
        <v>242</v>
      </c>
      <c r="H83" s="176" t="s">
        <v>242</v>
      </c>
      <c r="I83" s="176" t="s">
        <v>242</v>
      </c>
      <c r="J83" s="176" t="s">
        <v>242</v>
      </c>
      <c r="K83" s="176" t="s">
        <v>242</v>
      </c>
      <c r="L83" s="1"/>
    </row>
    <row r="84" spans="1:12" ht="24.95" customHeight="1" x14ac:dyDescent="0.25">
      <c r="A84" s="169"/>
      <c r="B84" s="171"/>
      <c r="C84" s="170"/>
      <c r="D84" s="156" t="str">
        <f t="shared" si="2"/>
        <v/>
      </c>
      <c r="E84" s="176" t="s">
        <v>242</v>
      </c>
      <c r="F84" s="176" t="s">
        <v>242</v>
      </c>
      <c r="G84" s="176" t="s">
        <v>242</v>
      </c>
      <c r="H84" s="176" t="s">
        <v>242</v>
      </c>
      <c r="I84" s="176" t="s">
        <v>242</v>
      </c>
      <c r="J84" s="176" t="s">
        <v>242</v>
      </c>
      <c r="K84" s="176" t="s">
        <v>242</v>
      </c>
      <c r="L84" s="1"/>
    </row>
    <row r="85" spans="1:12" ht="46.5" customHeight="1" x14ac:dyDescent="0.25">
      <c r="A85" s="169"/>
      <c r="B85" s="171"/>
      <c r="C85" s="170"/>
      <c r="D85" s="156" t="str">
        <f t="shared" si="2"/>
        <v/>
      </c>
      <c r="E85" s="176" t="s">
        <v>242</v>
      </c>
      <c r="F85" s="176" t="s">
        <v>242</v>
      </c>
      <c r="G85" s="176" t="s">
        <v>242</v>
      </c>
      <c r="H85" s="176" t="s">
        <v>242</v>
      </c>
      <c r="I85" s="176" t="s">
        <v>242</v>
      </c>
      <c r="J85" s="176" t="s">
        <v>242</v>
      </c>
      <c r="K85" s="176" t="s">
        <v>242</v>
      </c>
      <c r="L85" s="1"/>
    </row>
    <row r="86" spans="1:12" ht="24.95" customHeight="1" x14ac:dyDescent="0.25">
      <c r="A86" s="169"/>
      <c r="B86" s="171"/>
      <c r="C86" s="170"/>
      <c r="D86" s="156" t="str">
        <f t="shared" si="2"/>
        <v/>
      </c>
      <c r="E86" s="176" t="s">
        <v>242</v>
      </c>
      <c r="F86" s="176" t="s">
        <v>242</v>
      </c>
      <c r="G86" s="176" t="s">
        <v>242</v>
      </c>
      <c r="H86" s="176" t="s">
        <v>242</v>
      </c>
      <c r="I86" s="176" t="s">
        <v>242</v>
      </c>
      <c r="J86" s="176" t="s">
        <v>242</v>
      </c>
      <c r="K86" s="176" t="s">
        <v>242</v>
      </c>
      <c r="L86" s="1"/>
    </row>
    <row r="87" spans="1:12" ht="24.95" customHeight="1" x14ac:dyDescent="0.25">
      <c r="A87" s="169"/>
      <c r="B87" s="171"/>
      <c r="C87" s="170"/>
      <c r="D87" s="156" t="str">
        <f t="shared" si="2"/>
        <v/>
      </c>
      <c r="E87" s="176" t="s">
        <v>242</v>
      </c>
      <c r="F87" s="176" t="s">
        <v>242</v>
      </c>
      <c r="G87" s="176" t="s">
        <v>242</v>
      </c>
      <c r="H87" s="176" t="s">
        <v>242</v>
      </c>
      <c r="I87" s="176" t="s">
        <v>242</v>
      </c>
      <c r="J87" s="176" t="s">
        <v>242</v>
      </c>
      <c r="K87" s="176" t="s">
        <v>242</v>
      </c>
      <c r="L87" s="1"/>
    </row>
    <row r="88" spans="1:12" ht="24.95" customHeight="1" x14ac:dyDescent="0.25">
      <c r="A88" s="169"/>
      <c r="B88" s="171"/>
      <c r="C88" s="170"/>
      <c r="D88" s="156" t="str">
        <f t="shared" si="2"/>
        <v/>
      </c>
      <c r="E88" s="176" t="s">
        <v>242</v>
      </c>
      <c r="F88" s="176" t="s">
        <v>242</v>
      </c>
      <c r="G88" s="176" t="s">
        <v>242</v>
      </c>
      <c r="H88" s="176" t="s">
        <v>242</v>
      </c>
      <c r="I88" s="176" t="s">
        <v>242</v>
      </c>
      <c r="J88" s="176" t="s">
        <v>242</v>
      </c>
      <c r="K88" s="176" t="s">
        <v>242</v>
      </c>
      <c r="L88" s="1"/>
    </row>
    <row r="89" spans="1:12" ht="24.95" customHeight="1" x14ac:dyDescent="0.25">
      <c r="A89" s="169"/>
      <c r="B89" s="171"/>
      <c r="C89" s="170"/>
      <c r="D89" s="156" t="str">
        <f t="shared" si="2"/>
        <v/>
      </c>
      <c r="E89" s="176" t="s">
        <v>242</v>
      </c>
      <c r="F89" s="176" t="s">
        <v>242</v>
      </c>
      <c r="G89" s="176" t="s">
        <v>242</v>
      </c>
      <c r="H89" s="176" t="s">
        <v>242</v>
      </c>
      <c r="I89" s="176" t="s">
        <v>242</v>
      </c>
      <c r="J89" s="176" t="s">
        <v>242</v>
      </c>
      <c r="K89" s="176" t="s">
        <v>242</v>
      </c>
      <c r="L89" s="1"/>
    </row>
    <row r="90" spans="1:12" ht="24.95" customHeight="1" x14ac:dyDescent="0.25">
      <c r="A90" s="169"/>
      <c r="B90" s="171"/>
      <c r="C90" s="170"/>
      <c r="D90" s="156" t="str">
        <f t="shared" si="2"/>
        <v/>
      </c>
      <c r="E90" s="176" t="s">
        <v>242</v>
      </c>
      <c r="F90" s="176" t="s">
        <v>242</v>
      </c>
      <c r="G90" s="176" t="s">
        <v>242</v>
      </c>
      <c r="H90" s="176" t="s">
        <v>242</v>
      </c>
      <c r="I90" s="176" t="s">
        <v>242</v>
      </c>
      <c r="J90" s="176" t="s">
        <v>242</v>
      </c>
      <c r="K90" s="176" t="s">
        <v>242</v>
      </c>
      <c r="L90" s="1"/>
    </row>
    <row r="91" spans="1:12" ht="24.95" customHeight="1" x14ac:dyDescent="0.25">
      <c r="A91" s="169"/>
      <c r="B91" s="171"/>
      <c r="C91" s="170"/>
      <c r="D91" s="156" t="str">
        <f t="shared" si="2"/>
        <v/>
      </c>
      <c r="E91" s="176" t="s">
        <v>242</v>
      </c>
      <c r="F91" s="176" t="s">
        <v>242</v>
      </c>
      <c r="G91" s="176" t="s">
        <v>242</v>
      </c>
      <c r="H91" s="176" t="s">
        <v>242</v>
      </c>
      <c r="I91" s="176" t="s">
        <v>242</v>
      </c>
      <c r="J91" s="176" t="s">
        <v>242</v>
      </c>
      <c r="K91" s="176" t="s">
        <v>242</v>
      </c>
      <c r="L91" s="1"/>
    </row>
    <row r="92" spans="1:12" ht="24.95" customHeight="1" x14ac:dyDescent="0.25">
      <c r="A92" s="169"/>
      <c r="B92" s="171"/>
      <c r="C92" s="170"/>
      <c r="D92" s="156" t="str">
        <f t="shared" si="2"/>
        <v/>
      </c>
      <c r="E92" s="176" t="s">
        <v>242</v>
      </c>
      <c r="F92" s="176" t="s">
        <v>242</v>
      </c>
      <c r="G92" s="176" t="s">
        <v>242</v>
      </c>
      <c r="H92" s="176" t="s">
        <v>242</v>
      </c>
      <c r="I92" s="176" t="s">
        <v>242</v>
      </c>
      <c r="J92" s="176" t="s">
        <v>242</v>
      </c>
      <c r="K92" s="176" t="s">
        <v>242</v>
      </c>
      <c r="L92" s="1"/>
    </row>
    <row r="93" spans="1:12" ht="24.95" customHeight="1" x14ac:dyDescent="0.25">
      <c r="A93" s="169"/>
      <c r="B93" s="171"/>
      <c r="C93" s="170"/>
      <c r="D93" s="156" t="str">
        <f t="shared" si="2"/>
        <v/>
      </c>
      <c r="E93" s="176" t="s">
        <v>242</v>
      </c>
      <c r="F93" s="176" t="s">
        <v>242</v>
      </c>
      <c r="G93" s="176" t="s">
        <v>242</v>
      </c>
      <c r="H93" s="176" t="s">
        <v>242</v>
      </c>
      <c r="I93" s="176" t="s">
        <v>242</v>
      </c>
      <c r="J93" s="176" t="s">
        <v>242</v>
      </c>
      <c r="K93" s="176" t="s">
        <v>242</v>
      </c>
      <c r="L93" s="1"/>
    </row>
    <row r="94" spans="1:12" ht="24.95" customHeight="1" thickBot="1" x14ac:dyDescent="0.3">
      <c r="A94" s="172"/>
      <c r="B94" s="173"/>
      <c r="C94" s="174"/>
      <c r="D94" s="157" t="str">
        <f t="shared" si="2"/>
        <v/>
      </c>
      <c r="E94" s="177" t="s">
        <v>242</v>
      </c>
      <c r="F94" s="177" t="s">
        <v>242</v>
      </c>
      <c r="G94" s="177" t="s">
        <v>242</v>
      </c>
      <c r="H94" s="177" t="s">
        <v>242</v>
      </c>
      <c r="I94" s="177" t="s">
        <v>242</v>
      </c>
      <c r="J94" s="177" t="s">
        <v>242</v>
      </c>
      <c r="K94" s="177" t="s">
        <v>242</v>
      </c>
      <c r="L94" s="1"/>
    </row>
    <row r="95" spans="1:12" ht="24.95" customHeight="1" thickBot="1" x14ac:dyDescent="0.3">
      <c r="A95" s="292" t="s">
        <v>232</v>
      </c>
      <c r="B95" s="293"/>
      <c r="C95" s="293"/>
      <c r="D95" s="158">
        <f>SUM(D17:D94)</f>
        <v>504379.79999999993</v>
      </c>
      <c r="E95" s="158">
        <f t="shared" ref="E95:K95" si="3">SUM(E17:E94)</f>
        <v>279939.23999999993</v>
      </c>
      <c r="F95" s="158">
        <f t="shared" si="3"/>
        <v>79052.52</v>
      </c>
      <c r="G95" s="158">
        <f t="shared" si="3"/>
        <v>23753.34</v>
      </c>
      <c r="H95" s="158">
        <f t="shared" si="3"/>
        <v>33504.89</v>
      </c>
      <c r="I95" s="158">
        <f t="shared" si="3"/>
        <v>77623.189999999988</v>
      </c>
      <c r="J95" s="158">
        <f t="shared" si="3"/>
        <v>10156.619999999999</v>
      </c>
      <c r="K95" s="158">
        <f t="shared" si="3"/>
        <v>350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 ref="N40:N41"/>
    <mergeCell ref="M30:N38"/>
    <mergeCell ref="A5:E5"/>
    <mergeCell ref="G6:J6"/>
    <mergeCell ref="M9:N9"/>
    <mergeCell ref="A9:A10"/>
    <mergeCell ref="B9:C10"/>
    <mergeCell ref="D9:D10"/>
    <mergeCell ref="M5:N5"/>
    <mergeCell ref="G7:J7"/>
    <mergeCell ref="M6:N6"/>
    <mergeCell ref="M7:N7"/>
    <mergeCell ref="G5:J5"/>
    <mergeCell ref="M1:N1"/>
    <mergeCell ref="A2:E4"/>
    <mergeCell ref="G2:J2"/>
    <mergeCell ref="G3:J3"/>
    <mergeCell ref="M3:N3"/>
    <mergeCell ref="G4:J4"/>
    <mergeCell ref="M2:N2"/>
    <mergeCell ref="M4:N4"/>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55" zoomScaleNormal="55" zoomScaleSheetLayoutView="100" workbookViewId="0">
      <selection activeCell="C86" sqref="C86"/>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41418.850000000006</v>
      </c>
      <c r="M2" s="246" t="s">
        <v>182</v>
      </c>
      <c r="N2" s="246"/>
    </row>
    <row r="3" spans="1:25" ht="30" customHeight="1" x14ac:dyDescent="0.25">
      <c r="A3" s="242"/>
      <c r="B3" s="242"/>
      <c r="C3" s="242"/>
      <c r="D3" s="242"/>
      <c r="E3" s="242"/>
      <c r="F3" s="75"/>
      <c r="G3" s="284" t="s">
        <v>183</v>
      </c>
      <c r="H3" s="285"/>
      <c r="I3" s="285"/>
      <c r="J3" s="285"/>
      <c r="K3" s="60">
        <v>5090.82</v>
      </c>
      <c r="M3" s="236" t="s">
        <v>130</v>
      </c>
      <c r="N3" s="236"/>
    </row>
    <row r="4" spans="1:25" ht="30" customHeight="1" x14ac:dyDescent="0.25">
      <c r="A4" s="242"/>
      <c r="B4" s="242"/>
      <c r="C4" s="242"/>
      <c r="D4" s="242"/>
      <c r="E4" s="242"/>
      <c r="F4" s="75"/>
      <c r="G4" s="286" t="s">
        <v>184</v>
      </c>
      <c r="H4" s="287"/>
      <c r="I4" s="287"/>
      <c r="J4" s="287"/>
      <c r="K4" s="60">
        <v>3816</v>
      </c>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50325.670000000006</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v>50325.67</v>
      </c>
      <c r="M7" s="246" t="s">
        <v>189</v>
      </c>
      <c r="N7" s="246"/>
      <c r="O7" s="69"/>
      <c r="P7" s="69"/>
      <c r="Q7" s="69"/>
      <c r="R7" s="69"/>
      <c r="S7" s="69"/>
      <c r="T7" s="69"/>
      <c r="U7" s="69"/>
      <c r="V7" s="69"/>
      <c r="W7" s="69"/>
      <c r="X7" s="69"/>
      <c r="Y7" s="69"/>
    </row>
    <row r="8" spans="1:25" ht="15" customHeight="1" thickBot="1" x14ac:dyDescent="0.3">
      <c r="M8" s="146"/>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296" t="s">
        <v>248</v>
      </c>
      <c r="C11" s="297"/>
      <c r="D11" s="182">
        <v>110203</v>
      </c>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48"/>
      <c r="B14" s="108"/>
      <c r="C14" s="148"/>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49"/>
      <c r="B15" s="111"/>
      <c r="C15" s="149"/>
      <c r="D15" s="112"/>
      <c r="E15" s="268" t="s">
        <v>9</v>
      </c>
      <c r="F15" s="271"/>
      <c r="G15" s="271"/>
      <c r="H15" s="271"/>
      <c r="I15" s="271"/>
      <c r="J15" s="272"/>
      <c r="K15" s="273" t="s">
        <v>10</v>
      </c>
      <c r="M15" s="266"/>
      <c r="N15" s="266"/>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155" t="str">
        <f t="shared" ref="D17:D48" si="0">IF(SUM(E17:K17)&gt;0,(SUM(E17:K17)),"")</f>
        <v/>
      </c>
      <c r="E17" s="175"/>
      <c r="F17" s="175"/>
      <c r="G17" s="175"/>
      <c r="H17" s="175"/>
      <c r="I17" s="175"/>
      <c r="J17" s="175"/>
      <c r="K17" s="175"/>
      <c r="M17" s="93"/>
      <c r="N17" s="145" t="s">
        <v>168</v>
      </c>
    </row>
    <row r="18" spans="1:14" s="90" customFormat="1" ht="24.95" customHeight="1" x14ac:dyDescent="0.25">
      <c r="A18" s="205" t="s">
        <v>16</v>
      </c>
      <c r="B18" s="206">
        <v>302</v>
      </c>
      <c r="C18" s="207" t="s">
        <v>17</v>
      </c>
      <c r="D18" s="156" t="str">
        <f t="shared" si="0"/>
        <v/>
      </c>
      <c r="E18" s="176"/>
      <c r="F18" s="176"/>
      <c r="G18" s="176"/>
      <c r="H18" s="176"/>
      <c r="I18" s="176"/>
      <c r="J18" s="176"/>
      <c r="K18" s="176"/>
      <c r="M18" s="147"/>
      <c r="N18" s="145" t="s">
        <v>169</v>
      </c>
    </row>
    <row r="19" spans="1:14" s="90" customFormat="1" ht="24.95" customHeight="1" x14ac:dyDescent="0.25">
      <c r="A19" s="205" t="s">
        <v>205</v>
      </c>
      <c r="B19" s="206">
        <v>376</v>
      </c>
      <c r="C19" s="207" t="s">
        <v>206</v>
      </c>
      <c r="D19" s="156" t="str">
        <f t="shared" si="0"/>
        <v/>
      </c>
      <c r="E19" s="176"/>
      <c r="F19" s="176"/>
      <c r="G19" s="176"/>
      <c r="H19" s="176"/>
      <c r="I19" s="176"/>
      <c r="J19" s="176"/>
      <c r="K19" s="176"/>
      <c r="M19" s="147"/>
      <c r="N19" s="145"/>
    </row>
    <row r="20" spans="1:14" s="90" customFormat="1" ht="24.95" customHeight="1" x14ac:dyDescent="0.25">
      <c r="A20" s="205" t="s">
        <v>18</v>
      </c>
      <c r="B20" s="206">
        <v>303</v>
      </c>
      <c r="C20" s="207" t="s">
        <v>19</v>
      </c>
      <c r="D20" s="156"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156"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156"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156"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156"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156"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156"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156"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156" t="str">
        <f t="shared" si="0"/>
        <v/>
      </c>
      <c r="E28" s="176"/>
      <c r="F28" s="176"/>
      <c r="G28" s="176"/>
      <c r="H28" s="176"/>
      <c r="I28" s="176"/>
      <c r="J28" s="176"/>
      <c r="K28" s="176"/>
      <c r="M28" s="93"/>
      <c r="N28" s="246"/>
    </row>
    <row r="29" spans="1:14" s="90" customFormat="1" ht="24.95" customHeight="1" x14ac:dyDescent="0.25">
      <c r="A29" s="205" t="s">
        <v>36</v>
      </c>
      <c r="B29" s="206">
        <v>313</v>
      </c>
      <c r="C29" s="207" t="s">
        <v>207</v>
      </c>
      <c r="D29" s="156" t="str">
        <f t="shared" si="0"/>
        <v/>
      </c>
      <c r="E29" s="176"/>
      <c r="F29" s="176"/>
      <c r="G29" s="176"/>
      <c r="H29" s="176"/>
      <c r="I29" s="176"/>
      <c r="J29" s="176"/>
      <c r="K29" s="176"/>
      <c r="M29" s="93"/>
      <c r="N29" s="246"/>
    </row>
    <row r="30" spans="1:14" s="90" customFormat="1" ht="24.95" customHeight="1" x14ac:dyDescent="0.25">
      <c r="A30" s="205" t="s">
        <v>37</v>
      </c>
      <c r="B30" s="206">
        <v>314</v>
      </c>
      <c r="C30" s="207" t="s">
        <v>208</v>
      </c>
      <c r="D30" s="156" t="str">
        <f t="shared" si="0"/>
        <v/>
      </c>
      <c r="E30" s="176"/>
      <c r="F30" s="176"/>
      <c r="G30" s="176"/>
      <c r="H30" s="176"/>
      <c r="I30" s="176"/>
      <c r="J30" s="176"/>
      <c r="K30" s="176"/>
      <c r="M30" s="246" t="s">
        <v>185</v>
      </c>
      <c r="N30" s="246"/>
    </row>
    <row r="31" spans="1:14" s="90" customFormat="1" ht="24.95" customHeight="1" x14ac:dyDescent="0.25">
      <c r="A31" s="205" t="s">
        <v>38</v>
      </c>
      <c r="B31" s="206">
        <v>315</v>
      </c>
      <c r="C31" s="207" t="s">
        <v>39</v>
      </c>
      <c r="D31" s="156" t="str">
        <f t="shared" si="0"/>
        <v/>
      </c>
      <c r="E31" s="176"/>
      <c r="F31" s="176"/>
      <c r="G31" s="176"/>
      <c r="H31" s="176"/>
      <c r="I31" s="176"/>
      <c r="J31" s="176"/>
      <c r="K31" s="176"/>
      <c r="M31" s="246"/>
      <c r="N31" s="246"/>
    </row>
    <row r="32" spans="1:14" s="90" customFormat="1" ht="24.95" customHeight="1" x14ac:dyDescent="0.25">
      <c r="A32" s="205" t="s">
        <v>40</v>
      </c>
      <c r="B32" s="206">
        <v>316</v>
      </c>
      <c r="C32" s="207" t="s">
        <v>41</v>
      </c>
      <c r="D32" s="156" t="str">
        <f t="shared" si="0"/>
        <v/>
      </c>
      <c r="E32" s="176"/>
      <c r="F32" s="176"/>
      <c r="G32" s="176"/>
      <c r="H32" s="176"/>
      <c r="I32" s="176"/>
      <c r="J32" s="176"/>
      <c r="K32" s="176"/>
      <c r="M32" s="246"/>
      <c r="N32" s="246"/>
    </row>
    <row r="33" spans="1:23" s="90" customFormat="1" ht="24.95" customHeight="1" x14ac:dyDescent="0.25">
      <c r="A33" s="205" t="s">
        <v>42</v>
      </c>
      <c r="B33" s="206">
        <v>317</v>
      </c>
      <c r="C33" s="207" t="s">
        <v>43</v>
      </c>
      <c r="D33" s="156" t="str">
        <f t="shared" si="0"/>
        <v/>
      </c>
      <c r="E33" s="176"/>
      <c r="F33" s="176"/>
      <c r="G33" s="176"/>
      <c r="H33" s="176"/>
      <c r="I33" s="176"/>
      <c r="J33" s="176"/>
      <c r="K33" s="176"/>
      <c r="M33" s="246"/>
      <c r="N33" s="246"/>
    </row>
    <row r="34" spans="1:23" s="90" customFormat="1" ht="24.95" customHeight="1" x14ac:dyDescent="0.25">
      <c r="A34" s="205" t="s">
        <v>44</v>
      </c>
      <c r="B34" s="206">
        <v>318</v>
      </c>
      <c r="C34" s="207" t="s">
        <v>45</v>
      </c>
      <c r="D34" s="156" t="str">
        <f t="shared" si="0"/>
        <v/>
      </c>
      <c r="E34" s="176"/>
      <c r="F34" s="176"/>
      <c r="G34" s="176"/>
      <c r="H34" s="176"/>
      <c r="I34" s="176"/>
      <c r="J34" s="176"/>
      <c r="K34" s="176"/>
      <c r="M34" s="246"/>
      <c r="N34" s="246"/>
    </row>
    <row r="35" spans="1:23" s="90" customFormat="1" ht="24.95" customHeight="1" x14ac:dyDescent="0.25">
      <c r="A35" s="205" t="s">
        <v>46</v>
      </c>
      <c r="B35" s="206">
        <v>319</v>
      </c>
      <c r="C35" s="207" t="s">
        <v>222</v>
      </c>
      <c r="D35" s="156" t="str">
        <f t="shared" si="0"/>
        <v/>
      </c>
      <c r="E35" s="176"/>
      <c r="F35" s="176"/>
      <c r="G35" s="176"/>
      <c r="H35" s="176"/>
      <c r="I35" s="176"/>
      <c r="J35" s="176"/>
      <c r="K35" s="176"/>
      <c r="M35" s="246"/>
      <c r="N35" s="246"/>
    </row>
    <row r="36" spans="1:23" s="90" customFormat="1" ht="24.95" customHeight="1" x14ac:dyDescent="0.25">
      <c r="A36" s="205" t="s">
        <v>47</v>
      </c>
      <c r="B36" s="206">
        <v>320</v>
      </c>
      <c r="C36" s="207" t="s">
        <v>48</v>
      </c>
      <c r="D36" s="156" t="str">
        <f t="shared" si="0"/>
        <v/>
      </c>
      <c r="E36" s="176"/>
      <c r="F36" s="176"/>
      <c r="G36" s="176"/>
      <c r="H36" s="176"/>
      <c r="I36" s="176"/>
      <c r="J36" s="176"/>
      <c r="K36" s="176"/>
      <c r="M36" s="246"/>
      <c r="N36" s="246"/>
      <c r="O36" s="88"/>
      <c r="P36" s="88"/>
      <c r="Q36" s="88"/>
      <c r="R36" s="88"/>
      <c r="S36" s="88"/>
      <c r="T36" s="88"/>
      <c r="U36" s="88"/>
      <c r="V36" s="88"/>
      <c r="W36" s="88"/>
    </row>
    <row r="37" spans="1:23" s="90" customFormat="1" ht="24.95" customHeight="1" x14ac:dyDescent="0.25">
      <c r="A37" s="205" t="s">
        <v>49</v>
      </c>
      <c r="B37" s="206">
        <v>321</v>
      </c>
      <c r="C37" s="207" t="s">
        <v>50</v>
      </c>
      <c r="D37" s="156" t="str">
        <f t="shared" si="0"/>
        <v/>
      </c>
      <c r="E37" s="176"/>
      <c r="F37" s="176"/>
      <c r="G37" s="176"/>
      <c r="H37" s="176"/>
      <c r="I37" s="176"/>
      <c r="J37" s="176"/>
      <c r="K37" s="176"/>
      <c r="M37" s="246"/>
      <c r="N37" s="246"/>
    </row>
    <row r="38" spans="1:23" s="90" customFormat="1" ht="24.95" customHeight="1" x14ac:dyDescent="0.25">
      <c r="A38" s="205" t="s">
        <v>51</v>
      </c>
      <c r="B38" s="206">
        <v>322</v>
      </c>
      <c r="C38" s="207" t="s">
        <v>52</v>
      </c>
      <c r="D38" s="156" t="str">
        <f t="shared" si="0"/>
        <v/>
      </c>
      <c r="E38" s="176"/>
      <c r="F38" s="176"/>
      <c r="G38" s="176"/>
      <c r="H38" s="176"/>
      <c r="I38" s="176"/>
      <c r="J38" s="176"/>
      <c r="K38" s="176"/>
      <c r="M38" s="246"/>
      <c r="N38" s="246"/>
    </row>
    <row r="39" spans="1:23" s="90" customFormat="1" ht="24.95" customHeight="1" x14ac:dyDescent="0.25">
      <c r="A39" s="205" t="s">
        <v>53</v>
      </c>
      <c r="B39" s="206">
        <v>345</v>
      </c>
      <c r="C39" s="207" t="s">
        <v>54</v>
      </c>
      <c r="D39" s="156" t="str">
        <f t="shared" si="0"/>
        <v/>
      </c>
      <c r="E39" s="176"/>
      <c r="F39" s="176"/>
      <c r="G39" s="176"/>
      <c r="H39" s="176"/>
      <c r="I39" s="176"/>
      <c r="J39" s="176"/>
      <c r="K39" s="176"/>
      <c r="M39" s="94"/>
      <c r="N39" s="94"/>
    </row>
    <row r="40" spans="1:23" s="90" customFormat="1" ht="24.95" customHeight="1" x14ac:dyDescent="0.25">
      <c r="A40" s="205" t="s">
        <v>55</v>
      </c>
      <c r="B40" s="206">
        <v>323</v>
      </c>
      <c r="C40" s="207" t="s">
        <v>56</v>
      </c>
      <c r="D40" s="156">
        <f t="shared" si="0"/>
        <v>41418.850000000006</v>
      </c>
      <c r="E40" s="178">
        <v>19621.34</v>
      </c>
      <c r="F40" s="178">
        <v>4643.13</v>
      </c>
      <c r="G40" s="178"/>
      <c r="H40" s="178">
        <v>17154.38</v>
      </c>
      <c r="I40" s="176">
        <v>0</v>
      </c>
      <c r="J40" s="176"/>
      <c r="K40" s="176"/>
      <c r="M40" s="93"/>
      <c r="N40" s="246" t="s">
        <v>175</v>
      </c>
    </row>
    <row r="41" spans="1:23" s="90" customFormat="1" ht="24.95" customHeight="1" x14ac:dyDescent="0.25">
      <c r="A41" s="205" t="s">
        <v>57</v>
      </c>
      <c r="B41" s="206">
        <v>324</v>
      </c>
      <c r="C41" s="207" t="s">
        <v>58</v>
      </c>
      <c r="D41" s="156" t="str">
        <f t="shared" si="0"/>
        <v/>
      </c>
      <c r="E41" s="176"/>
      <c r="F41" s="176"/>
      <c r="G41" s="176"/>
      <c r="H41" s="176"/>
      <c r="I41" s="176"/>
      <c r="J41" s="176"/>
      <c r="K41" s="176"/>
      <c r="M41" s="93"/>
      <c r="N41" s="246"/>
    </row>
    <row r="42" spans="1:23" s="90" customFormat="1" ht="24.95" customHeight="1" x14ac:dyDescent="0.25">
      <c r="A42" s="205" t="s">
        <v>59</v>
      </c>
      <c r="B42" s="206">
        <v>325</v>
      </c>
      <c r="C42" s="207" t="s">
        <v>60</v>
      </c>
      <c r="D42" s="156" t="str">
        <f t="shared" si="0"/>
        <v/>
      </c>
      <c r="E42" s="176"/>
      <c r="F42" s="176"/>
      <c r="G42" s="176"/>
      <c r="H42" s="176"/>
      <c r="I42" s="176"/>
      <c r="J42" s="176"/>
      <c r="K42" s="176"/>
      <c r="M42" s="93"/>
      <c r="N42" s="246" t="s">
        <v>176</v>
      </c>
    </row>
    <row r="43" spans="1:23" s="90" customFormat="1" ht="24.95" customHeight="1" x14ac:dyDescent="0.25">
      <c r="A43" s="205" t="s">
        <v>61</v>
      </c>
      <c r="B43" s="206">
        <v>326</v>
      </c>
      <c r="C43" s="207" t="s">
        <v>62</v>
      </c>
      <c r="D43" s="156" t="str">
        <f t="shared" si="0"/>
        <v/>
      </c>
      <c r="E43" s="176"/>
      <c r="F43" s="176"/>
      <c r="G43" s="176"/>
      <c r="H43" s="176"/>
      <c r="I43" s="176"/>
      <c r="J43" s="176"/>
      <c r="K43" s="176"/>
      <c r="M43" s="93"/>
      <c r="N43" s="246"/>
    </row>
    <row r="44" spans="1:23" s="90" customFormat="1" ht="33" customHeight="1" x14ac:dyDescent="0.25">
      <c r="A44" s="205" t="s">
        <v>116</v>
      </c>
      <c r="B44" s="206">
        <v>359</v>
      </c>
      <c r="C44" s="207" t="s">
        <v>240</v>
      </c>
      <c r="D44" s="156" t="str">
        <f t="shared" si="0"/>
        <v/>
      </c>
      <c r="E44" s="176"/>
      <c r="F44" s="176"/>
      <c r="G44" s="176"/>
      <c r="H44" s="176"/>
      <c r="I44" s="176"/>
      <c r="J44" s="176"/>
      <c r="K44" s="176"/>
      <c r="M44" s="93"/>
      <c r="N44" s="246" t="s">
        <v>177</v>
      </c>
    </row>
    <row r="45" spans="1:23" s="90" customFormat="1" ht="24.95" customHeight="1" x14ac:dyDescent="0.25">
      <c r="A45" s="205" t="s">
        <v>63</v>
      </c>
      <c r="B45" s="206">
        <v>327</v>
      </c>
      <c r="C45" s="207" t="s">
        <v>64</v>
      </c>
      <c r="D45" s="156" t="str">
        <f t="shared" si="0"/>
        <v/>
      </c>
      <c r="E45" s="176"/>
      <c r="F45" s="176"/>
      <c r="G45" s="176"/>
      <c r="H45" s="176"/>
      <c r="I45" s="176"/>
      <c r="J45" s="176"/>
      <c r="K45" s="176"/>
      <c r="M45" s="93"/>
      <c r="N45" s="246"/>
    </row>
    <row r="46" spans="1:23" s="90" customFormat="1" ht="24.95" customHeight="1" x14ac:dyDescent="0.25">
      <c r="A46" s="205" t="s">
        <v>65</v>
      </c>
      <c r="B46" s="206">
        <v>328</v>
      </c>
      <c r="C46" s="207" t="s">
        <v>66</v>
      </c>
      <c r="D46" s="156" t="str">
        <f t="shared" si="0"/>
        <v/>
      </c>
      <c r="E46" s="176"/>
      <c r="F46" s="176"/>
      <c r="G46" s="176"/>
      <c r="H46" s="176"/>
      <c r="I46" s="176"/>
      <c r="J46" s="176"/>
      <c r="K46" s="176"/>
      <c r="M46" s="93"/>
      <c r="N46" s="246" t="s">
        <v>178</v>
      </c>
    </row>
    <row r="47" spans="1:23" s="90" customFormat="1" ht="24.95" customHeight="1" x14ac:dyDescent="0.25">
      <c r="A47" s="205" t="s">
        <v>67</v>
      </c>
      <c r="B47" s="206">
        <v>329</v>
      </c>
      <c r="C47" s="207" t="s">
        <v>68</v>
      </c>
      <c r="D47" s="156" t="str">
        <f t="shared" si="0"/>
        <v/>
      </c>
      <c r="E47" s="176"/>
      <c r="F47" s="176"/>
      <c r="G47" s="176"/>
      <c r="H47" s="176"/>
      <c r="I47" s="176"/>
      <c r="J47" s="176"/>
      <c r="K47" s="176"/>
      <c r="M47" s="93"/>
      <c r="N47" s="246"/>
    </row>
    <row r="48" spans="1:23" s="90" customFormat="1" ht="24.95" customHeight="1" x14ac:dyDescent="0.25">
      <c r="A48" s="205" t="s">
        <v>69</v>
      </c>
      <c r="B48" s="206">
        <v>330</v>
      </c>
      <c r="C48" s="207" t="s">
        <v>224</v>
      </c>
      <c r="D48" s="156" t="str">
        <f t="shared" si="0"/>
        <v/>
      </c>
      <c r="E48" s="176"/>
      <c r="F48" s="176"/>
      <c r="G48" s="176"/>
      <c r="H48" s="176"/>
      <c r="I48" s="176"/>
      <c r="J48" s="176"/>
      <c r="K48" s="176"/>
      <c r="M48" s="93"/>
      <c r="N48" s="147"/>
    </row>
    <row r="49" spans="1:14" s="90" customFormat="1" ht="24.95" customHeight="1" x14ac:dyDescent="0.25">
      <c r="A49" s="205" t="s">
        <v>72</v>
      </c>
      <c r="B49" s="206">
        <v>333</v>
      </c>
      <c r="C49" s="207" t="s">
        <v>73</v>
      </c>
      <c r="D49" s="156" t="str">
        <f t="shared" ref="D49:D79" si="1">IF(SUM(E49:K49)&gt;0,(SUM(E49:K49)),"")</f>
        <v/>
      </c>
      <c r="E49" s="176"/>
      <c r="F49" s="176"/>
      <c r="G49" s="176"/>
      <c r="H49" s="176"/>
      <c r="I49" s="176"/>
      <c r="J49" s="176"/>
      <c r="K49" s="176"/>
      <c r="M49" s="93"/>
      <c r="N49" s="145" t="s">
        <v>134</v>
      </c>
    </row>
    <row r="50" spans="1:14" s="90" customFormat="1" ht="24.95" customHeight="1" x14ac:dyDescent="0.25">
      <c r="A50" s="205" t="s">
        <v>74</v>
      </c>
      <c r="B50" s="206">
        <v>334</v>
      </c>
      <c r="C50" s="207" t="s">
        <v>221</v>
      </c>
      <c r="D50" s="156" t="str">
        <f t="shared" si="1"/>
        <v/>
      </c>
      <c r="E50" s="176"/>
      <c r="F50" s="176"/>
      <c r="G50" s="176"/>
      <c r="H50" s="176"/>
      <c r="I50" s="176"/>
      <c r="J50" s="176"/>
      <c r="K50" s="176"/>
      <c r="M50" s="93"/>
      <c r="N50" s="147"/>
    </row>
    <row r="51" spans="1:14" s="90" customFormat="1" ht="24.95" customHeight="1" x14ac:dyDescent="0.25">
      <c r="A51" s="205" t="s">
        <v>75</v>
      </c>
      <c r="B51" s="206">
        <v>335</v>
      </c>
      <c r="C51" s="207" t="s">
        <v>209</v>
      </c>
      <c r="D51" s="156" t="str">
        <f t="shared" si="1"/>
        <v/>
      </c>
      <c r="E51" s="176"/>
      <c r="F51" s="176"/>
      <c r="G51" s="176"/>
      <c r="H51" s="176"/>
      <c r="I51" s="176"/>
      <c r="J51" s="176"/>
      <c r="K51" s="176"/>
      <c r="M51" s="145" t="s">
        <v>78</v>
      </c>
      <c r="N51" s="93"/>
    </row>
    <row r="52" spans="1:14" s="90" customFormat="1" ht="24.95" customHeight="1" x14ac:dyDescent="0.25">
      <c r="A52" s="205" t="s">
        <v>76</v>
      </c>
      <c r="B52" s="206">
        <v>336</v>
      </c>
      <c r="C52" s="207" t="s">
        <v>77</v>
      </c>
      <c r="D52" s="156" t="str">
        <f t="shared" si="1"/>
        <v/>
      </c>
      <c r="E52" s="176"/>
      <c r="F52" s="176"/>
      <c r="G52" s="176"/>
      <c r="H52" s="176"/>
      <c r="I52" s="176"/>
      <c r="J52" s="176"/>
      <c r="K52" s="176"/>
      <c r="M52" s="145"/>
      <c r="N52" s="93"/>
    </row>
    <row r="53" spans="1:14" s="90" customFormat="1" ht="24.95" customHeight="1" x14ac:dyDescent="0.25">
      <c r="A53" s="205" t="s">
        <v>79</v>
      </c>
      <c r="B53" s="206">
        <v>337</v>
      </c>
      <c r="C53" s="207" t="s">
        <v>225</v>
      </c>
      <c r="D53" s="156" t="str">
        <f t="shared" si="1"/>
        <v/>
      </c>
      <c r="E53" s="176"/>
      <c r="F53" s="176"/>
      <c r="G53" s="176"/>
      <c r="H53" s="176"/>
      <c r="I53" s="176"/>
      <c r="J53" s="176"/>
      <c r="K53" s="176"/>
      <c r="M53" s="93"/>
      <c r="N53" s="93"/>
    </row>
    <row r="54" spans="1:14" s="90" customFormat="1" ht="24.95" customHeight="1" x14ac:dyDescent="0.25">
      <c r="A54" s="205" t="s">
        <v>81</v>
      </c>
      <c r="B54" s="206">
        <v>339</v>
      </c>
      <c r="C54" s="207" t="s">
        <v>82</v>
      </c>
      <c r="D54" s="156" t="str">
        <f t="shared" si="1"/>
        <v/>
      </c>
      <c r="E54" s="176"/>
      <c r="F54" s="176"/>
      <c r="G54" s="176"/>
      <c r="H54" s="176"/>
      <c r="I54" s="176"/>
      <c r="J54" s="176"/>
      <c r="K54" s="176"/>
      <c r="M54" s="93"/>
      <c r="N54" s="93"/>
    </row>
    <row r="55" spans="1:14" s="90" customFormat="1" ht="24.95" customHeight="1" x14ac:dyDescent="0.25">
      <c r="A55" s="205" t="s">
        <v>83</v>
      </c>
      <c r="B55" s="206">
        <v>340</v>
      </c>
      <c r="C55" s="207" t="s">
        <v>84</v>
      </c>
      <c r="D55" s="156" t="str">
        <f t="shared" si="1"/>
        <v/>
      </c>
      <c r="E55" s="176"/>
      <c r="F55" s="176"/>
      <c r="G55" s="176"/>
      <c r="H55" s="176"/>
      <c r="I55" s="176"/>
      <c r="J55" s="176"/>
      <c r="K55" s="176"/>
      <c r="M55" s="93"/>
      <c r="N55" s="93"/>
    </row>
    <row r="56" spans="1:14" s="90" customFormat="1" ht="24.95" customHeight="1" x14ac:dyDescent="0.25">
      <c r="A56" s="205" t="s">
        <v>211</v>
      </c>
      <c r="B56" s="206">
        <v>373</v>
      </c>
      <c r="C56" s="207" t="s">
        <v>213</v>
      </c>
      <c r="D56" s="156" t="str">
        <f t="shared" si="1"/>
        <v/>
      </c>
      <c r="E56" s="176"/>
      <c r="F56" s="176"/>
      <c r="G56" s="176"/>
      <c r="H56" s="176"/>
      <c r="I56" s="176"/>
      <c r="J56" s="176"/>
      <c r="K56" s="176"/>
      <c r="M56" s="93"/>
      <c r="N56" s="93"/>
    </row>
    <row r="57" spans="1:14" s="90" customFormat="1" ht="24.95" customHeight="1" x14ac:dyDescent="0.25">
      <c r="A57" s="205" t="s">
        <v>87</v>
      </c>
      <c r="B57" s="206">
        <v>342</v>
      </c>
      <c r="C57" s="207" t="s">
        <v>88</v>
      </c>
      <c r="D57" s="156" t="str">
        <f t="shared" si="1"/>
        <v/>
      </c>
      <c r="E57" s="176"/>
      <c r="F57" s="176"/>
      <c r="G57" s="176"/>
      <c r="H57" s="176"/>
      <c r="I57" s="176"/>
      <c r="J57" s="176"/>
      <c r="K57" s="176"/>
      <c r="M57" s="93"/>
      <c r="N57" s="93"/>
    </row>
    <row r="58" spans="1:14" s="90" customFormat="1" ht="24.95" customHeight="1" x14ac:dyDescent="0.25">
      <c r="A58" s="205" t="s">
        <v>89</v>
      </c>
      <c r="B58" s="206">
        <v>343</v>
      </c>
      <c r="C58" s="207" t="s">
        <v>90</v>
      </c>
      <c r="D58" s="156" t="str">
        <f t="shared" si="1"/>
        <v/>
      </c>
      <c r="E58" s="176"/>
      <c r="F58" s="176"/>
      <c r="G58" s="176"/>
      <c r="H58" s="176"/>
      <c r="I58" s="176"/>
      <c r="J58" s="176"/>
      <c r="K58" s="176"/>
      <c r="M58" s="93"/>
      <c r="N58" s="93"/>
    </row>
    <row r="59" spans="1:14" s="90" customFormat="1" ht="24.95" customHeight="1" x14ac:dyDescent="0.25">
      <c r="A59" s="205" t="s">
        <v>91</v>
      </c>
      <c r="B59" s="206">
        <v>344</v>
      </c>
      <c r="C59" s="207" t="s">
        <v>92</v>
      </c>
      <c r="D59" s="156" t="str">
        <f t="shared" si="1"/>
        <v/>
      </c>
      <c r="E59" s="176"/>
      <c r="F59" s="176"/>
      <c r="G59" s="176"/>
      <c r="H59" s="176"/>
      <c r="I59" s="176"/>
      <c r="J59" s="176"/>
      <c r="K59" s="176"/>
      <c r="M59" s="93"/>
      <c r="N59" s="93"/>
    </row>
    <row r="60" spans="1:14" s="89" customFormat="1" ht="24.95" customHeight="1" x14ac:dyDescent="0.25">
      <c r="A60" s="205" t="s">
        <v>93</v>
      </c>
      <c r="B60" s="206">
        <v>346</v>
      </c>
      <c r="C60" s="207" t="s">
        <v>94</v>
      </c>
      <c r="D60" s="156" t="str">
        <f t="shared" si="1"/>
        <v/>
      </c>
      <c r="E60" s="176"/>
      <c r="F60" s="176"/>
      <c r="G60" s="176"/>
      <c r="H60" s="176"/>
      <c r="I60" s="176"/>
      <c r="J60" s="176"/>
      <c r="K60" s="176"/>
      <c r="M60" s="93"/>
      <c r="N60" s="38"/>
    </row>
    <row r="61" spans="1:14" ht="24.95" customHeight="1" x14ac:dyDescent="0.25">
      <c r="A61" s="205" t="s">
        <v>95</v>
      </c>
      <c r="B61" s="206">
        <v>347</v>
      </c>
      <c r="C61" s="207" t="s">
        <v>226</v>
      </c>
      <c r="D61" s="156" t="str">
        <f t="shared" si="1"/>
        <v/>
      </c>
      <c r="E61" s="176"/>
      <c r="F61" s="176"/>
      <c r="G61" s="176"/>
      <c r="H61" s="176"/>
      <c r="I61" s="176"/>
      <c r="J61" s="176"/>
      <c r="K61" s="176"/>
      <c r="L61" s="62"/>
      <c r="M61" s="38"/>
    </row>
    <row r="62" spans="1:14" ht="24.95" customHeight="1" x14ac:dyDescent="0.25">
      <c r="A62" s="205" t="s">
        <v>115</v>
      </c>
      <c r="B62" s="206">
        <v>358</v>
      </c>
      <c r="C62" s="207" t="s">
        <v>215</v>
      </c>
      <c r="D62" s="156" t="str">
        <f t="shared" si="1"/>
        <v/>
      </c>
      <c r="E62" s="176"/>
      <c r="F62" s="176"/>
      <c r="G62" s="176"/>
      <c r="H62" s="176"/>
      <c r="I62" s="176"/>
      <c r="J62" s="176"/>
      <c r="K62" s="176"/>
      <c r="L62" s="62"/>
    </row>
    <row r="63" spans="1:14" ht="24.95" customHeight="1" x14ac:dyDescent="0.25">
      <c r="A63" s="205" t="s">
        <v>96</v>
      </c>
      <c r="B63" s="206">
        <v>348</v>
      </c>
      <c r="C63" s="207" t="s">
        <v>97</v>
      </c>
      <c r="D63" s="156" t="str">
        <f t="shared" si="1"/>
        <v/>
      </c>
      <c r="E63" s="176"/>
      <c r="F63" s="176"/>
      <c r="G63" s="176"/>
      <c r="H63" s="176"/>
      <c r="I63" s="176"/>
      <c r="J63" s="176"/>
      <c r="K63" s="176"/>
      <c r="L63" s="62"/>
    </row>
    <row r="64" spans="1:14" ht="24.95" customHeight="1" x14ac:dyDescent="0.25">
      <c r="A64" s="205" t="s">
        <v>98</v>
      </c>
      <c r="B64" s="206">
        <v>349</v>
      </c>
      <c r="C64" s="207" t="s">
        <v>99</v>
      </c>
      <c r="D64" s="156" t="str">
        <f t="shared" si="1"/>
        <v/>
      </c>
      <c r="E64" s="176"/>
      <c r="F64" s="176"/>
      <c r="G64" s="176"/>
      <c r="H64" s="176"/>
      <c r="I64" s="176"/>
      <c r="J64" s="176"/>
      <c r="K64" s="176"/>
      <c r="L64" s="62"/>
    </row>
    <row r="65" spans="1:12" ht="24.95" customHeight="1" x14ac:dyDescent="0.25">
      <c r="A65" s="205" t="s">
        <v>80</v>
      </c>
      <c r="B65" s="206">
        <v>338</v>
      </c>
      <c r="C65" s="207" t="s">
        <v>216</v>
      </c>
      <c r="D65" s="156" t="str">
        <f t="shared" si="1"/>
        <v/>
      </c>
      <c r="E65" s="176"/>
      <c r="F65" s="176"/>
      <c r="G65" s="176"/>
      <c r="H65" s="176"/>
      <c r="I65" s="176"/>
      <c r="J65" s="176"/>
      <c r="K65" s="176"/>
      <c r="L65" s="62"/>
    </row>
    <row r="66" spans="1:12" ht="24.95" customHeight="1" x14ac:dyDescent="0.25">
      <c r="A66" s="205" t="s">
        <v>102</v>
      </c>
      <c r="B66" s="206">
        <v>351</v>
      </c>
      <c r="C66" s="207" t="s">
        <v>217</v>
      </c>
      <c r="D66" s="156" t="str">
        <f t="shared" si="1"/>
        <v/>
      </c>
      <c r="E66" s="176"/>
      <c r="F66" s="176"/>
      <c r="G66" s="176"/>
      <c r="H66" s="176"/>
      <c r="I66" s="176"/>
      <c r="J66" s="176"/>
      <c r="K66" s="176"/>
      <c r="L66" s="62"/>
    </row>
    <row r="67" spans="1:12" ht="24.95" customHeight="1" x14ac:dyDescent="0.25">
      <c r="A67" s="205" t="s">
        <v>103</v>
      </c>
      <c r="B67" s="206">
        <v>352</v>
      </c>
      <c r="C67" s="207" t="s">
        <v>104</v>
      </c>
      <c r="D67" s="156" t="str">
        <f t="shared" si="1"/>
        <v/>
      </c>
      <c r="E67" s="176"/>
      <c r="F67" s="176"/>
      <c r="G67" s="176"/>
      <c r="H67" s="176"/>
      <c r="I67" s="176"/>
      <c r="J67" s="176"/>
      <c r="K67" s="176"/>
      <c r="L67" s="62"/>
    </row>
    <row r="68" spans="1:12" ht="24.95" customHeight="1" x14ac:dyDescent="0.25">
      <c r="A68" s="205" t="s">
        <v>105</v>
      </c>
      <c r="B68" s="206">
        <v>353</v>
      </c>
      <c r="C68" s="207" t="s">
        <v>227</v>
      </c>
      <c r="D68" s="156" t="str">
        <f t="shared" si="1"/>
        <v/>
      </c>
      <c r="E68" s="176"/>
      <c r="F68" s="176"/>
      <c r="G68" s="176"/>
      <c r="H68" s="176"/>
      <c r="I68" s="176"/>
      <c r="J68" s="176"/>
      <c r="K68" s="176"/>
      <c r="L68" s="62"/>
    </row>
    <row r="69" spans="1:12" ht="24.95" customHeight="1" x14ac:dyDescent="0.25">
      <c r="A69" s="205" t="s">
        <v>107</v>
      </c>
      <c r="B69" s="206">
        <v>354</v>
      </c>
      <c r="C69" s="207" t="s">
        <v>108</v>
      </c>
      <c r="D69" s="156" t="str">
        <f t="shared" si="1"/>
        <v/>
      </c>
      <c r="E69" s="176"/>
      <c r="F69" s="176"/>
      <c r="G69" s="176"/>
      <c r="H69" s="176"/>
      <c r="I69" s="176"/>
      <c r="J69" s="176"/>
      <c r="K69" s="176"/>
      <c r="L69" s="62"/>
    </row>
    <row r="70" spans="1:12" ht="24.95" customHeight="1" x14ac:dyDescent="0.25">
      <c r="A70" s="205" t="s">
        <v>109</v>
      </c>
      <c r="B70" s="206">
        <v>355</v>
      </c>
      <c r="C70" s="207" t="s">
        <v>110</v>
      </c>
      <c r="D70" s="156" t="str">
        <f t="shared" si="1"/>
        <v/>
      </c>
      <c r="E70" s="176"/>
      <c r="F70" s="176"/>
      <c r="G70" s="176"/>
      <c r="H70" s="176"/>
      <c r="I70" s="176"/>
      <c r="J70" s="176"/>
      <c r="K70" s="176"/>
      <c r="L70" s="62"/>
    </row>
    <row r="71" spans="1:12" ht="24.95" customHeight="1" x14ac:dyDescent="0.25">
      <c r="A71" s="205" t="s">
        <v>111</v>
      </c>
      <c r="B71" s="206">
        <v>356</v>
      </c>
      <c r="C71" s="207" t="s">
        <v>112</v>
      </c>
      <c r="D71" s="156" t="str">
        <f t="shared" si="1"/>
        <v/>
      </c>
      <c r="E71" s="176"/>
      <c r="F71" s="176"/>
      <c r="G71" s="176"/>
      <c r="H71" s="176"/>
      <c r="I71" s="176"/>
      <c r="J71" s="176"/>
      <c r="K71" s="176"/>
      <c r="L71" s="62"/>
    </row>
    <row r="72" spans="1:12" ht="24.95" customHeight="1" x14ac:dyDescent="0.25">
      <c r="A72" s="205" t="s">
        <v>228</v>
      </c>
      <c r="B72" s="206">
        <v>374</v>
      </c>
      <c r="C72" s="207" t="s">
        <v>229</v>
      </c>
      <c r="D72" s="156" t="str">
        <f t="shared" si="1"/>
        <v/>
      </c>
      <c r="E72" s="176"/>
      <c r="F72" s="176"/>
      <c r="G72" s="176"/>
      <c r="H72" s="176"/>
      <c r="I72" s="176"/>
      <c r="J72" s="176"/>
      <c r="K72" s="176"/>
      <c r="L72" s="62"/>
    </row>
    <row r="73" spans="1:12" ht="24.95" customHeight="1" x14ac:dyDescent="0.25">
      <c r="A73" s="205" t="s">
        <v>113</v>
      </c>
      <c r="B73" s="206">
        <v>357</v>
      </c>
      <c r="C73" s="207" t="s">
        <v>114</v>
      </c>
      <c r="D73" s="156" t="str">
        <f t="shared" si="1"/>
        <v/>
      </c>
      <c r="E73" s="176"/>
      <c r="F73" s="176"/>
      <c r="G73" s="176"/>
      <c r="H73" s="176"/>
      <c r="I73" s="176"/>
      <c r="J73" s="176"/>
      <c r="K73" s="176"/>
      <c r="L73" s="62"/>
    </row>
    <row r="74" spans="1:12" ht="24.95" customHeight="1" x14ac:dyDescent="0.25">
      <c r="A74" s="205" t="s">
        <v>120</v>
      </c>
      <c r="B74" s="206">
        <v>361</v>
      </c>
      <c r="C74" s="207" t="s">
        <v>218</v>
      </c>
      <c r="D74" s="156" t="str">
        <f t="shared" si="1"/>
        <v/>
      </c>
      <c r="E74" s="176"/>
      <c r="F74" s="176"/>
      <c r="G74" s="176"/>
      <c r="H74" s="176"/>
      <c r="I74" s="176"/>
      <c r="J74" s="176"/>
      <c r="K74" s="176"/>
      <c r="L74" s="62"/>
    </row>
    <row r="75" spans="1:12" ht="24.95" customHeight="1" x14ac:dyDescent="0.25">
      <c r="A75" s="205" t="s">
        <v>121</v>
      </c>
      <c r="B75" s="206">
        <v>362</v>
      </c>
      <c r="C75" s="207" t="s">
        <v>230</v>
      </c>
      <c r="D75" s="156" t="str">
        <f t="shared" si="1"/>
        <v/>
      </c>
      <c r="E75" s="176"/>
      <c r="F75" s="176"/>
      <c r="G75" s="176"/>
      <c r="H75" s="176"/>
      <c r="I75" s="176"/>
      <c r="J75" s="176"/>
      <c r="K75" s="176"/>
      <c r="L75" s="62"/>
    </row>
    <row r="76" spans="1:12" ht="24.95" customHeight="1" x14ac:dyDescent="0.25">
      <c r="A76" s="205" t="s">
        <v>123</v>
      </c>
      <c r="B76" s="206">
        <v>364</v>
      </c>
      <c r="C76" s="207" t="s">
        <v>219</v>
      </c>
      <c r="D76" s="156" t="str">
        <f t="shared" si="1"/>
        <v/>
      </c>
      <c r="E76" s="176"/>
      <c r="F76" s="176"/>
      <c r="G76" s="176"/>
      <c r="H76" s="176"/>
      <c r="I76" s="176"/>
      <c r="J76" s="176"/>
      <c r="K76" s="176"/>
      <c r="L76" s="62"/>
    </row>
    <row r="77" spans="1:12" ht="24.95" customHeight="1" x14ac:dyDescent="0.25">
      <c r="A77" s="205" t="s">
        <v>124</v>
      </c>
      <c r="B77" s="206">
        <v>365</v>
      </c>
      <c r="C77" s="207" t="s">
        <v>125</v>
      </c>
      <c r="D77" s="156" t="str">
        <f t="shared" si="1"/>
        <v/>
      </c>
      <c r="E77" s="176"/>
      <c r="F77" s="176"/>
      <c r="G77" s="176"/>
      <c r="H77" s="176"/>
      <c r="I77" s="176"/>
      <c r="J77" s="176"/>
      <c r="K77" s="176"/>
      <c r="L77" s="62"/>
    </row>
    <row r="78" spans="1:12" ht="24.95" customHeight="1" x14ac:dyDescent="0.25">
      <c r="A78" s="205" t="s">
        <v>126</v>
      </c>
      <c r="B78" s="206">
        <v>366</v>
      </c>
      <c r="C78" s="207" t="s">
        <v>231</v>
      </c>
      <c r="D78" s="156" t="str">
        <f t="shared" si="1"/>
        <v/>
      </c>
      <c r="E78" s="176"/>
      <c r="F78" s="176"/>
      <c r="G78" s="176"/>
      <c r="H78" s="176"/>
      <c r="I78" s="176"/>
      <c r="J78" s="176"/>
      <c r="K78" s="176"/>
      <c r="L78" s="62"/>
    </row>
    <row r="79" spans="1:12" ht="24.95" customHeight="1" x14ac:dyDescent="0.25">
      <c r="A79" s="205" t="s">
        <v>127</v>
      </c>
      <c r="B79" s="206">
        <v>368</v>
      </c>
      <c r="C79" s="207" t="s">
        <v>128</v>
      </c>
      <c r="D79" s="156" t="str">
        <f t="shared" si="1"/>
        <v/>
      </c>
      <c r="E79" s="176"/>
      <c r="F79" s="176"/>
      <c r="G79" s="176"/>
      <c r="H79" s="176"/>
      <c r="I79" s="176"/>
      <c r="J79" s="176"/>
      <c r="K79" s="176"/>
      <c r="L79" s="62"/>
    </row>
    <row r="80" spans="1:12" ht="41.25" customHeight="1" x14ac:dyDescent="0.25">
      <c r="A80" s="278" t="s">
        <v>179</v>
      </c>
      <c r="B80" s="279"/>
      <c r="C80" s="279"/>
      <c r="D80" s="156"/>
      <c r="E80" s="176"/>
      <c r="F80" s="176"/>
      <c r="G80" s="176"/>
      <c r="H80" s="176"/>
      <c r="I80" s="176"/>
      <c r="J80" s="176"/>
      <c r="K80" s="176"/>
      <c r="L80" s="62"/>
    </row>
    <row r="81" spans="1:12" ht="24.95" customHeight="1" x14ac:dyDescent="0.25">
      <c r="A81" s="169"/>
      <c r="B81" s="171"/>
      <c r="C81" s="170"/>
      <c r="D81" s="156" t="str">
        <f t="shared" ref="D81:D94" si="2">IF(SUM(E81:K81)&gt;0,(SUM(E81:K81)),"")</f>
        <v/>
      </c>
      <c r="E81" s="176"/>
      <c r="F81" s="176"/>
      <c r="G81" s="176"/>
      <c r="H81" s="176"/>
      <c r="I81" s="176"/>
      <c r="J81" s="176"/>
      <c r="K81" s="176"/>
      <c r="L81" s="62"/>
    </row>
    <row r="82" spans="1:12" ht="24.95" customHeight="1" x14ac:dyDescent="0.25">
      <c r="A82" s="169"/>
      <c r="B82" s="171"/>
      <c r="C82" s="170"/>
      <c r="D82" s="156" t="str">
        <f t="shared" si="2"/>
        <v/>
      </c>
      <c r="E82" s="176"/>
      <c r="F82" s="176"/>
      <c r="G82" s="176"/>
      <c r="H82" s="176"/>
      <c r="I82" s="176"/>
      <c r="J82" s="176"/>
      <c r="K82" s="176"/>
      <c r="L82" s="62"/>
    </row>
    <row r="83" spans="1:12" ht="24.95" customHeight="1" x14ac:dyDescent="0.25">
      <c r="A83" s="169"/>
      <c r="B83" s="171"/>
      <c r="C83" s="170"/>
      <c r="D83" s="156" t="str">
        <f t="shared" si="2"/>
        <v/>
      </c>
      <c r="E83" s="176"/>
      <c r="F83" s="176"/>
      <c r="G83" s="176"/>
      <c r="H83" s="176"/>
      <c r="I83" s="176"/>
      <c r="J83" s="176"/>
      <c r="K83" s="176"/>
      <c r="L83" s="62"/>
    </row>
    <row r="84" spans="1:12" ht="24.95" customHeight="1" x14ac:dyDescent="0.25">
      <c r="A84" s="169"/>
      <c r="B84" s="171"/>
      <c r="C84" s="170"/>
      <c r="D84" s="156" t="str">
        <f t="shared" si="2"/>
        <v/>
      </c>
      <c r="E84" s="176"/>
      <c r="F84" s="176"/>
      <c r="G84" s="176"/>
      <c r="H84" s="176"/>
      <c r="I84" s="176"/>
      <c r="J84" s="176"/>
      <c r="K84" s="176"/>
      <c r="L84" s="62"/>
    </row>
    <row r="85" spans="1:12" ht="46.5" customHeight="1" x14ac:dyDescent="0.25">
      <c r="A85" s="169"/>
      <c r="B85" s="171"/>
      <c r="C85" s="170"/>
      <c r="D85" s="156" t="str">
        <f t="shared" si="2"/>
        <v/>
      </c>
      <c r="E85" s="176"/>
      <c r="F85" s="176"/>
      <c r="G85" s="176"/>
      <c r="H85" s="176"/>
      <c r="I85" s="176"/>
      <c r="J85" s="176"/>
      <c r="K85" s="176"/>
      <c r="L85" s="62"/>
    </row>
    <row r="86" spans="1:12" ht="24.95" customHeight="1" x14ac:dyDescent="0.25">
      <c r="A86" s="169"/>
      <c r="B86" s="171"/>
      <c r="C86" s="170"/>
      <c r="D86" s="156" t="str">
        <f t="shared" si="2"/>
        <v/>
      </c>
      <c r="E86" s="176"/>
      <c r="F86" s="176"/>
      <c r="G86" s="176"/>
      <c r="H86" s="176"/>
      <c r="I86" s="176"/>
      <c r="J86" s="176"/>
      <c r="K86" s="176"/>
      <c r="L86" s="62"/>
    </row>
    <row r="87" spans="1:12" ht="24.95" customHeight="1" x14ac:dyDescent="0.25">
      <c r="A87" s="169"/>
      <c r="B87" s="171"/>
      <c r="C87" s="170"/>
      <c r="D87" s="156" t="str">
        <f t="shared" si="2"/>
        <v/>
      </c>
      <c r="E87" s="176"/>
      <c r="F87" s="176"/>
      <c r="G87" s="176"/>
      <c r="H87" s="176"/>
      <c r="I87" s="176"/>
      <c r="J87" s="176"/>
      <c r="K87" s="176"/>
      <c r="L87" s="62"/>
    </row>
    <row r="88" spans="1:12" ht="24.95" customHeight="1" x14ac:dyDescent="0.25">
      <c r="A88" s="169"/>
      <c r="B88" s="171"/>
      <c r="C88" s="170"/>
      <c r="D88" s="156" t="str">
        <f t="shared" si="2"/>
        <v/>
      </c>
      <c r="E88" s="176"/>
      <c r="F88" s="176"/>
      <c r="G88" s="176"/>
      <c r="H88" s="176"/>
      <c r="I88" s="176"/>
      <c r="J88" s="176"/>
      <c r="K88" s="176"/>
      <c r="L88" s="62"/>
    </row>
    <row r="89" spans="1:12" ht="24.95" customHeight="1" x14ac:dyDescent="0.25">
      <c r="A89" s="169"/>
      <c r="B89" s="171"/>
      <c r="C89" s="170"/>
      <c r="D89" s="156" t="str">
        <f t="shared" si="2"/>
        <v/>
      </c>
      <c r="E89" s="176"/>
      <c r="F89" s="176"/>
      <c r="G89" s="176"/>
      <c r="H89" s="176"/>
      <c r="I89" s="176"/>
      <c r="J89" s="176"/>
      <c r="K89" s="176"/>
      <c r="L89" s="62"/>
    </row>
    <row r="90" spans="1:12" ht="24.95" customHeight="1" x14ac:dyDescent="0.25">
      <c r="A90" s="169"/>
      <c r="B90" s="171"/>
      <c r="C90" s="170"/>
      <c r="D90" s="156" t="str">
        <f t="shared" si="2"/>
        <v/>
      </c>
      <c r="E90" s="176"/>
      <c r="F90" s="176"/>
      <c r="G90" s="176"/>
      <c r="H90" s="176"/>
      <c r="I90" s="176"/>
      <c r="J90" s="176"/>
      <c r="K90" s="176"/>
      <c r="L90" s="62"/>
    </row>
    <row r="91" spans="1:12" ht="24.95" customHeight="1" x14ac:dyDescent="0.25">
      <c r="A91" s="169"/>
      <c r="B91" s="171"/>
      <c r="C91" s="170"/>
      <c r="D91" s="156" t="str">
        <f t="shared" si="2"/>
        <v/>
      </c>
      <c r="E91" s="176"/>
      <c r="F91" s="176"/>
      <c r="G91" s="176"/>
      <c r="H91" s="176"/>
      <c r="I91" s="176"/>
      <c r="J91" s="176"/>
      <c r="K91" s="176"/>
      <c r="L91" s="62"/>
    </row>
    <row r="92" spans="1:12" ht="24.95" customHeight="1" x14ac:dyDescent="0.25">
      <c r="A92" s="169"/>
      <c r="B92" s="171"/>
      <c r="C92" s="170"/>
      <c r="D92" s="156" t="str">
        <f t="shared" si="2"/>
        <v/>
      </c>
      <c r="E92" s="176"/>
      <c r="F92" s="176"/>
      <c r="G92" s="176"/>
      <c r="H92" s="176"/>
      <c r="I92" s="176"/>
      <c r="J92" s="176"/>
      <c r="K92" s="176"/>
      <c r="L92" s="62"/>
    </row>
    <row r="93" spans="1:12" ht="24.95" customHeight="1" x14ac:dyDescent="0.25">
      <c r="A93" s="169"/>
      <c r="B93" s="171"/>
      <c r="C93" s="170"/>
      <c r="D93" s="156" t="str">
        <f t="shared" si="2"/>
        <v/>
      </c>
      <c r="E93" s="176"/>
      <c r="F93" s="176"/>
      <c r="G93" s="176"/>
      <c r="H93" s="176"/>
      <c r="I93" s="176"/>
      <c r="J93" s="176"/>
      <c r="K93" s="176"/>
      <c r="L93" s="62"/>
    </row>
    <row r="94" spans="1:12" ht="24.95" customHeight="1" thickBot="1" x14ac:dyDescent="0.3">
      <c r="A94" s="172"/>
      <c r="B94" s="173"/>
      <c r="C94" s="174"/>
      <c r="D94" s="157" t="str">
        <f t="shared" si="2"/>
        <v/>
      </c>
      <c r="E94" s="177"/>
      <c r="F94" s="177"/>
      <c r="G94" s="177"/>
      <c r="H94" s="177"/>
      <c r="I94" s="177"/>
      <c r="J94" s="177"/>
      <c r="K94" s="177"/>
      <c r="L94" s="62"/>
    </row>
    <row r="95" spans="1:12" ht="24.95" customHeight="1" thickBot="1" x14ac:dyDescent="0.3">
      <c r="A95" s="292" t="s">
        <v>232</v>
      </c>
      <c r="B95" s="293"/>
      <c r="C95" s="293"/>
      <c r="D95" s="158">
        <f>SUM(D17:D94)</f>
        <v>41418.850000000006</v>
      </c>
      <c r="E95" s="104">
        <f t="shared" ref="E95:K95" si="3">SUM(E17:E94)</f>
        <v>19621.34</v>
      </c>
      <c r="F95" s="104">
        <f t="shared" si="3"/>
        <v>4643.13</v>
      </c>
      <c r="G95" s="104">
        <f t="shared" si="3"/>
        <v>0</v>
      </c>
      <c r="H95" s="104">
        <f t="shared" si="3"/>
        <v>17154.38</v>
      </c>
      <c r="I95" s="104">
        <f t="shared" si="3"/>
        <v>0</v>
      </c>
      <c r="J95" s="104">
        <f t="shared" si="3"/>
        <v>0</v>
      </c>
      <c r="K95" s="104">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5"/>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topLeftCell="C1" zoomScale="65" zoomScaleNormal="65" zoomScaleSheetLayoutView="100" workbookViewId="0">
      <selection activeCell="K3" sqref="K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151737</v>
      </c>
      <c r="M2" s="246" t="s">
        <v>182</v>
      </c>
      <c r="N2" s="246"/>
    </row>
    <row r="3" spans="1:25" ht="30" customHeight="1" x14ac:dyDescent="0.25">
      <c r="A3" s="242"/>
      <c r="B3" s="242"/>
      <c r="C3" s="242"/>
      <c r="D3" s="242"/>
      <c r="E3" s="242"/>
      <c r="F3" s="75"/>
      <c r="G3" s="284" t="s">
        <v>183</v>
      </c>
      <c r="H3" s="285"/>
      <c r="I3" s="285"/>
      <c r="J3" s="285"/>
      <c r="K3" s="60">
        <v>7412</v>
      </c>
      <c r="M3" s="236" t="s">
        <v>130</v>
      </c>
      <c r="N3" s="236"/>
    </row>
    <row r="4" spans="1:25" ht="30" customHeight="1" x14ac:dyDescent="0.25">
      <c r="A4" s="242"/>
      <c r="B4" s="242"/>
      <c r="C4" s="242"/>
      <c r="D4" s="242"/>
      <c r="E4" s="242"/>
      <c r="F4" s="75"/>
      <c r="G4" s="286" t="s">
        <v>184</v>
      </c>
      <c r="H4" s="287"/>
      <c r="I4" s="287"/>
      <c r="J4" s="287"/>
      <c r="K4" s="60"/>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159149</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v>159149</v>
      </c>
      <c r="M7" s="246" t="s">
        <v>189</v>
      </c>
      <c r="N7" s="246"/>
      <c r="O7" s="69"/>
      <c r="P7" s="69"/>
      <c r="Q7" s="69"/>
      <c r="R7" s="69"/>
      <c r="S7" s="69"/>
      <c r="T7" s="69"/>
      <c r="U7" s="69"/>
      <c r="V7" s="69"/>
      <c r="W7" s="69"/>
      <c r="X7" s="69"/>
      <c r="Y7" s="69"/>
    </row>
    <row r="8" spans="1:25" ht="15" customHeight="1" thickBot="1" x14ac:dyDescent="0.3">
      <c r="M8" s="146"/>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296" t="s">
        <v>249</v>
      </c>
      <c r="C11" s="297"/>
      <c r="D11" s="182">
        <v>110215</v>
      </c>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98" t="str">
        <f>Central!B12</f>
        <v>CVIT- Cobre Valley Inst of Technology</v>
      </c>
      <c r="C12" s="298"/>
      <c r="D12" s="197"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48"/>
      <c r="B14" s="108"/>
      <c r="C14" s="148"/>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49"/>
      <c r="B15" s="111"/>
      <c r="C15" s="149"/>
      <c r="D15" s="112"/>
      <c r="E15" s="268" t="s">
        <v>9</v>
      </c>
      <c r="F15" s="271"/>
      <c r="G15" s="271"/>
      <c r="H15" s="271"/>
      <c r="I15" s="271"/>
      <c r="J15" s="272"/>
      <c r="K15" s="273" t="s">
        <v>10</v>
      </c>
      <c r="M15" s="266"/>
      <c r="N15" s="266"/>
    </row>
    <row r="16" spans="1:25" s="89" customFormat="1" ht="116.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48" si="0">IF(SUM(E17:K17)&gt;0,(SUM(E17:K17)),"")</f>
        <v/>
      </c>
      <c r="E17" s="175"/>
      <c r="F17" s="175"/>
      <c r="G17" s="175"/>
      <c r="H17" s="175"/>
      <c r="I17" s="175"/>
      <c r="J17" s="175"/>
      <c r="K17" s="175"/>
      <c r="M17" s="93"/>
      <c r="N17" s="145"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47"/>
      <c r="N18" s="145"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47"/>
      <c r="N19" s="145"/>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7"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7"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7"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7"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7"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8" t="s">
        <v>207</v>
      </c>
      <c r="D29" s="212">
        <f t="shared" si="0"/>
        <v>33348</v>
      </c>
      <c r="E29" s="178">
        <v>18700</v>
      </c>
      <c r="F29" s="178">
        <v>3682</v>
      </c>
      <c r="G29" s="178">
        <v>213</v>
      </c>
      <c r="H29" s="178">
        <v>751</v>
      </c>
      <c r="I29" s="178">
        <v>10002</v>
      </c>
      <c r="J29" s="176" t="s">
        <v>242</v>
      </c>
      <c r="K29" s="176" t="s">
        <v>242</v>
      </c>
      <c r="M29" s="93"/>
      <c r="N29" s="246"/>
    </row>
    <row r="30" spans="1:14" s="90" customFormat="1" ht="24.95" customHeight="1" x14ac:dyDescent="0.25">
      <c r="A30" s="205" t="s">
        <v>37</v>
      </c>
      <c r="B30" s="206">
        <v>314</v>
      </c>
      <c r="C30" s="208" t="s">
        <v>208</v>
      </c>
      <c r="D30" s="212" t="str">
        <f t="shared" si="0"/>
        <v/>
      </c>
      <c r="E30" s="176" t="s">
        <v>242</v>
      </c>
      <c r="F30" s="176" t="s">
        <v>242</v>
      </c>
      <c r="G30" s="176" t="s">
        <v>242</v>
      </c>
      <c r="H30" s="176" t="s">
        <v>242</v>
      </c>
      <c r="I30" s="176" t="s">
        <v>242</v>
      </c>
      <c r="J30" s="176" t="s">
        <v>242</v>
      </c>
      <c r="K30" s="176" t="s">
        <v>242</v>
      </c>
      <c r="M30" s="246" t="s">
        <v>185</v>
      </c>
      <c r="N30" s="246"/>
    </row>
    <row r="31" spans="1:14" s="90" customFormat="1" ht="24.95" customHeight="1" x14ac:dyDescent="0.25">
      <c r="A31" s="205" t="s">
        <v>38</v>
      </c>
      <c r="B31" s="206">
        <v>315</v>
      </c>
      <c r="C31" s="208" t="s">
        <v>39</v>
      </c>
      <c r="D31" s="212" t="str">
        <f t="shared" si="0"/>
        <v/>
      </c>
      <c r="E31" s="176" t="s">
        <v>242</v>
      </c>
      <c r="F31" s="176" t="s">
        <v>242</v>
      </c>
      <c r="G31" s="176" t="s">
        <v>242</v>
      </c>
      <c r="H31" s="176" t="s">
        <v>242</v>
      </c>
      <c r="I31" s="176" t="s">
        <v>242</v>
      </c>
      <c r="J31" s="176" t="s">
        <v>242</v>
      </c>
      <c r="K31" s="176" t="s">
        <v>242</v>
      </c>
      <c r="M31" s="246"/>
      <c r="N31" s="246"/>
    </row>
    <row r="32" spans="1:14" s="90" customFormat="1" ht="24.95" customHeight="1" x14ac:dyDescent="0.25">
      <c r="A32" s="205" t="s">
        <v>40</v>
      </c>
      <c r="B32" s="206">
        <v>316</v>
      </c>
      <c r="C32" s="208" t="s">
        <v>41</v>
      </c>
      <c r="D32" s="212" t="str">
        <f t="shared" si="0"/>
        <v/>
      </c>
      <c r="E32" s="176" t="s">
        <v>242</v>
      </c>
      <c r="F32" s="176" t="s">
        <v>242</v>
      </c>
      <c r="G32" s="176" t="s">
        <v>242</v>
      </c>
      <c r="H32" s="176" t="s">
        <v>242</v>
      </c>
      <c r="I32" s="176" t="s">
        <v>242</v>
      </c>
      <c r="J32" s="176" t="s">
        <v>242</v>
      </c>
      <c r="K32" s="176" t="s">
        <v>242</v>
      </c>
      <c r="M32" s="246"/>
      <c r="N32" s="246"/>
    </row>
    <row r="33" spans="1:23" s="90" customFormat="1" ht="24.95" customHeight="1" x14ac:dyDescent="0.25">
      <c r="A33" s="205" t="s">
        <v>42</v>
      </c>
      <c r="B33" s="206">
        <v>317</v>
      </c>
      <c r="C33" s="208" t="s">
        <v>43</v>
      </c>
      <c r="D33" s="212" t="str">
        <f t="shared" si="0"/>
        <v/>
      </c>
      <c r="E33" s="176" t="s">
        <v>242</v>
      </c>
      <c r="F33" s="176" t="s">
        <v>242</v>
      </c>
      <c r="G33" s="176" t="s">
        <v>242</v>
      </c>
      <c r="H33" s="176" t="s">
        <v>242</v>
      </c>
      <c r="I33" s="176" t="s">
        <v>242</v>
      </c>
      <c r="J33" s="176" t="s">
        <v>242</v>
      </c>
      <c r="K33" s="176" t="s">
        <v>242</v>
      </c>
      <c r="M33" s="246"/>
      <c r="N33" s="246"/>
    </row>
    <row r="34" spans="1:23" s="90" customFormat="1" ht="24.95" customHeight="1" x14ac:dyDescent="0.25">
      <c r="A34" s="205" t="s">
        <v>44</v>
      </c>
      <c r="B34" s="206">
        <v>318</v>
      </c>
      <c r="C34" s="208" t="s">
        <v>45</v>
      </c>
      <c r="D34" s="212" t="str">
        <f t="shared" si="0"/>
        <v/>
      </c>
      <c r="E34" s="176" t="s">
        <v>242</v>
      </c>
      <c r="F34" s="176" t="s">
        <v>242</v>
      </c>
      <c r="G34" s="176" t="s">
        <v>242</v>
      </c>
      <c r="H34" s="176" t="s">
        <v>242</v>
      </c>
      <c r="I34" s="176" t="s">
        <v>242</v>
      </c>
      <c r="J34" s="176" t="s">
        <v>242</v>
      </c>
      <c r="K34" s="176" t="s">
        <v>242</v>
      </c>
      <c r="M34" s="246"/>
      <c r="N34" s="246"/>
    </row>
    <row r="35" spans="1:23" s="90" customFormat="1" ht="24.95" customHeight="1" x14ac:dyDescent="0.25">
      <c r="A35" s="205" t="s">
        <v>46</v>
      </c>
      <c r="B35" s="206">
        <v>319</v>
      </c>
      <c r="C35" s="208" t="s">
        <v>222</v>
      </c>
      <c r="D35" s="212" t="str">
        <f t="shared" si="0"/>
        <v/>
      </c>
      <c r="E35" s="176" t="s">
        <v>242</v>
      </c>
      <c r="F35" s="176" t="s">
        <v>242</v>
      </c>
      <c r="G35" s="176" t="s">
        <v>242</v>
      </c>
      <c r="H35" s="176" t="s">
        <v>242</v>
      </c>
      <c r="I35" s="176" t="s">
        <v>242</v>
      </c>
      <c r="J35" s="176" t="s">
        <v>242</v>
      </c>
      <c r="K35" s="176" t="s">
        <v>242</v>
      </c>
      <c r="M35" s="246"/>
      <c r="N35" s="246"/>
    </row>
    <row r="36" spans="1:23" s="90" customFormat="1" ht="24.95" customHeight="1" x14ac:dyDescent="0.25">
      <c r="A36" s="205" t="s">
        <v>47</v>
      </c>
      <c r="B36" s="206">
        <v>320</v>
      </c>
      <c r="C36" s="208" t="s">
        <v>48</v>
      </c>
      <c r="D36" s="212">
        <f t="shared" si="0"/>
        <v>51065</v>
      </c>
      <c r="E36" s="178">
        <v>36944</v>
      </c>
      <c r="F36" s="178">
        <v>7165</v>
      </c>
      <c r="G36" s="178">
        <v>358</v>
      </c>
      <c r="H36" s="178">
        <v>1863</v>
      </c>
      <c r="I36" s="178">
        <v>4735</v>
      </c>
      <c r="J36" s="176" t="s">
        <v>242</v>
      </c>
      <c r="K36" s="176" t="s">
        <v>242</v>
      </c>
      <c r="M36" s="246"/>
      <c r="N36" s="246"/>
      <c r="O36" s="88"/>
      <c r="P36" s="88"/>
      <c r="Q36" s="88"/>
      <c r="R36" s="88"/>
      <c r="S36" s="88"/>
      <c r="T36" s="88"/>
      <c r="U36" s="88"/>
      <c r="V36" s="88"/>
      <c r="W36" s="88"/>
    </row>
    <row r="37" spans="1:23" s="90" customFormat="1" ht="24.95" customHeight="1" x14ac:dyDescent="0.25">
      <c r="A37" s="205" t="s">
        <v>49</v>
      </c>
      <c r="B37" s="206">
        <v>321</v>
      </c>
      <c r="C37" s="208" t="s">
        <v>50</v>
      </c>
      <c r="D37" s="212" t="str">
        <f t="shared" si="0"/>
        <v/>
      </c>
      <c r="E37" s="176" t="s">
        <v>242</v>
      </c>
      <c r="F37" s="176" t="s">
        <v>242</v>
      </c>
      <c r="G37" s="176" t="s">
        <v>242</v>
      </c>
      <c r="H37" s="176" t="s">
        <v>242</v>
      </c>
      <c r="I37" s="176" t="s">
        <v>242</v>
      </c>
      <c r="J37" s="176" t="s">
        <v>242</v>
      </c>
      <c r="K37" s="176" t="s">
        <v>242</v>
      </c>
      <c r="M37" s="246"/>
      <c r="N37" s="246"/>
    </row>
    <row r="38" spans="1:23" s="90" customFormat="1" ht="24.95" customHeight="1" x14ac:dyDescent="0.25">
      <c r="A38" s="205" t="s">
        <v>51</v>
      </c>
      <c r="B38" s="206">
        <v>322</v>
      </c>
      <c r="C38" s="208" t="s">
        <v>52</v>
      </c>
      <c r="D38" s="212" t="str">
        <f t="shared" si="0"/>
        <v/>
      </c>
      <c r="E38" s="176" t="s">
        <v>242</v>
      </c>
      <c r="F38" s="176" t="s">
        <v>242</v>
      </c>
      <c r="G38" s="176" t="s">
        <v>242</v>
      </c>
      <c r="H38" s="176" t="s">
        <v>242</v>
      </c>
      <c r="I38" s="176" t="s">
        <v>242</v>
      </c>
      <c r="J38" s="176" t="s">
        <v>242</v>
      </c>
      <c r="K38" s="176" t="s">
        <v>242</v>
      </c>
      <c r="M38" s="246"/>
      <c r="N38" s="246"/>
    </row>
    <row r="39" spans="1:23" s="90" customFormat="1" ht="24.95" customHeight="1" x14ac:dyDescent="0.25">
      <c r="A39" s="205" t="s">
        <v>53</v>
      </c>
      <c r="B39" s="206">
        <v>345</v>
      </c>
      <c r="C39" s="208" t="s">
        <v>54</v>
      </c>
      <c r="D39" s="212" t="str">
        <f t="shared" si="0"/>
        <v/>
      </c>
      <c r="E39" s="176" t="s">
        <v>242</v>
      </c>
      <c r="F39" s="176" t="s">
        <v>242</v>
      </c>
      <c r="G39" s="176" t="s">
        <v>242</v>
      </c>
      <c r="H39" s="176" t="s">
        <v>242</v>
      </c>
      <c r="I39" s="176" t="s">
        <v>242</v>
      </c>
      <c r="J39" s="176" t="s">
        <v>242</v>
      </c>
      <c r="K39" s="176" t="s">
        <v>242</v>
      </c>
      <c r="M39" s="94"/>
      <c r="N39" s="94"/>
    </row>
    <row r="40" spans="1:23" s="90" customFormat="1" ht="24.95" customHeight="1" x14ac:dyDescent="0.25">
      <c r="A40" s="205" t="s">
        <v>55</v>
      </c>
      <c r="B40" s="206">
        <v>323</v>
      </c>
      <c r="C40" s="208" t="s">
        <v>56</v>
      </c>
      <c r="D40" s="212" t="str">
        <f t="shared" si="0"/>
        <v/>
      </c>
      <c r="E40" s="176" t="s">
        <v>242</v>
      </c>
      <c r="F40" s="176" t="s">
        <v>242</v>
      </c>
      <c r="G40" s="176" t="s">
        <v>242</v>
      </c>
      <c r="H40" s="176" t="s">
        <v>242</v>
      </c>
      <c r="I40" s="176" t="s">
        <v>242</v>
      </c>
      <c r="J40" s="176" t="s">
        <v>242</v>
      </c>
      <c r="K40" s="176" t="s">
        <v>242</v>
      </c>
      <c r="M40" s="93"/>
      <c r="N40" s="246" t="s">
        <v>175</v>
      </c>
    </row>
    <row r="41" spans="1:23" s="90" customFormat="1" ht="24.95" customHeight="1" x14ac:dyDescent="0.25">
      <c r="A41" s="205" t="s">
        <v>57</v>
      </c>
      <c r="B41" s="206">
        <v>324</v>
      </c>
      <c r="C41" s="208" t="s">
        <v>58</v>
      </c>
      <c r="D41" s="212" t="str">
        <f t="shared" si="0"/>
        <v/>
      </c>
      <c r="E41" s="176" t="s">
        <v>242</v>
      </c>
      <c r="F41" s="176" t="s">
        <v>242</v>
      </c>
      <c r="G41" s="176" t="s">
        <v>242</v>
      </c>
      <c r="H41" s="176" t="s">
        <v>242</v>
      </c>
      <c r="I41" s="176" t="s">
        <v>242</v>
      </c>
      <c r="J41" s="176" t="s">
        <v>242</v>
      </c>
      <c r="K41" s="176" t="s">
        <v>242</v>
      </c>
      <c r="M41" s="93"/>
      <c r="N41" s="246"/>
    </row>
    <row r="42" spans="1:23" s="90" customFormat="1" ht="24.95" customHeight="1" x14ac:dyDescent="0.25">
      <c r="A42" s="205" t="s">
        <v>59</v>
      </c>
      <c r="B42" s="206">
        <v>325</v>
      </c>
      <c r="C42" s="208" t="s">
        <v>60</v>
      </c>
      <c r="D42" s="212">
        <f t="shared" si="0"/>
        <v>36750</v>
      </c>
      <c r="E42" s="178">
        <v>17118</v>
      </c>
      <c r="F42" s="178">
        <v>3369</v>
      </c>
      <c r="G42" s="178">
        <v>639</v>
      </c>
      <c r="H42" s="178">
        <v>1562</v>
      </c>
      <c r="I42" s="178">
        <v>14062</v>
      </c>
      <c r="J42" s="176" t="s">
        <v>242</v>
      </c>
      <c r="K42" s="176" t="s">
        <v>242</v>
      </c>
      <c r="M42" s="93"/>
      <c r="N42" s="246" t="s">
        <v>176</v>
      </c>
    </row>
    <row r="43" spans="1:23" s="90" customFormat="1" ht="24.95" customHeight="1" x14ac:dyDescent="0.25">
      <c r="A43" s="205" t="s">
        <v>61</v>
      </c>
      <c r="B43" s="206">
        <v>326</v>
      </c>
      <c r="C43" s="208" t="s">
        <v>62</v>
      </c>
      <c r="D43" s="212">
        <f t="shared" si="0"/>
        <v>15805</v>
      </c>
      <c r="E43" s="178">
        <v>13122</v>
      </c>
      <c r="F43" s="178">
        <v>2543</v>
      </c>
      <c r="G43" s="178">
        <v>140</v>
      </c>
      <c r="H43" s="176" t="s">
        <v>242</v>
      </c>
      <c r="I43" s="176" t="s">
        <v>242</v>
      </c>
      <c r="J43" s="176" t="s">
        <v>242</v>
      </c>
      <c r="K43" s="176" t="s">
        <v>242</v>
      </c>
      <c r="M43" s="93"/>
      <c r="N43" s="246"/>
    </row>
    <row r="44" spans="1:23" s="90" customFormat="1" ht="33" customHeight="1" x14ac:dyDescent="0.25">
      <c r="A44" s="205" t="s">
        <v>116</v>
      </c>
      <c r="B44" s="206">
        <v>359</v>
      </c>
      <c r="C44" s="208" t="s">
        <v>240</v>
      </c>
      <c r="D44" s="212" t="str">
        <f t="shared" si="0"/>
        <v/>
      </c>
      <c r="E44" s="176" t="s">
        <v>242</v>
      </c>
      <c r="F44" s="176" t="s">
        <v>242</v>
      </c>
      <c r="G44" s="176" t="s">
        <v>242</v>
      </c>
      <c r="H44" s="176" t="s">
        <v>242</v>
      </c>
      <c r="I44" s="176" t="s">
        <v>242</v>
      </c>
      <c r="J44" s="176" t="s">
        <v>242</v>
      </c>
      <c r="K44" s="176" t="s">
        <v>242</v>
      </c>
      <c r="M44" s="93"/>
      <c r="N44" s="246" t="s">
        <v>177</v>
      </c>
    </row>
    <row r="45" spans="1:23" s="90" customFormat="1" ht="24.95" customHeight="1" x14ac:dyDescent="0.25">
      <c r="A45" s="205" t="s">
        <v>63</v>
      </c>
      <c r="B45" s="206">
        <v>327</v>
      </c>
      <c r="C45" s="208" t="s">
        <v>64</v>
      </c>
      <c r="D45" s="212" t="str">
        <f t="shared" si="0"/>
        <v/>
      </c>
      <c r="E45" s="176" t="s">
        <v>242</v>
      </c>
      <c r="F45" s="176" t="s">
        <v>242</v>
      </c>
      <c r="G45" s="176" t="s">
        <v>242</v>
      </c>
      <c r="H45" s="176" t="s">
        <v>242</v>
      </c>
      <c r="I45" s="176" t="s">
        <v>242</v>
      </c>
      <c r="J45" s="176" t="s">
        <v>242</v>
      </c>
      <c r="K45" s="176" t="s">
        <v>242</v>
      </c>
      <c r="M45" s="93"/>
      <c r="N45" s="246"/>
    </row>
    <row r="46" spans="1:23" s="90" customFormat="1" ht="24.95" customHeight="1" x14ac:dyDescent="0.25">
      <c r="A46" s="205" t="s">
        <v>65</v>
      </c>
      <c r="B46" s="206">
        <v>328</v>
      </c>
      <c r="C46" s="208" t="s">
        <v>66</v>
      </c>
      <c r="D46" s="212" t="str">
        <f t="shared" si="0"/>
        <v/>
      </c>
      <c r="E46" s="176" t="s">
        <v>242</v>
      </c>
      <c r="F46" s="176" t="s">
        <v>242</v>
      </c>
      <c r="G46" s="176" t="s">
        <v>242</v>
      </c>
      <c r="H46" s="176" t="s">
        <v>242</v>
      </c>
      <c r="I46" s="176" t="s">
        <v>242</v>
      </c>
      <c r="J46" s="176" t="s">
        <v>242</v>
      </c>
      <c r="K46" s="176" t="s">
        <v>242</v>
      </c>
      <c r="M46" s="93"/>
      <c r="N46" s="246" t="s">
        <v>178</v>
      </c>
    </row>
    <row r="47" spans="1:23" s="90" customFormat="1" ht="24.95" customHeight="1" x14ac:dyDescent="0.25">
      <c r="A47" s="205" t="s">
        <v>67</v>
      </c>
      <c r="B47" s="206">
        <v>329</v>
      </c>
      <c r="C47" s="208" t="s">
        <v>68</v>
      </c>
      <c r="D47" s="212" t="str">
        <f t="shared" si="0"/>
        <v/>
      </c>
      <c r="E47" s="176" t="s">
        <v>242</v>
      </c>
      <c r="F47" s="176" t="s">
        <v>242</v>
      </c>
      <c r="G47" s="176" t="s">
        <v>242</v>
      </c>
      <c r="H47" s="176" t="s">
        <v>242</v>
      </c>
      <c r="I47" s="176" t="s">
        <v>242</v>
      </c>
      <c r="J47" s="176" t="s">
        <v>242</v>
      </c>
      <c r="K47" s="176" t="s">
        <v>242</v>
      </c>
      <c r="M47" s="93"/>
      <c r="N47" s="246"/>
    </row>
    <row r="48" spans="1:23" s="90" customFormat="1" ht="24.95" customHeight="1" x14ac:dyDescent="0.25">
      <c r="A48" s="205" t="s">
        <v>69</v>
      </c>
      <c r="B48" s="206">
        <v>330</v>
      </c>
      <c r="C48" s="208" t="s">
        <v>224</v>
      </c>
      <c r="D48" s="212" t="str">
        <f t="shared" si="0"/>
        <v/>
      </c>
      <c r="E48" s="176" t="s">
        <v>242</v>
      </c>
      <c r="F48" s="176" t="s">
        <v>242</v>
      </c>
      <c r="G48" s="176" t="s">
        <v>242</v>
      </c>
      <c r="H48" s="176" t="s">
        <v>242</v>
      </c>
      <c r="I48" s="176" t="s">
        <v>242</v>
      </c>
      <c r="J48" s="176" t="s">
        <v>242</v>
      </c>
      <c r="K48" s="176" t="s">
        <v>242</v>
      </c>
      <c r="M48" s="93"/>
      <c r="N48" s="147"/>
    </row>
    <row r="49" spans="1:14" s="90" customFormat="1" ht="24.95" customHeight="1" x14ac:dyDescent="0.25">
      <c r="A49" s="205" t="s">
        <v>72</v>
      </c>
      <c r="B49" s="206">
        <v>333</v>
      </c>
      <c r="C49" s="208" t="s">
        <v>73</v>
      </c>
      <c r="D49" s="212" t="str">
        <f t="shared" ref="D49:D79" si="1">IF(SUM(E49:K49)&gt;0,(SUM(E49:K49)),"")</f>
        <v/>
      </c>
      <c r="E49" s="176" t="s">
        <v>242</v>
      </c>
      <c r="F49" s="176" t="s">
        <v>242</v>
      </c>
      <c r="G49" s="176" t="s">
        <v>242</v>
      </c>
      <c r="H49" s="176" t="s">
        <v>242</v>
      </c>
      <c r="I49" s="176" t="s">
        <v>242</v>
      </c>
      <c r="J49" s="176" t="s">
        <v>242</v>
      </c>
      <c r="K49" s="176" t="s">
        <v>242</v>
      </c>
      <c r="M49" s="93"/>
      <c r="N49" s="145" t="s">
        <v>134</v>
      </c>
    </row>
    <row r="50" spans="1:14" s="90" customFormat="1" ht="24.95" customHeight="1" x14ac:dyDescent="0.25">
      <c r="A50" s="205" t="s">
        <v>74</v>
      </c>
      <c r="B50" s="206">
        <v>334</v>
      </c>
      <c r="C50" s="208" t="s">
        <v>221</v>
      </c>
      <c r="D50" s="212" t="str">
        <f t="shared" si="1"/>
        <v/>
      </c>
      <c r="E50" s="176" t="s">
        <v>242</v>
      </c>
      <c r="F50" s="176" t="s">
        <v>242</v>
      </c>
      <c r="G50" s="176" t="s">
        <v>242</v>
      </c>
      <c r="H50" s="176" t="s">
        <v>242</v>
      </c>
      <c r="I50" s="176" t="s">
        <v>242</v>
      </c>
      <c r="J50" s="176" t="s">
        <v>242</v>
      </c>
      <c r="K50" s="176" t="s">
        <v>242</v>
      </c>
      <c r="M50" s="93"/>
      <c r="N50" s="147"/>
    </row>
    <row r="51" spans="1:14" s="90" customFormat="1" ht="24.95" customHeight="1" x14ac:dyDescent="0.25">
      <c r="A51" s="205" t="s">
        <v>75</v>
      </c>
      <c r="B51" s="206">
        <v>335</v>
      </c>
      <c r="C51" s="208" t="s">
        <v>209</v>
      </c>
      <c r="D51" s="212" t="str">
        <f t="shared" si="1"/>
        <v/>
      </c>
      <c r="E51" s="176" t="s">
        <v>242</v>
      </c>
      <c r="F51" s="176" t="s">
        <v>242</v>
      </c>
      <c r="G51" s="176" t="s">
        <v>242</v>
      </c>
      <c r="H51" s="176" t="s">
        <v>242</v>
      </c>
      <c r="I51" s="176" t="s">
        <v>242</v>
      </c>
      <c r="J51" s="176" t="s">
        <v>242</v>
      </c>
      <c r="K51" s="176" t="s">
        <v>242</v>
      </c>
      <c r="M51" s="145" t="s">
        <v>78</v>
      </c>
      <c r="N51" s="93"/>
    </row>
    <row r="52" spans="1:14" s="90" customFormat="1" ht="24.95" customHeight="1" x14ac:dyDescent="0.25">
      <c r="A52" s="205" t="s">
        <v>76</v>
      </c>
      <c r="B52" s="206">
        <v>336</v>
      </c>
      <c r="C52" s="208" t="s">
        <v>77</v>
      </c>
      <c r="D52" s="212" t="str">
        <f t="shared" si="1"/>
        <v/>
      </c>
      <c r="E52" s="176" t="s">
        <v>242</v>
      </c>
      <c r="F52" s="176" t="s">
        <v>242</v>
      </c>
      <c r="G52" s="176" t="s">
        <v>242</v>
      </c>
      <c r="H52" s="176" t="s">
        <v>242</v>
      </c>
      <c r="I52" s="176" t="s">
        <v>242</v>
      </c>
      <c r="J52" s="176" t="s">
        <v>242</v>
      </c>
      <c r="K52" s="176" t="s">
        <v>242</v>
      </c>
      <c r="M52" s="145"/>
      <c r="N52" s="93"/>
    </row>
    <row r="53" spans="1:14" s="90" customFormat="1" ht="24.95" customHeight="1" x14ac:dyDescent="0.25">
      <c r="A53" s="205" t="s">
        <v>79</v>
      </c>
      <c r="B53" s="206">
        <v>337</v>
      </c>
      <c r="C53" s="208" t="s">
        <v>225</v>
      </c>
      <c r="D53" s="212" t="str">
        <f t="shared" si="1"/>
        <v/>
      </c>
      <c r="E53" s="176" t="s">
        <v>242</v>
      </c>
      <c r="F53" s="176" t="s">
        <v>242</v>
      </c>
      <c r="G53" s="176" t="s">
        <v>242</v>
      </c>
      <c r="H53" s="176" t="s">
        <v>242</v>
      </c>
      <c r="I53" s="176" t="s">
        <v>242</v>
      </c>
      <c r="J53" s="176" t="s">
        <v>242</v>
      </c>
      <c r="K53" s="176" t="s">
        <v>242</v>
      </c>
      <c r="M53" s="93"/>
      <c r="N53" s="93"/>
    </row>
    <row r="54" spans="1:14" s="90" customFormat="1" ht="24.95" customHeight="1" x14ac:dyDescent="0.25">
      <c r="A54" s="205" t="s">
        <v>81</v>
      </c>
      <c r="B54" s="206">
        <v>339</v>
      </c>
      <c r="C54" s="208" t="s">
        <v>82</v>
      </c>
      <c r="D54" s="212" t="str">
        <f t="shared" si="1"/>
        <v/>
      </c>
      <c r="E54" s="176" t="s">
        <v>242</v>
      </c>
      <c r="F54" s="176" t="s">
        <v>242</v>
      </c>
      <c r="G54" s="176" t="s">
        <v>242</v>
      </c>
      <c r="H54" s="176" t="s">
        <v>242</v>
      </c>
      <c r="I54" s="176" t="s">
        <v>242</v>
      </c>
      <c r="J54" s="176" t="s">
        <v>242</v>
      </c>
      <c r="K54" s="176" t="s">
        <v>242</v>
      </c>
      <c r="M54" s="93"/>
      <c r="N54" s="93"/>
    </row>
    <row r="55" spans="1:14" s="90" customFormat="1" ht="24.95" customHeight="1" x14ac:dyDescent="0.25">
      <c r="A55" s="205" t="s">
        <v>83</v>
      </c>
      <c r="B55" s="206">
        <v>340</v>
      </c>
      <c r="C55" s="208" t="s">
        <v>84</v>
      </c>
      <c r="D55" s="212" t="str">
        <f t="shared" si="1"/>
        <v/>
      </c>
      <c r="E55" s="176" t="s">
        <v>242</v>
      </c>
      <c r="F55" s="176" t="s">
        <v>242</v>
      </c>
      <c r="G55" s="176" t="s">
        <v>242</v>
      </c>
      <c r="H55" s="176" t="s">
        <v>242</v>
      </c>
      <c r="I55" s="176" t="s">
        <v>242</v>
      </c>
      <c r="J55" s="176" t="s">
        <v>242</v>
      </c>
      <c r="K55" s="176" t="s">
        <v>242</v>
      </c>
      <c r="M55" s="93"/>
      <c r="N55" s="93"/>
    </row>
    <row r="56" spans="1:14" s="90" customFormat="1" ht="24.95" customHeight="1" x14ac:dyDescent="0.25">
      <c r="A56" s="205" t="s">
        <v>211</v>
      </c>
      <c r="B56" s="206">
        <v>373</v>
      </c>
      <c r="C56" s="208" t="s">
        <v>213</v>
      </c>
      <c r="D56" s="212" t="str">
        <f t="shared" si="1"/>
        <v/>
      </c>
      <c r="E56" s="176" t="s">
        <v>242</v>
      </c>
      <c r="F56" s="176" t="s">
        <v>242</v>
      </c>
      <c r="G56" s="176" t="s">
        <v>242</v>
      </c>
      <c r="H56" s="176" t="s">
        <v>242</v>
      </c>
      <c r="I56" s="176" t="s">
        <v>242</v>
      </c>
      <c r="J56" s="176" t="s">
        <v>242</v>
      </c>
      <c r="K56" s="176" t="s">
        <v>242</v>
      </c>
      <c r="M56" s="93"/>
      <c r="N56" s="93"/>
    </row>
    <row r="57" spans="1:14" s="90" customFormat="1" ht="24.95" customHeight="1" x14ac:dyDescent="0.25">
      <c r="A57" s="205" t="s">
        <v>87</v>
      </c>
      <c r="B57" s="206">
        <v>342</v>
      </c>
      <c r="C57" s="208" t="s">
        <v>88</v>
      </c>
      <c r="D57" s="212">
        <f t="shared" si="1"/>
        <v>14769</v>
      </c>
      <c r="E57" s="178">
        <v>12372</v>
      </c>
      <c r="F57" s="178">
        <v>2397</v>
      </c>
      <c r="G57" s="176" t="s">
        <v>242</v>
      </c>
      <c r="H57" s="176" t="s">
        <v>242</v>
      </c>
      <c r="I57" s="176" t="s">
        <v>242</v>
      </c>
      <c r="J57" s="176" t="s">
        <v>242</v>
      </c>
      <c r="K57" s="176" t="s">
        <v>242</v>
      </c>
      <c r="M57" s="93"/>
      <c r="N57" s="93"/>
    </row>
    <row r="58" spans="1:14" s="90" customFormat="1" ht="24.95" customHeight="1" x14ac:dyDescent="0.25">
      <c r="A58" s="205" t="s">
        <v>89</v>
      </c>
      <c r="B58" s="206">
        <v>343</v>
      </c>
      <c r="C58" s="208" t="s">
        <v>90</v>
      </c>
      <c r="D58" s="212" t="str">
        <f t="shared" si="1"/>
        <v/>
      </c>
      <c r="E58" s="176" t="s">
        <v>242</v>
      </c>
      <c r="F58" s="176" t="s">
        <v>242</v>
      </c>
      <c r="G58" s="176" t="s">
        <v>242</v>
      </c>
      <c r="H58" s="176" t="s">
        <v>242</v>
      </c>
      <c r="I58" s="176" t="s">
        <v>242</v>
      </c>
      <c r="J58" s="176" t="s">
        <v>242</v>
      </c>
      <c r="K58" s="176" t="s">
        <v>242</v>
      </c>
      <c r="M58" s="93"/>
      <c r="N58" s="93"/>
    </row>
    <row r="59" spans="1:14" s="90" customFormat="1" ht="24.95" customHeight="1" x14ac:dyDescent="0.25">
      <c r="A59" s="205" t="s">
        <v>91</v>
      </c>
      <c r="B59" s="206">
        <v>344</v>
      </c>
      <c r="C59" s="208" t="s">
        <v>92</v>
      </c>
      <c r="D59" s="212" t="str">
        <f t="shared" si="1"/>
        <v/>
      </c>
      <c r="E59" s="176" t="s">
        <v>242</v>
      </c>
      <c r="F59" s="176" t="s">
        <v>242</v>
      </c>
      <c r="G59" s="176" t="s">
        <v>242</v>
      </c>
      <c r="H59" s="176" t="s">
        <v>242</v>
      </c>
      <c r="I59" s="176" t="s">
        <v>242</v>
      </c>
      <c r="J59" s="176" t="s">
        <v>242</v>
      </c>
      <c r="K59" s="176" t="s">
        <v>242</v>
      </c>
      <c r="M59" s="93"/>
      <c r="N59" s="93"/>
    </row>
    <row r="60" spans="1:14" s="89" customFormat="1" ht="24.95" customHeight="1" x14ac:dyDescent="0.25">
      <c r="A60" s="205" t="s">
        <v>93</v>
      </c>
      <c r="B60" s="206">
        <v>346</v>
      </c>
      <c r="C60" s="208" t="s">
        <v>94</v>
      </c>
      <c r="D60" s="212" t="str">
        <f t="shared" si="1"/>
        <v/>
      </c>
      <c r="E60" s="176" t="s">
        <v>242</v>
      </c>
      <c r="F60" s="176" t="s">
        <v>242</v>
      </c>
      <c r="G60" s="176" t="s">
        <v>242</v>
      </c>
      <c r="H60" s="176" t="s">
        <v>242</v>
      </c>
      <c r="I60" s="176" t="s">
        <v>242</v>
      </c>
      <c r="J60" s="176" t="s">
        <v>242</v>
      </c>
      <c r="K60" s="176" t="s">
        <v>242</v>
      </c>
      <c r="M60" s="93"/>
      <c r="N60" s="38"/>
    </row>
    <row r="61" spans="1:14" ht="24.95" customHeight="1" x14ac:dyDescent="0.25">
      <c r="A61" s="205" t="s">
        <v>95</v>
      </c>
      <c r="B61" s="206">
        <v>347</v>
      </c>
      <c r="C61" s="208" t="s">
        <v>226</v>
      </c>
      <c r="D61" s="212" t="str">
        <f t="shared" si="1"/>
        <v/>
      </c>
      <c r="E61" s="176" t="s">
        <v>242</v>
      </c>
      <c r="F61" s="176" t="s">
        <v>242</v>
      </c>
      <c r="G61" s="176" t="s">
        <v>242</v>
      </c>
      <c r="H61" s="176" t="s">
        <v>242</v>
      </c>
      <c r="I61" s="176" t="s">
        <v>242</v>
      </c>
      <c r="J61" s="176" t="s">
        <v>242</v>
      </c>
      <c r="K61" s="176" t="s">
        <v>242</v>
      </c>
      <c r="L61" s="62"/>
      <c r="M61" s="38"/>
    </row>
    <row r="62" spans="1:14" ht="24.95" customHeight="1" x14ac:dyDescent="0.25">
      <c r="A62" s="205" t="s">
        <v>115</v>
      </c>
      <c r="B62" s="206">
        <v>358</v>
      </c>
      <c r="C62" s="208" t="s">
        <v>215</v>
      </c>
      <c r="D62" s="212" t="str">
        <f t="shared" si="1"/>
        <v/>
      </c>
      <c r="E62" s="176" t="s">
        <v>242</v>
      </c>
      <c r="F62" s="176" t="s">
        <v>242</v>
      </c>
      <c r="G62" s="176" t="s">
        <v>242</v>
      </c>
      <c r="H62" s="176" t="s">
        <v>242</v>
      </c>
      <c r="I62" s="176" t="s">
        <v>242</v>
      </c>
      <c r="J62" s="176" t="s">
        <v>242</v>
      </c>
      <c r="K62" s="176" t="s">
        <v>242</v>
      </c>
      <c r="L62" s="62"/>
    </row>
    <row r="63" spans="1:14" ht="24.95" customHeight="1" x14ac:dyDescent="0.25">
      <c r="A63" s="205" t="s">
        <v>96</v>
      </c>
      <c r="B63" s="206">
        <v>348</v>
      </c>
      <c r="C63" s="208" t="s">
        <v>97</v>
      </c>
      <c r="D63" s="212" t="str">
        <f t="shared" si="1"/>
        <v/>
      </c>
      <c r="E63" s="176" t="s">
        <v>242</v>
      </c>
      <c r="F63" s="176" t="s">
        <v>242</v>
      </c>
      <c r="G63" s="176" t="s">
        <v>242</v>
      </c>
      <c r="H63" s="176" t="s">
        <v>242</v>
      </c>
      <c r="I63" s="176" t="s">
        <v>242</v>
      </c>
      <c r="J63" s="176" t="s">
        <v>242</v>
      </c>
      <c r="K63" s="176" t="s">
        <v>242</v>
      </c>
      <c r="L63" s="62"/>
    </row>
    <row r="64" spans="1:14" ht="24.95" customHeight="1" x14ac:dyDescent="0.25">
      <c r="A64" s="205" t="s">
        <v>98</v>
      </c>
      <c r="B64" s="206">
        <v>349</v>
      </c>
      <c r="C64" s="208" t="s">
        <v>99</v>
      </c>
      <c r="D64" s="212" t="str">
        <f t="shared" si="1"/>
        <v/>
      </c>
      <c r="E64" s="176" t="s">
        <v>242</v>
      </c>
      <c r="F64" s="176" t="s">
        <v>242</v>
      </c>
      <c r="G64" s="176" t="s">
        <v>242</v>
      </c>
      <c r="H64" s="176" t="s">
        <v>242</v>
      </c>
      <c r="I64" s="176" t="s">
        <v>242</v>
      </c>
      <c r="J64" s="176" t="s">
        <v>242</v>
      </c>
      <c r="K64" s="176" t="s">
        <v>242</v>
      </c>
      <c r="L64" s="62"/>
    </row>
    <row r="65" spans="1:12" ht="24.95" customHeight="1" x14ac:dyDescent="0.25">
      <c r="A65" s="205" t="s">
        <v>80</v>
      </c>
      <c r="B65" s="206">
        <v>338</v>
      </c>
      <c r="C65" s="208" t="s">
        <v>216</v>
      </c>
      <c r="D65" s="212" t="str">
        <f t="shared" si="1"/>
        <v/>
      </c>
      <c r="E65" s="176" t="s">
        <v>242</v>
      </c>
      <c r="F65" s="176" t="s">
        <v>242</v>
      </c>
      <c r="G65" s="176" t="s">
        <v>242</v>
      </c>
      <c r="H65" s="176" t="s">
        <v>242</v>
      </c>
      <c r="I65" s="176" t="s">
        <v>242</v>
      </c>
      <c r="J65" s="176" t="s">
        <v>242</v>
      </c>
      <c r="K65" s="176" t="s">
        <v>242</v>
      </c>
      <c r="L65" s="62"/>
    </row>
    <row r="66" spans="1:12" ht="24.95" customHeight="1" x14ac:dyDescent="0.25">
      <c r="A66" s="205" t="s">
        <v>102</v>
      </c>
      <c r="B66" s="206">
        <v>351</v>
      </c>
      <c r="C66" s="208" t="s">
        <v>217</v>
      </c>
      <c r="D66" s="212" t="str">
        <f t="shared" si="1"/>
        <v/>
      </c>
      <c r="E66" s="176" t="s">
        <v>242</v>
      </c>
      <c r="F66" s="176" t="s">
        <v>242</v>
      </c>
      <c r="G66" s="176" t="s">
        <v>242</v>
      </c>
      <c r="H66" s="176" t="s">
        <v>242</v>
      </c>
      <c r="I66" s="176" t="s">
        <v>242</v>
      </c>
      <c r="J66" s="176" t="s">
        <v>242</v>
      </c>
      <c r="K66" s="176" t="s">
        <v>242</v>
      </c>
      <c r="L66" s="62"/>
    </row>
    <row r="67" spans="1:12" ht="24.95" customHeight="1" x14ac:dyDescent="0.25">
      <c r="A67" s="205" t="s">
        <v>103</v>
      </c>
      <c r="B67" s="206">
        <v>352</v>
      </c>
      <c r="C67" s="208" t="s">
        <v>104</v>
      </c>
      <c r="D67" s="212" t="str">
        <f t="shared" si="1"/>
        <v/>
      </c>
      <c r="E67" s="176" t="s">
        <v>242</v>
      </c>
      <c r="F67" s="176" t="s">
        <v>242</v>
      </c>
      <c r="G67" s="176" t="s">
        <v>242</v>
      </c>
      <c r="H67" s="176" t="s">
        <v>242</v>
      </c>
      <c r="I67" s="176" t="s">
        <v>242</v>
      </c>
      <c r="J67" s="176" t="s">
        <v>242</v>
      </c>
      <c r="K67" s="176" t="s">
        <v>242</v>
      </c>
      <c r="L67" s="62"/>
    </row>
    <row r="68" spans="1:12" ht="24.95" customHeight="1" x14ac:dyDescent="0.25">
      <c r="A68" s="205" t="s">
        <v>105</v>
      </c>
      <c r="B68" s="206">
        <v>353</v>
      </c>
      <c r="C68" s="208" t="s">
        <v>227</v>
      </c>
      <c r="D68" s="212" t="str">
        <f t="shared" si="1"/>
        <v/>
      </c>
      <c r="E68" s="176" t="s">
        <v>242</v>
      </c>
      <c r="F68" s="176" t="s">
        <v>242</v>
      </c>
      <c r="G68" s="176" t="s">
        <v>242</v>
      </c>
      <c r="H68" s="176" t="s">
        <v>242</v>
      </c>
      <c r="I68" s="176" t="s">
        <v>242</v>
      </c>
      <c r="J68" s="176" t="s">
        <v>242</v>
      </c>
      <c r="K68" s="176" t="s">
        <v>242</v>
      </c>
      <c r="L68" s="62"/>
    </row>
    <row r="69" spans="1:12" ht="24.95" customHeight="1" x14ac:dyDescent="0.25">
      <c r="A69" s="205" t="s">
        <v>107</v>
      </c>
      <c r="B69" s="206">
        <v>354</v>
      </c>
      <c r="C69" s="208" t="s">
        <v>108</v>
      </c>
      <c r="D69" s="212" t="str">
        <f t="shared" si="1"/>
        <v/>
      </c>
      <c r="E69" s="176" t="s">
        <v>242</v>
      </c>
      <c r="F69" s="176" t="s">
        <v>242</v>
      </c>
      <c r="G69" s="176" t="s">
        <v>242</v>
      </c>
      <c r="H69" s="176" t="s">
        <v>242</v>
      </c>
      <c r="I69" s="176" t="s">
        <v>242</v>
      </c>
      <c r="J69" s="176" t="s">
        <v>242</v>
      </c>
      <c r="K69" s="176" t="s">
        <v>242</v>
      </c>
      <c r="L69" s="62"/>
    </row>
    <row r="70" spans="1:12" ht="24.95" customHeight="1" x14ac:dyDescent="0.25">
      <c r="A70" s="205" t="s">
        <v>109</v>
      </c>
      <c r="B70" s="206">
        <v>355</v>
      </c>
      <c r="C70" s="208" t="s">
        <v>110</v>
      </c>
      <c r="D70" s="212" t="str">
        <f t="shared" si="1"/>
        <v/>
      </c>
      <c r="E70" s="176" t="s">
        <v>242</v>
      </c>
      <c r="F70" s="176" t="s">
        <v>242</v>
      </c>
      <c r="G70" s="176" t="s">
        <v>242</v>
      </c>
      <c r="H70" s="176" t="s">
        <v>242</v>
      </c>
      <c r="I70" s="176" t="s">
        <v>242</v>
      </c>
      <c r="J70" s="176" t="s">
        <v>242</v>
      </c>
      <c r="K70" s="176" t="s">
        <v>242</v>
      </c>
      <c r="L70" s="62"/>
    </row>
    <row r="71" spans="1:12" ht="24.95" customHeight="1" x14ac:dyDescent="0.25">
      <c r="A71" s="205" t="s">
        <v>111</v>
      </c>
      <c r="B71" s="206">
        <v>356</v>
      </c>
      <c r="C71" s="208" t="s">
        <v>112</v>
      </c>
      <c r="D71" s="212" t="str">
        <f t="shared" si="1"/>
        <v/>
      </c>
      <c r="E71" s="176" t="s">
        <v>242</v>
      </c>
      <c r="F71" s="176" t="s">
        <v>242</v>
      </c>
      <c r="G71" s="176" t="s">
        <v>242</v>
      </c>
      <c r="H71" s="176" t="s">
        <v>242</v>
      </c>
      <c r="I71" s="176" t="s">
        <v>242</v>
      </c>
      <c r="J71" s="176" t="s">
        <v>242</v>
      </c>
      <c r="K71" s="176" t="s">
        <v>242</v>
      </c>
      <c r="L71" s="62"/>
    </row>
    <row r="72" spans="1:12" ht="24.95" customHeight="1" x14ac:dyDescent="0.25">
      <c r="A72" s="205" t="s">
        <v>228</v>
      </c>
      <c r="B72" s="206">
        <v>374</v>
      </c>
      <c r="C72" s="208" t="s">
        <v>229</v>
      </c>
      <c r="D72" s="212" t="str">
        <f t="shared" si="1"/>
        <v/>
      </c>
      <c r="E72" s="176" t="s">
        <v>242</v>
      </c>
      <c r="F72" s="176" t="s">
        <v>242</v>
      </c>
      <c r="G72" s="176" t="s">
        <v>242</v>
      </c>
      <c r="H72" s="176" t="s">
        <v>242</v>
      </c>
      <c r="I72" s="176" t="s">
        <v>242</v>
      </c>
      <c r="J72" s="176" t="s">
        <v>242</v>
      </c>
      <c r="K72" s="176" t="s">
        <v>242</v>
      </c>
      <c r="L72" s="62"/>
    </row>
    <row r="73" spans="1:12" ht="24.95" customHeight="1" x14ac:dyDescent="0.25">
      <c r="A73" s="205" t="s">
        <v>113</v>
      </c>
      <c r="B73" s="206">
        <v>357</v>
      </c>
      <c r="C73" s="208" t="s">
        <v>114</v>
      </c>
      <c r="D73" s="212" t="str">
        <f t="shared" si="1"/>
        <v/>
      </c>
      <c r="E73" s="176" t="s">
        <v>242</v>
      </c>
      <c r="F73" s="176" t="s">
        <v>242</v>
      </c>
      <c r="G73" s="176" t="s">
        <v>242</v>
      </c>
      <c r="H73" s="176" t="s">
        <v>242</v>
      </c>
      <c r="I73" s="176" t="s">
        <v>242</v>
      </c>
      <c r="J73" s="176" t="s">
        <v>242</v>
      </c>
      <c r="K73" s="176" t="s">
        <v>242</v>
      </c>
      <c r="L73" s="62"/>
    </row>
    <row r="74" spans="1:12" ht="24.95" customHeight="1" x14ac:dyDescent="0.25">
      <c r="A74" s="205" t="s">
        <v>120</v>
      </c>
      <c r="B74" s="206">
        <v>361</v>
      </c>
      <c r="C74" s="208" t="s">
        <v>218</v>
      </c>
      <c r="D74" s="212" t="str">
        <f t="shared" si="1"/>
        <v/>
      </c>
      <c r="E74" s="176" t="s">
        <v>242</v>
      </c>
      <c r="F74" s="176" t="s">
        <v>242</v>
      </c>
      <c r="G74" s="176" t="s">
        <v>242</v>
      </c>
      <c r="H74" s="176" t="s">
        <v>242</v>
      </c>
      <c r="I74" s="176" t="s">
        <v>242</v>
      </c>
      <c r="J74" s="176" t="s">
        <v>242</v>
      </c>
      <c r="K74" s="176" t="s">
        <v>242</v>
      </c>
      <c r="L74" s="62"/>
    </row>
    <row r="75" spans="1:12" ht="24.95" customHeight="1" x14ac:dyDescent="0.25">
      <c r="A75" s="205" t="s">
        <v>121</v>
      </c>
      <c r="B75" s="206">
        <v>362</v>
      </c>
      <c r="C75" s="208" t="s">
        <v>230</v>
      </c>
      <c r="D75" s="212" t="str">
        <f t="shared" si="1"/>
        <v/>
      </c>
      <c r="E75" s="176" t="s">
        <v>242</v>
      </c>
      <c r="F75" s="176" t="s">
        <v>242</v>
      </c>
      <c r="G75" s="176" t="s">
        <v>242</v>
      </c>
      <c r="H75" s="176" t="s">
        <v>242</v>
      </c>
      <c r="I75" s="176" t="s">
        <v>242</v>
      </c>
      <c r="J75" s="176" t="s">
        <v>242</v>
      </c>
      <c r="K75" s="176" t="s">
        <v>242</v>
      </c>
      <c r="L75" s="62"/>
    </row>
    <row r="76" spans="1:12" ht="24.95" customHeight="1" x14ac:dyDescent="0.25">
      <c r="A76" s="205" t="s">
        <v>123</v>
      </c>
      <c r="B76" s="206">
        <v>364</v>
      </c>
      <c r="C76" s="208" t="s">
        <v>219</v>
      </c>
      <c r="D76" s="212" t="str">
        <f t="shared" si="1"/>
        <v/>
      </c>
      <c r="E76" s="176" t="s">
        <v>242</v>
      </c>
      <c r="F76" s="176" t="s">
        <v>242</v>
      </c>
      <c r="G76" s="176" t="s">
        <v>242</v>
      </c>
      <c r="H76" s="176" t="s">
        <v>242</v>
      </c>
      <c r="I76" s="176" t="s">
        <v>242</v>
      </c>
      <c r="J76" s="176" t="s">
        <v>242</v>
      </c>
      <c r="K76" s="176" t="s">
        <v>242</v>
      </c>
      <c r="L76" s="62"/>
    </row>
    <row r="77" spans="1:12" ht="24.95" customHeight="1" x14ac:dyDescent="0.25">
      <c r="A77" s="205" t="s">
        <v>124</v>
      </c>
      <c r="B77" s="206">
        <v>365</v>
      </c>
      <c r="C77" s="208" t="s">
        <v>125</v>
      </c>
      <c r="D77" s="212" t="str">
        <f t="shared" si="1"/>
        <v/>
      </c>
      <c r="E77" s="176" t="s">
        <v>242</v>
      </c>
      <c r="F77" s="176" t="s">
        <v>242</v>
      </c>
      <c r="G77" s="176" t="s">
        <v>242</v>
      </c>
      <c r="H77" s="176" t="s">
        <v>242</v>
      </c>
      <c r="I77" s="176" t="s">
        <v>242</v>
      </c>
      <c r="J77" s="176" t="s">
        <v>242</v>
      </c>
      <c r="K77" s="176" t="s">
        <v>242</v>
      </c>
      <c r="L77" s="62"/>
    </row>
    <row r="78" spans="1:12" ht="24.95" customHeight="1" x14ac:dyDescent="0.25">
      <c r="A78" s="205" t="s">
        <v>126</v>
      </c>
      <c r="B78" s="206">
        <v>366</v>
      </c>
      <c r="C78" s="207" t="s">
        <v>231</v>
      </c>
      <c r="D78" s="212" t="str">
        <f t="shared" si="1"/>
        <v/>
      </c>
      <c r="E78" s="176" t="s">
        <v>242</v>
      </c>
      <c r="F78" s="176" t="s">
        <v>242</v>
      </c>
      <c r="G78" s="176" t="s">
        <v>242</v>
      </c>
      <c r="H78" s="176" t="s">
        <v>242</v>
      </c>
      <c r="I78" s="176" t="s">
        <v>242</v>
      </c>
      <c r="J78" s="176" t="s">
        <v>242</v>
      </c>
      <c r="K78" s="176" t="s">
        <v>242</v>
      </c>
      <c r="L78" s="62"/>
    </row>
    <row r="79" spans="1:12" ht="24.95" customHeight="1" x14ac:dyDescent="0.25">
      <c r="A79" s="205" t="s">
        <v>127</v>
      </c>
      <c r="B79" s="206">
        <v>368</v>
      </c>
      <c r="C79" s="207" t="s">
        <v>128</v>
      </c>
      <c r="D79" s="212" t="str">
        <f t="shared" si="1"/>
        <v/>
      </c>
      <c r="E79" s="176" t="s">
        <v>242</v>
      </c>
      <c r="F79" s="176" t="s">
        <v>242</v>
      </c>
      <c r="G79" s="176" t="s">
        <v>242</v>
      </c>
      <c r="H79" s="176" t="s">
        <v>242</v>
      </c>
      <c r="I79" s="176" t="s">
        <v>242</v>
      </c>
      <c r="J79" s="176" t="s">
        <v>242</v>
      </c>
      <c r="K79" s="176" t="s">
        <v>242</v>
      </c>
      <c r="L79" s="62"/>
    </row>
    <row r="80" spans="1:12" ht="41.25" customHeight="1" x14ac:dyDescent="0.25">
      <c r="A80" s="278" t="s">
        <v>179</v>
      </c>
      <c r="B80" s="279"/>
      <c r="C80" s="279"/>
      <c r="D80" s="212"/>
      <c r="E80" s="176" t="s">
        <v>242</v>
      </c>
      <c r="F80" s="176" t="s">
        <v>242</v>
      </c>
      <c r="G80" s="176" t="s">
        <v>242</v>
      </c>
      <c r="H80" s="176" t="s">
        <v>242</v>
      </c>
      <c r="I80" s="176" t="s">
        <v>242</v>
      </c>
      <c r="J80" s="176" t="s">
        <v>242</v>
      </c>
      <c r="K80" s="176" t="s">
        <v>242</v>
      </c>
      <c r="L80" s="62"/>
    </row>
    <row r="81" spans="1:12" ht="24.95" customHeight="1" x14ac:dyDescent="0.25">
      <c r="A81" s="169"/>
      <c r="B81" s="171"/>
      <c r="C81" s="170"/>
      <c r="D81" s="212" t="str">
        <f t="shared" ref="D81:D94" si="2">IF(SUM(E81:K81)&gt;0,(SUM(E81:K81)),"")</f>
        <v/>
      </c>
      <c r="E81" s="176"/>
      <c r="F81" s="176"/>
      <c r="G81" s="176"/>
      <c r="H81" s="176"/>
      <c r="I81" s="176"/>
      <c r="J81" s="176"/>
      <c r="K81" s="176"/>
      <c r="L81" s="62"/>
    </row>
    <row r="82" spans="1:12" ht="24.95" customHeight="1" x14ac:dyDescent="0.25">
      <c r="A82" s="169"/>
      <c r="B82" s="171"/>
      <c r="C82" s="170"/>
      <c r="D82" s="212" t="str">
        <f t="shared" si="2"/>
        <v/>
      </c>
      <c r="E82" s="176"/>
      <c r="F82" s="176"/>
      <c r="G82" s="176"/>
      <c r="H82" s="176"/>
      <c r="I82" s="176"/>
      <c r="J82" s="176"/>
      <c r="K82" s="176"/>
      <c r="L82" s="62"/>
    </row>
    <row r="83" spans="1:12" ht="24.95" customHeight="1" x14ac:dyDescent="0.25">
      <c r="A83" s="169"/>
      <c r="B83" s="171"/>
      <c r="C83" s="170"/>
      <c r="D83" s="212" t="str">
        <f t="shared" si="2"/>
        <v/>
      </c>
      <c r="E83" s="176"/>
      <c r="F83" s="176"/>
      <c r="G83" s="176"/>
      <c r="H83" s="176"/>
      <c r="I83" s="176"/>
      <c r="J83" s="176"/>
      <c r="K83" s="176"/>
      <c r="L83" s="62"/>
    </row>
    <row r="84" spans="1:12" ht="24.95" customHeight="1" x14ac:dyDescent="0.25">
      <c r="A84" s="169"/>
      <c r="B84" s="171"/>
      <c r="C84" s="170"/>
      <c r="D84" s="212" t="str">
        <f t="shared" si="2"/>
        <v/>
      </c>
      <c r="E84" s="176"/>
      <c r="F84" s="176"/>
      <c r="G84" s="176"/>
      <c r="H84" s="176"/>
      <c r="I84" s="176"/>
      <c r="J84" s="176"/>
      <c r="K84" s="176"/>
      <c r="L84" s="62"/>
    </row>
    <row r="85" spans="1:12" ht="46.5" customHeight="1" x14ac:dyDescent="0.25">
      <c r="A85" s="169"/>
      <c r="B85" s="171"/>
      <c r="C85" s="170"/>
      <c r="D85" s="212" t="str">
        <f t="shared" si="2"/>
        <v/>
      </c>
      <c r="E85" s="176"/>
      <c r="F85" s="176"/>
      <c r="G85" s="176"/>
      <c r="H85" s="176"/>
      <c r="I85" s="176"/>
      <c r="J85" s="176"/>
      <c r="K85" s="176"/>
      <c r="L85" s="62"/>
    </row>
    <row r="86" spans="1:12" ht="24.95" customHeight="1" x14ac:dyDescent="0.25">
      <c r="A86" s="169"/>
      <c r="B86" s="171"/>
      <c r="C86" s="170"/>
      <c r="D86" s="212" t="str">
        <f t="shared" si="2"/>
        <v/>
      </c>
      <c r="E86" s="176"/>
      <c r="F86" s="176"/>
      <c r="G86" s="176"/>
      <c r="H86" s="176"/>
      <c r="I86" s="176"/>
      <c r="J86" s="176"/>
      <c r="K86" s="176"/>
      <c r="L86" s="62"/>
    </row>
    <row r="87" spans="1:12" ht="24.95" customHeight="1" x14ac:dyDescent="0.25">
      <c r="A87" s="169"/>
      <c r="B87" s="171"/>
      <c r="C87" s="170"/>
      <c r="D87" s="212" t="str">
        <f t="shared" si="2"/>
        <v/>
      </c>
      <c r="E87" s="176"/>
      <c r="F87" s="176"/>
      <c r="G87" s="176"/>
      <c r="H87" s="176"/>
      <c r="I87" s="176"/>
      <c r="J87" s="176"/>
      <c r="K87" s="176"/>
      <c r="L87" s="62"/>
    </row>
    <row r="88" spans="1:12" ht="24.95" customHeight="1" x14ac:dyDescent="0.25">
      <c r="A88" s="169"/>
      <c r="B88" s="171"/>
      <c r="C88" s="170"/>
      <c r="D88" s="212" t="str">
        <f t="shared" si="2"/>
        <v/>
      </c>
      <c r="E88" s="176"/>
      <c r="F88" s="176"/>
      <c r="G88" s="176"/>
      <c r="H88" s="176"/>
      <c r="I88" s="176"/>
      <c r="J88" s="176"/>
      <c r="K88" s="176"/>
      <c r="L88" s="62"/>
    </row>
    <row r="89" spans="1:12" ht="24.95" customHeight="1" x14ac:dyDescent="0.25">
      <c r="A89" s="169"/>
      <c r="B89" s="171"/>
      <c r="C89" s="170"/>
      <c r="D89" s="212" t="str">
        <f t="shared" si="2"/>
        <v/>
      </c>
      <c r="E89" s="176"/>
      <c r="F89" s="176"/>
      <c r="G89" s="176"/>
      <c r="H89" s="176"/>
      <c r="I89" s="176"/>
      <c r="J89" s="176"/>
      <c r="K89" s="176"/>
      <c r="L89" s="62"/>
    </row>
    <row r="90" spans="1:12" ht="24.95" customHeight="1" x14ac:dyDescent="0.25">
      <c r="A90" s="169"/>
      <c r="B90" s="171"/>
      <c r="C90" s="170"/>
      <c r="D90" s="212" t="str">
        <f t="shared" si="2"/>
        <v/>
      </c>
      <c r="E90" s="176"/>
      <c r="F90" s="176"/>
      <c r="G90" s="176"/>
      <c r="H90" s="176"/>
      <c r="I90" s="176"/>
      <c r="J90" s="176"/>
      <c r="K90" s="176"/>
      <c r="L90" s="62"/>
    </row>
    <row r="91" spans="1:12" ht="24.95" customHeight="1" x14ac:dyDescent="0.25">
      <c r="A91" s="169"/>
      <c r="B91" s="171"/>
      <c r="C91" s="170"/>
      <c r="D91" s="212" t="str">
        <f t="shared" si="2"/>
        <v/>
      </c>
      <c r="E91" s="176"/>
      <c r="F91" s="176"/>
      <c r="G91" s="176"/>
      <c r="H91" s="176"/>
      <c r="I91" s="176"/>
      <c r="J91" s="176"/>
      <c r="K91" s="176"/>
      <c r="L91" s="62"/>
    </row>
    <row r="92" spans="1:12" ht="24.95" customHeight="1" x14ac:dyDescent="0.25">
      <c r="A92" s="169"/>
      <c r="B92" s="171"/>
      <c r="C92" s="170"/>
      <c r="D92" s="212" t="str">
        <f t="shared" si="2"/>
        <v/>
      </c>
      <c r="E92" s="176"/>
      <c r="F92" s="176"/>
      <c r="G92" s="176"/>
      <c r="H92" s="176"/>
      <c r="I92" s="176"/>
      <c r="J92" s="176"/>
      <c r="K92" s="176"/>
      <c r="L92" s="62"/>
    </row>
    <row r="93" spans="1:12" ht="24.95" customHeight="1" x14ac:dyDescent="0.25">
      <c r="A93" s="169"/>
      <c r="B93" s="171"/>
      <c r="C93" s="170"/>
      <c r="D93" s="212" t="str">
        <f t="shared" si="2"/>
        <v/>
      </c>
      <c r="E93" s="176"/>
      <c r="F93" s="176"/>
      <c r="G93" s="176"/>
      <c r="H93" s="176"/>
      <c r="I93" s="176"/>
      <c r="J93" s="176"/>
      <c r="K93" s="176"/>
      <c r="L93" s="62"/>
    </row>
    <row r="94" spans="1:12" ht="24.95" customHeight="1" thickBot="1" x14ac:dyDescent="0.3">
      <c r="A94" s="172"/>
      <c r="B94" s="173"/>
      <c r="C94" s="174"/>
      <c r="D94" s="213" t="str">
        <f t="shared" si="2"/>
        <v/>
      </c>
      <c r="E94" s="177"/>
      <c r="F94" s="177"/>
      <c r="G94" s="177"/>
      <c r="H94" s="177"/>
      <c r="I94" s="177"/>
      <c r="J94" s="177"/>
      <c r="K94" s="177"/>
      <c r="L94" s="62"/>
    </row>
    <row r="95" spans="1:12" ht="24.95" customHeight="1" thickBot="1" x14ac:dyDescent="0.3">
      <c r="A95" s="292" t="s">
        <v>232</v>
      </c>
      <c r="B95" s="293"/>
      <c r="C95" s="293"/>
      <c r="D95" s="214">
        <f>SUM(D17:D94)</f>
        <v>151737</v>
      </c>
      <c r="E95" s="215">
        <f t="shared" ref="E95:K95" si="3">SUM(E17:E94)</f>
        <v>98256</v>
      </c>
      <c r="F95" s="215">
        <f t="shared" si="3"/>
        <v>19156</v>
      </c>
      <c r="G95" s="215">
        <f t="shared" si="3"/>
        <v>1350</v>
      </c>
      <c r="H95" s="215">
        <f t="shared" si="3"/>
        <v>4176</v>
      </c>
      <c r="I95" s="215">
        <f t="shared" si="3"/>
        <v>28799</v>
      </c>
      <c r="J95" s="215">
        <f t="shared" si="3"/>
        <v>0</v>
      </c>
      <c r="K95" s="215">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5"/>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94" sqref="E17:K94"/>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107985.29999999999</v>
      </c>
      <c r="M2" s="246" t="s">
        <v>182</v>
      </c>
      <c r="N2" s="246"/>
    </row>
    <row r="3" spans="1:25" ht="30" customHeight="1" x14ac:dyDescent="0.25">
      <c r="A3" s="242"/>
      <c r="B3" s="242"/>
      <c r="C3" s="242"/>
      <c r="D3" s="242"/>
      <c r="E3" s="242"/>
      <c r="F3" s="75"/>
      <c r="G3" s="284" t="s">
        <v>183</v>
      </c>
      <c r="H3" s="285"/>
      <c r="I3" s="285"/>
      <c r="J3" s="285"/>
      <c r="K3" s="60">
        <v>10988.31</v>
      </c>
      <c r="M3" s="236" t="s">
        <v>130</v>
      </c>
      <c r="N3" s="236"/>
    </row>
    <row r="4" spans="1:25" ht="30" customHeight="1" x14ac:dyDescent="0.25">
      <c r="A4" s="242"/>
      <c r="B4" s="242"/>
      <c r="C4" s="242"/>
      <c r="D4" s="242"/>
      <c r="E4" s="242"/>
      <c r="F4" s="75"/>
      <c r="G4" s="286" t="s">
        <v>184</v>
      </c>
      <c r="H4" s="287"/>
      <c r="I4" s="287"/>
      <c r="J4" s="287"/>
      <c r="K4" s="60">
        <v>3621.03</v>
      </c>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122594.63999999998</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v>122594.64</v>
      </c>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296" t="s">
        <v>250</v>
      </c>
      <c r="C11" s="297"/>
      <c r="D11" s="49" t="s">
        <v>251</v>
      </c>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165" t="s">
        <v>166</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0.75" customHeight="1" thickBot="1" x14ac:dyDescent="0.3">
      <c r="A16" s="113" t="s">
        <v>150</v>
      </c>
      <c r="B16" s="101" t="s">
        <v>135</v>
      </c>
      <c r="C16" s="103" t="s">
        <v>11</v>
      </c>
      <c r="D16" s="168"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75"/>
      <c r="F17" s="175"/>
      <c r="G17" s="175"/>
      <c r="H17" s="175"/>
      <c r="I17" s="175"/>
      <c r="J17" s="175"/>
      <c r="K17" s="175"/>
      <c r="M17" s="93"/>
      <c r="N17" s="151" t="s">
        <v>168</v>
      </c>
    </row>
    <row r="18" spans="1:14" s="90" customFormat="1" ht="24.95" customHeight="1" x14ac:dyDescent="0.25">
      <c r="A18" s="205" t="s">
        <v>16</v>
      </c>
      <c r="B18" s="206">
        <v>302</v>
      </c>
      <c r="C18" s="207" t="s">
        <v>17</v>
      </c>
      <c r="D18" s="212" t="str">
        <f t="shared" si="0"/>
        <v/>
      </c>
      <c r="E18" s="176"/>
      <c r="F18" s="176"/>
      <c r="G18" s="176"/>
      <c r="H18" s="176"/>
      <c r="I18" s="176"/>
      <c r="J18" s="176"/>
      <c r="K18" s="176"/>
      <c r="M18" s="150"/>
      <c r="N18" s="151" t="s">
        <v>169</v>
      </c>
    </row>
    <row r="19" spans="1:14" s="90" customFormat="1" ht="24.95" customHeight="1" x14ac:dyDescent="0.25">
      <c r="A19" s="205" t="s">
        <v>205</v>
      </c>
      <c r="B19" s="206">
        <v>376</v>
      </c>
      <c r="C19" s="207" t="s">
        <v>206</v>
      </c>
      <c r="D19" s="212" t="str">
        <f t="shared" si="0"/>
        <v/>
      </c>
      <c r="E19" s="176"/>
      <c r="F19" s="176"/>
      <c r="G19" s="176"/>
      <c r="H19" s="176"/>
      <c r="I19" s="176"/>
      <c r="J19" s="176"/>
      <c r="K19" s="176"/>
      <c r="M19" s="150"/>
      <c r="N19" s="151"/>
    </row>
    <row r="20" spans="1:14" s="90" customFormat="1" ht="24.95" customHeight="1" x14ac:dyDescent="0.25">
      <c r="A20" s="205" t="s">
        <v>18</v>
      </c>
      <c r="B20" s="206">
        <v>303</v>
      </c>
      <c r="C20" s="207" t="s">
        <v>19</v>
      </c>
      <c r="D20" s="212" t="str">
        <f t="shared" si="0"/>
        <v/>
      </c>
      <c r="E20" s="176"/>
      <c r="F20" s="176"/>
      <c r="G20" s="176"/>
      <c r="H20" s="176"/>
      <c r="I20" s="176"/>
      <c r="J20" s="176"/>
      <c r="K20" s="176"/>
      <c r="M20" s="93"/>
      <c r="N20" s="246" t="s">
        <v>170</v>
      </c>
    </row>
    <row r="21" spans="1:14" s="90" customFormat="1" ht="24.95" customHeight="1" x14ac:dyDescent="0.25">
      <c r="A21" s="205" t="s">
        <v>20</v>
      </c>
      <c r="B21" s="206">
        <v>304</v>
      </c>
      <c r="C21" s="207" t="s">
        <v>21</v>
      </c>
      <c r="D21" s="212" t="str">
        <f t="shared" si="0"/>
        <v/>
      </c>
      <c r="E21" s="176"/>
      <c r="F21" s="176"/>
      <c r="G21" s="176"/>
      <c r="H21" s="176"/>
      <c r="I21" s="176"/>
      <c r="J21" s="176"/>
      <c r="K21" s="176"/>
      <c r="M21" s="93"/>
      <c r="N21" s="246"/>
    </row>
    <row r="22" spans="1:14" s="90" customFormat="1" ht="24.95" customHeight="1" x14ac:dyDescent="0.25">
      <c r="A22" s="205" t="s">
        <v>22</v>
      </c>
      <c r="B22" s="206">
        <v>305</v>
      </c>
      <c r="C22" s="207" t="s">
        <v>23</v>
      </c>
      <c r="D22" s="212" t="str">
        <f t="shared" si="0"/>
        <v/>
      </c>
      <c r="E22" s="176"/>
      <c r="F22" s="176"/>
      <c r="G22" s="176"/>
      <c r="H22" s="176"/>
      <c r="I22" s="176"/>
      <c r="J22" s="176"/>
      <c r="K22" s="176"/>
      <c r="M22" s="93"/>
      <c r="N22" s="246"/>
    </row>
    <row r="23" spans="1:14" s="90" customFormat="1" ht="24.95" customHeight="1" x14ac:dyDescent="0.25">
      <c r="A23" s="205" t="s">
        <v>24</v>
      </c>
      <c r="B23" s="206">
        <v>306</v>
      </c>
      <c r="C23" s="207" t="s">
        <v>25</v>
      </c>
      <c r="D23" s="212" t="str">
        <f t="shared" si="0"/>
        <v/>
      </c>
      <c r="E23" s="176"/>
      <c r="F23" s="176"/>
      <c r="G23" s="176"/>
      <c r="H23" s="176"/>
      <c r="I23" s="176"/>
      <c r="J23" s="176"/>
      <c r="K23" s="176"/>
      <c r="M23" s="93"/>
      <c r="N23" s="246" t="s">
        <v>171</v>
      </c>
    </row>
    <row r="24" spans="1:14" s="90" customFormat="1" ht="24.95" customHeight="1" x14ac:dyDescent="0.25">
      <c r="A24" s="205" t="s">
        <v>26</v>
      </c>
      <c r="B24" s="206">
        <v>307</v>
      </c>
      <c r="C24" s="208" t="s">
        <v>27</v>
      </c>
      <c r="D24" s="212" t="str">
        <f t="shared" si="0"/>
        <v/>
      </c>
      <c r="E24" s="176"/>
      <c r="F24" s="176"/>
      <c r="G24" s="176"/>
      <c r="H24" s="176"/>
      <c r="I24" s="176"/>
      <c r="J24" s="176"/>
      <c r="K24" s="176"/>
      <c r="M24" s="93"/>
      <c r="N24" s="246"/>
    </row>
    <row r="25" spans="1:14" s="90" customFormat="1" ht="24.95" customHeight="1" x14ac:dyDescent="0.25">
      <c r="A25" s="205" t="s">
        <v>28</v>
      </c>
      <c r="B25" s="206">
        <v>309</v>
      </c>
      <c r="C25" s="208" t="s">
        <v>223</v>
      </c>
      <c r="D25" s="212" t="str">
        <f t="shared" si="0"/>
        <v/>
      </c>
      <c r="E25" s="176"/>
      <c r="F25" s="176"/>
      <c r="G25" s="176"/>
      <c r="H25" s="176"/>
      <c r="I25" s="176"/>
      <c r="J25" s="176"/>
      <c r="K25" s="176"/>
      <c r="M25" s="93"/>
      <c r="N25" s="246" t="s">
        <v>172</v>
      </c>
    </row>
    <row r="26" spans="1:14" s="90" customFormat="1" ht="24.95" customHeight="1" x14ac:dyDescent="0.25">
      <c r="A26" s="205" t="s">
        <v>30</v>
      </c>
      <c r="B26" s="206">
        <v>310</v>
      </c>
      <c r="C26" s="208" t="s">
        <v>31</v>
      </c>
      <c r="D26" s="212" t="str">
        <f t="shared" si="0"/>
        <v/>
      </c>
      <c r="E26" s="176"/>
      <c r="F26" s="176"/>
      <c r="G26" s="176"/>
      <c r="H26" s="176"/>
      <c r="I26" s="176"/>
      <c r="J26" s="176"/>
      <c r="K26" s="176"/>
      <c r="M26" s="93"/>
      <c r="N26" s="246"/>
    </row>
    <row r="27" spans="1:14" s="90" customFormat="1" ht="24.95" customHeight="1" x14ac:dyDescent="0.25">
      <c r="A27" s="205" t="s">
        <v>32</v>
      </c>
      <c r="B27" s="206">
        <v>311</v>
      </c>
      <c r="C27" s="208" t="s">
        <v>33</v>
      </c>
      <c r="D27" s="212" t="str">
        <f t="shared" si="0"/>
        <v/>
      </c>
      <c r="E27" s="176"/>
      <c r="F27" s="176"/>
      <c r="G27" s="176"/>
      <c r="H27" s="176"/>
      <c r="I27" s="176"/>
      <c r="J27" s="176"/>
      <c r="K27" s="176"/>
      <c r="M27" s="93"/>
      <c r="N27" s="246" t="s">
        <v>173</v>
      </c>
    </row>
    <row r="28" spans="1:14" s="90" customFormat="1" ht="24.95" customHeight="1" x14ac:dyDescent="0.25">
      <c r="A28" s="205" t="s">
        <v>34</v>
      </c>
      <c r="B28" s="206">
        <v>312</v>
      </c>
      <c r="C28" s="208" t="s">
        <v>35</v>
      </c>
      <c r="D28" s="212" t="str">
        <f t="shared" si="0"/>
        <v/>
      </c>
      <c r="E28" s="176"/>
      <c r="F28" s="176"/>
      <c r="G28" s="176"/>
      <c r="H28" s="176"/>
      <c r="I28" s="176"/>
      <c r="J28" s="176"/>
      <c r="K28" s="176"/>
      <c r="M28" s="93"/>
      <c r="N28" s="246"/>
    </row>
    <row r="29" spans="1:14" s="90" customFormat="1" ht="24.95" customHeight="1" x14ac:dyDescent="0.25">
      <c r="A29" s="205" t="s">
        <v>36</v>
      </c>
      <c r="B29" s="206">
        <v>313</v>
      </c>
      <c r="C29" s="208" t="s">
        <v>207</v>
      </c>
      <c r="D29" s="212" t="str">
        <f t="shared" si="0"/>
        <v/>
      </c>
      <c r="E29" s="176"/>
      <c r="F29" s="176"/>
      <c r="G29" s="176"/>
      <c r="H29" s="176"/>
      <c r="I29" s="176"/>
      <c r="J29" s="176"/>
      <c r="K29" s="176"/>
      <c r="M29" s="93"/>
      <c r="N29" s="246"/>
    </row>
    <row r="30" spans="1:14" s="90" customFormat="1" ht="24.95" customHeight="1" x14ac:dyDescent="0.25">
      <c r="A30" s="205" t="s">
        <v>37</v>
      </c>
      <c r="B30" s="206">
        <v>314</v>
      </c>
      <c r="C30" s="208" t="s">
        <v>208</v>
      </c>
      <c r="D30" s="212">
        <f t="shared" si="0"/>
        <v>40935.83</v>
      </c>
      <c r="E30" s="178">
        <v>29734.400000000001</v>
      </c>
      <c r="F30" s="178">
        <v>10874.51</v>
      </c>
      <c r="G30" s="178" t="s">
        <v>242</v>
      </c>
      <c r="H30" s="178">
        <v>326.92</v>
      </c>
      <c r="I30" s="176" t="s">
        <v>242</v>
      </c>
      <c r="J30" s="176" t="s">
        <v>242</v>
      </c>
      <c r="K30" s="176" t="s">
        <v>242</v>
      </c>
      <c r="M30" s="246" t="s">
        <v>185</v>
      </c>
      <c r="N30" s="246"/>
    </row>
    <row r="31" spans="1:14" s="90" customFormat="1" ht="24.95" customHeight="1" x14ac:dyDescent="0.25">
      <c r="A31" s="205" t="s">
        <v>38</v>
      </c>
      <c r="B31" s="206">
        <v>315</v>
      </c>
      <c r="C31" s="208" t="s">
        <v>39</v>
      </c>
      <c r="D31" s="212" t="str">
        <f t="shared" si="0"/>
        <v/>
      </c>
      <c r="E31" s="176" t="s">
        <v>242</v>
      </c>
      <c r="F31" s="176" t="s">
        <v>242</v>
      </c>
      <c r="G31" s="176" t="s">
        <v>242</v>
      </c>
      <c r="H31" s="176" t="s">
        <v>242</v>
      </c>
      <c r="I31" s="176" t="s">
        <v>242</v>
      </c>
      <c r="J31" s="176" t="s">
        <v>242</v>
      </c>
      <c r="K31" s="176" t="s">
        <v>242</v>
      </c>
      <c r="M31" s="246"/>
      <c r="N31" s="246"/>
    </row>
    <row r="32" spans="1:14" s="90" customFormat="1" ht="24.95" customHeight="1" x14ac:dyDescent="0.25">
      <c r="A32" s="205" t="s">
        <v>40</v>
      </c>
      <c r="B32" s="206">
        <v>316</v>
      </c>
      <c r="C32" s="208" t="s">
        <v>41</v>
      </c>
      <c r="D32" s="212" t="str">
        <f t="shared" si="0"/>
        <v/>
      </c>
      <c r="E32" s="176" t="s">
        <v>242</v>
      </c>
      <c r="F32" s="176" t="s">
        <v>242</v>
      </c>
      <c r="G32" s="176" t="s">
        <v>242</v>
      </c>
      <c r="H32" s="176" t="s">
        <v>242</v>
      </c>
      <c r="I32" s="176" t="s">
        <v>242</v>
      </c>
      <c r="J32" s="176" t="s">
        <v>242</v>
      </c>
      <c r="K32" s="176" t="s">
        <v>242</v>
      </c>
      <c r="M32" s="246"/>
      <c r="N32" s="246"/>
    </row>
    <row r="33" spans="1:23" s="90" customFormat="1" ht="24.95" customHeight="1" x14ac:dyDescent="0.25">
      <c r="A33" s="205" t="s">
        <v>42</v>
      </c>
      <c r="B33" s="206">
        <v>317</v>
      </c>
      <c r="C33" s="208" t="s">
        <v>43</v>
      </c>
      <c r="D33" s="212" t="str">
        <f t="shared" si="0"/>
        <v/>
      </c>
      <c r="E33" s="176" t="s">
        <v>242</v>
      </c>
      <c r="F33" s="176" t="s">
        <v>242</v>
      </c>
      <c r="G33" s="176" t="s">
        <v>242</v>
      </c>
      <c r="H33" s="176" t="s">
        <v>242</v>
      </c>
      <c r="I33" s="176" t="s">
        <v>242</v>
      </c>
      <c r="J33" s="176" t="s">
        <v>242</v>
      </c>
      <c r="K33" s="176" t="s">
        <v>242</v>
      </c>
      <c r="M33" s="246"/>
      <c r="N33" s="246"/>
    </row>
    <row r="34" spans="1:23" s="90" customFormat="1" ht="24.95" customHeight="1" x14ac:dyDescent="0.25">
      <c r="A34" s="205" t="s">
        <v>44</v>
      </c>
      <c r="B34" s="206">
        <v>318</v>
      </c>
      <c r="C34" s="208" t="s">
        <v>45</v>
      </c>
      <c r="D34" s="212" t="str">
        <f t="shared" si="0"/>
        <v/>
      </c>
      <c r="E34" s="176" t="s">
        <v>242</v>
      </c>
      <c r="F34" s="176" t="s">
        <v>242</v>
      </c>
      <c r="G34" s="176" t="s">
        <v>242</v>
      </c>
      <c r="H34" s="176" t="s">
        <v>242</v>
      </c>
      <c r="I34" s="176" t="s">
        <v>242</v>
      </c>
      <c r="J34" s="176" t="s">
        <v>242</v>
      </c>
      <c r="K34" s="176" t="s">
        <v>242</v>
      </c>
      <c r="M34" s="246"/>
      <c r="N34" s="246"/>
    </row>
    <row r="35" spans="1:23" s="90" customFormat="1" ht="24.95" customHeight="1" x14ac:dyDescent="0.25">
      <c r="A35" s="205" t="s">
        <v>46</v>
      </c>
      <c r="B35" s="206">
        <v>319</v>
      </c>
      <c r="C35" s="208" t="s">
        <v>222</v>
      </c>
      <c r="D35" s="212" t="str">
        <f t="shared" si="0"/>
        <v/>
      </c>
      <c r="E35" s="176" t="s">
        <v>242</v>
      </c>
      <c r="F35" s="176" t="s">
        <v>242</v>
      </c>
      <c r="G35" s="176" t="s">
        <v>242</v>
      </c>
      <c r="H35" s="176" t="s">
        <v>242</v>
      </c>
      <c r="I35" s="176" t="s">
        <v>242</v>
      </c>
      <c r="J35" s="176" t="s">
        <v>242</v>
      </c>
      <c r="K35" s="176" t="s">
        <v>242</v>
      </c>
      <c r="M35" s="246"/>
      <c r="N35" s="246"/>
    </row>
    <row r="36" spans="1:23" s="90" customFormat="1" ht="24.95" customHeight="1" x14ac:dyDescent="0.25">
      <c r="A36" s="205" t="s">
        <v>47</v>
      </c>
      <c r="B36" s="206">
        <v>320</v>
      </c>
      <c r="C36" s="208" t="s">
        <v>48</v>
      </c>
      <c r="D36" s="212">
        <f t="shared" si="0"/>
        <v>15224.470000000001</v>
      </c>
      <c r="E36" s="178">
        <v>2825</v>
      </c>
      <c r="F36" s="178">
        <v>999.74</v>
      </c>
      <c r="G36" s="178">
        <v>202.24</v>
      </c>
      <c r="H36" s="178">
        <v>1693.63</v>
      </c>
      <c r="I36" s="178">
        <v>9503.86</v>
      </c>
      <c r="J36" s="176" t="s">
        <v>242</v>
      </c>
      <c r="K36" s="176" t="s">
        <v>242</v>
      </c>
      <c r="M36" s="246"/>
      <c r="N36" s="246"/>
      <c r="O36" s="88"/>
      <c r="P36" s="88"/>
      <c r="Q36" s="88"/>
      <c r="R36" s="88"/>
      <c r="S36" s="88"/>
      <c r="T36" s="88"/>
      <c r="U36" s="88"/>
      <c r="V36" s="88"/>
      <c r="W36" s="88"/>
    </row>
    <row r="37" spans="1:23" s="90" customFormat="1" ht="24.95" customHeight="1" x14ac:dyDescent="0.25">
      <c r="A37" s="205" t="s">
        <v>49</v>
      </c>
      <c r="B37" s="206">
        <v>321</v>
      </c>
      <c r="C37" s="208" t="s">
        <v>50</v>
      </c>
      <c r="D37" s="212" t="str">
        <f t="shared" si="0"/>
        <v/>
      </c>
      <c r="E37" s="176" t="s">
        <v>242</v>
      </c>
      <c r="F37" s="176" t="s">
        <v>242</v>
      </c>
      <c r="G37" s="176" t="s">
        <v>242</v>
      </c>
      <c r="H37" s="176" t="s">
        <v>242</v>
      </c>
      <c r="I37" s="176" t="s">
        <v>242</v>
      </c>
      <c r="J37" s="176" t="s">
        <v>242</v>
      </c>
      <c r="K37" s="176" t="s">
        <v>242</v>
      </c>
      <c r="M37" s="246"/>
      <c r="N37" s="246"/>
    </row>
    <row r="38" spans="1:23" s="90" customFormat="1" ht="24.95" customHeight="1" x14ac:dyDescent="0.25">
      <c r="A38" s="205" t="s">
        <v>51</v>
      </c>
      <c r="B38" s="206">
        <v>322</v>
      </c>
      <c r="C38" s="208" t="s">
        <v>52</v>
      </c>
      <c r="D38" s="212" t="str">
        <f t="shared" si="0"/>
        <v/>
      </c>
      <c r="E38" s="176" t="s">
        <v>242</v>
      </c>
      <c r="F38" s="176" t="s">
        <v>242</v>
      </c>
      <c r="G38" s="176" t="s">
        <v>242</v>
      </c>
      <c r="H38" s="176" t="s">
        <v>242</v>
      </c>
      <c r="I38" s="176" t="s">
        <v>242</v>
      </c>
      <c r="J38" s="176" t="s">
        <v>242</v>
      </c>
      <c r="K38" s="176" t="s">
        <v>242</v>
      </c>
      <c r="M38" s="246"/>
      <c r="N38" s="246"/>
    </row>
    <row r="39" spans="1:23" s="90" customFormat="1" ht="24.95" customHeight="1" x14ac:dyDescent="0.25">
      <c r="A39" s="205" t="s">
        <v>53</v>
      </c>
      <c r="B39" s="206">
        <v>345</v>
      </c>
      <c r="C39" s="208" t="s">
        <v>54</v>
      </c>
      <c r="D39" s="212" t="str">
        <f t="shared" si="0"/>
        <v/>
      </c>
      <c r="E39" s="176" t="s">
        <v>242</v>
      </c>
      <c r="F39" s="176" t="s">
        <v>242</v>
      </c>
      <c r="G39" s="176" t="s">
        <v>242</v>
      </c>
      <c r="H39" s="176" t="s">
        <v>242</v>
      </c>
      <c r="I39" s="176" t="s">
        <v>242</v>
      </c>
      <c r="J39" s="176" t="s">
        <v>242</v>
      </c>
      <c r="K39" s="176" t="s">
        <v>242</v>
      </c>
      <c r="M39" s="94"/>
      <c r="N39" s="94"/>
    </row>
    <row r="40" spans="1:23" s="90" customFormat="1" ht="24.95" customHeight="1" x14ac:dyDescent="0.25">
      <c r="A40" s="205" t="s">
        <v>55</v>
      </c>
      <c r="B40" s="206">
        <v>323</v>
      </c>
      <c r="C40" s="208" t="s">
        <v>56</v>
      </c>
      <c r="D40" s="212" t="str">
        <f t="shared" si="0"/>
        <v/>
      </c>
      <c r="E40" s="176" t="s">
        <v>242</v>
      </c>
      <c r="F40" s="176" t="s">
        <v>242</v>
      </c>
      <c r="G40" s="176" t="s">
        <v>242</v>
      </c>
      <c r="H40" s="176" t="s">
        <v>242</v>
      </c>
      <c r="I40" s="176" t="s">
        <v>242</v>
      </c>
      <c r="J40" s="176" t="s">
        <v>242</v>
      </c>
      <c r="K40" s="176" t="s">
        <v>242</v>
      </c>
      <c r="M40" s="93"/>
      <c r="N40" s="246" t="s">
        <v>175</v>
      </c>
    </row>
    <row r="41" spans="1:23" s="90" customFormat="1" ht="24.95" customHeight="1" x14ac:dyDescent="0.25">
      <c r="A41" s="205" t="s">
        <v>57</v>
      </c>
      <c r="B41" s="206">
        <v>324</v>
      </c>
      <c r="C41" s="208" t="s">
        <v>58</v>
      </c>
      <c r="D41" s="212" t="str">
        <f t="shared" si="0"/>
        <v/>
      </c>
      <c r="E41" s="176" t="s">
        <v>242</v>
      </c>
      <c r="F41" s="176" t="s">
        <v>242</v>
      </c>
      <c r="G41" s="176" t="s">
        <v>242</v>
      </c>
      <c r="H41" s="176" t="s">
        <v>242</v>
      </c>
      <c r="I41" s="176" t="s">
        <v>242</v>
      </c>
      <c r="J41" s="176" t="s">
        <v>242</v>
      </c>
      <c r="K41" s="176" t="s">
        <v>242</v>
      </c>
      <c r="M41" s="93"/>
      <c r="N41" s="246"/>
    </row>
    <row r="42" spans="1:23" s="90" customFormat="1" ht="24.95" customHeight="1" x14ac:dyDescent="0.25">
      <c r="A42" s="205" t="s">
        <v>59</v>
      </c>
      <c r="B42" s="206">
        <v>325</v>
      </c>
      <c r="C42" s="208" t="s">
        <v>60</v>
      </c>
      <c r="D42" s="212" t="str">
        <f t="shared" si="0"/>
        <v/>
      </c>
      <c r="E42" s="176" t="s">
        <v>242</v>
      </c>
      <c r="F42" s="176" t="s">
        <v>242</v>
      </c>
      <c r="G42" s="176" t="s">
        <v>242</v>
      </c>
      <c r="H42" s="176" t="s">
        <v>242</v>
      </c>
      <c r="I42" s="176" t="s">
        <v>242</v>
      </c>
      <c r="J42" s="176" t="s">
        <v>242</v>
      </c>
      <c r="K42" s="176" t="s">
        <v>242</v>
      </c>
      <c r="M42" s="93"/>
      <c r="N42" s="246" t="s">
        <v>176</v>
      </c>
    </row>
    <row r="43" spans="1:23" s="90" customFormat="1" ht="24.95" customHeight="1" x14ac:dyDescent="0.25">
      <c r="A43" s="205" t="s">
        <v>61</v>
      </c>
      <c r="B43" s="206">
        <v>326</v>
      </c>
      <c r="C43" s="208" t="s">
        <v>62</v>
      </c>
      <c r="D43" s="212">
        <f t="shared" si="0"/>
        <v>17918.789999999997</v>
      </c>
      <c r="E43" s="178">
        <v>10053.459999999999</v>
      </c>
      <c r="F43" s="178">
        <v>3685.93</v>
      </c>
      <c r="G43" s="178">
        <v>260</v>
      </c>
      <c r="H43" s="178">
        <v>728.71</v>
      </c>
      <c r="I43" s="178" t="s">
        <v>242</v>
      </c>
      <c r="J43" s="179">
        <v>3190.69</v>
      </c>
      <c r="K43" s="176" t="s">
        <v>242</v>
      </c>
      <c r="M43" s="93"/>
      <c r="N43" s="246"/>
    </row>
    <row r="44" spans="1:23" s="90" customFormat="1" ht="33" customHeight="1" x14ac:dyDescent="0.25">
      <c r="A44" s="205" t="s">
        <v>116</v>
      </c>
      <c r="B44" s="206">
        <v>359</v>
      </c>
      <c r="C44" s="208" t="s">
        <v>240</v>
      </c>
      <c r="D44" s="212" t="str">
        <f t="shared" si="0"/>
        <v/>
      </c>
      <c r="E44" s="176" t="s">
        <v>242</v>
      </c>
      <c r="F44" s="176" t="s">
        <v>242</v>
      </c>
      <c r="G44" s="176" t="s">
        <v>242</v>
      </c>
      <c r="H44" s="176" t="s">
        <v>242</v>
      </c>
      <c r="I44" s="176" t="s">
        <v>242</v>
      </c>
      <c r="J44" s="176" t="s">
        <v>242</v>
      </c>
      <c r="K44" s="176" t="s">
        <v>242</v>
      </c>
      <c r="M44" s="93"/>
      <c r="N44" s="246" t="s">
        <v>177</v>
      </c>
    </row>
    <row r="45" spans="1:23" s="90" customFormat="1" ht="24.95" customHeight="1" x14ac:dyDescent="0.25">
      <c r="A45" s="205" t="s">
        <v>63</v>
      </c>
      <c r="B45" s="206">
        <v>327</v>
      </c>
      <c r="C45" s="208" t="s">
        <v>64</v>
      </c>
      <c r="D45" s="212" t="str">
        <f t="shared" si="0"/>
        <v/>
      </c>
      <c r="E45" s="176" t="s">
        <v>242</v>
      </c>
      <c r="F45" s="176" t="s">
        <v>242</v>
      </c>
      <c r="G45" s="176" t="s">
        <v>242</v>
      </c>
      <c r="H45" s="176" t="s">
        <v>242</v>
      </c>
      <c r="I45" s="176" t="s">
        <v>242</v>
      </c>
      <c r="J45" s="176" t="s">
        <v>242</v>
      </c>
      <c r="K45" s="176" t="s">
        <v>242</v>
      </c>
      <c r="M45" s="93"/>
      <c r="N45" s="246"/>
    </row>
    <row r="46" spans="1:23" s="90" customFormat="1" ht="24.95" customHeight="1" x14ac:dyDescent="0.25">
      <c r="A46" s="205" t="s">
        <v>65</v>
      </c>
      <c r="B46" s="206">
        <v>328</v>
      </c>
      <c r="C46" s="208" t="s">
        <v>66</v>
      </c>
      <c r="D46" s="212" t="str">
        <f t="shared" si="0"/>
        <v/>
      </c>
      <c r="E46" s="176" t="s">
        <v>242</v>
      </c>
      <c r="F46" s="176" t="s">
        <v>242</v>
      </c>
      <c r="G46" s="176" t="s">
        <v>242</v>
      </c>
      <c r="H46" s="176" t="s">
        <v>242</v>
      </c>
      <c r="I46" s="176" t="s">
        <v>242</v>
      </c>
      <c r="J46" s="176" t="s">
        <v>242</v>
      </c>
      <c r="K46" s="176" t="s">
        <v>242</v>
      </c>
      <c r="M46" s="93"/>
      <c r="N46" s="246" t="s">
        <v>178</v>
      </c>
    </row>
    <row r="47" spans="1:23" s="90" customFormat="1" ht="24.95" customHeight="1" x14ac:dyDescent="0.25">
      <c r="A47" s="205" t="s">
        <v>67</v>
      </c>
      <c r="B47" s="206">
        <v>329</v>
      </c>
      <c r="C47" s="208" t="s">
        <v>68</v>
      </c>
      <c r="D47" s="212" t="str">
        <f t="shared" si="0"/>
        <v/>
      </c>
      <c r="E47" s="176" t="s">
        <v>242</v>
      </c>
      <c r="F47" s="176" t="s">
        <v>242</v>
      </c>
      <c r="G47" s="176" t="s">
        <v>242</v>
      </c>
      <c r="H47" s="176" t="s">
        <v>242</v>
      </c>
      <c r="I47" s="176" t="s">
        <v>242</v>
      </c>
      <c r="J47" s="176" t="s">
        <v>242</v>
      </c>
      <c r="K47" s="176" t="s">
        <v>242</v>
      </c>
      <c r="M47" s="93"/>
      <c r="N47" s="246"/>
    </row>
    <row r="48" spans="1:23" s="90" customFormat="1" ht="24.95" customHeight="1" x14ac:dyDescent="0.25">
      <c r="A48" s="205" t="s">
        <v>69</v>
      </c>
      <c r="B48" s="206">
        <v>330</v>
      </c>
      <c r="C48" s="208" t="s">
        <v>224</v>
      </c>
      <c r="D48" s="212" t="str">
        <f t="shared" si="0"/>
        <v/>
      </c>
      <c r="E48" s="176" t="s">
        <v>242</v>
      </c>
      <c r="F48" s="176" t="s">
        <v>242</v>
      </c>
      <c r="G48" s="176" t="s">
        <v>242</v>
      </c>
      <c r="H48" s="176" t="s">
        <v>242</v>
      </c>
      <c r="I48" s="176" t="s">
        <v>242</v>
      </c>
      <c r="J48" s="176" t="s">
        <v>242</v>
      </c>
      <c r="K48" s="176" t="s">
        <v>242</v>
      </c>
      <c r="M48" s="93"/>
      <c r="N48" s="150"/>
    </row>
    <row r="49" spans="1:14" s="90" customFormat="1" ht="24.95" customHeight="1" x14ac:dyDescent="0.25">
      <c r="A49" s="205" t="s">
        <v>72</v>
      </c>
      <c r="B49" s="206">
        <v>333</v>
      </c>
      <c r="C49" s="208" t="s">
        <v>73</v>
      </c>
      <c r="D49" s="212" t="str">
        <f t="shared" si="0"/>
        <v/>
      </c>
      <c r="E49" s="176" t="s">
        <v>242</v>
      </c>
      <c r="F49" s="176" t="s">
        <v>242</v>
      </c>
      <c r="G49" s="176" t="s">
        <v>242</v>
      </c>
      <c r="H49" s="176" t="s">
        <v>242</v>
      </c>
      <c r="I49" s="176" t="s">
        <v>242</v>
      </c>
      <c r="J49" s="176" t="s">
        <v>242</v>
      </c>
      <c r="K49" s="176" t="s">
        <v>242</v>
      </c>
      <c r="M49" s="93"/>
      <c r="N49" s="151" t="s">
        <v>134</v>
      </c>
    </row>
    <row r="50" spans="1:14" s="90" customFormat="1" ht="24.95" customHeight="1" x14ac:dyDescent="0.25">
      <c r="A50" s="205" t="s">
        <v>74</v>
      </c>
      <c r="B50" s="206">
        <v>334</v>
      </c>
      <c r="C50" s="208" t="s">
        <v>221</v>
      </c>
      <c r="D50" s="212" t="str">
        <f t="shared" si="0"/>
        <v/>
      </c>
      <c r="E50" s="176" t="s">
        <v>242</v>
      </c>
      <c r="F50" s="176" t="s">
        <v>242</v>
      </c>
      <c r="G50" s="176" t="s">
        <v>242</v>
      </c>
      <c r="H50" s="176" t="s">
        <v>242</v>
      </c>
      <c r="I50" s="176" t="s">
        <v>242</v>
      </c>
      <c r="J50" s="176" t="s">
        <v>242</v>
      </c>
      <c r="K50" s="176" t="s">
        <v>242</v>
      </c>
      <c r="M50" s="93"/>
      <c r="N50" s="150"/>
    </row>
    <row r="51" spans="1:14" s="90" customFormat="1" ht="24.95" customHeight="1" x14ac:dyDescent="0.25">
      <c r="A51" s="205" t="s">
        <v>75</v>
      </c>
      <c r="B51" s="206">
        <v>335</v>
      </c>
      <c r="C51" s="208" t="s">
        <v>209</v>
      </c>
      <c r="D51" s="212" t="str">
        <f t="shared" si="0"/>
        <v/>
      </c>
      <c r="E51" s="176" t="s">
        <v>242</v>
      </c>
      <c r="F51" s="176" t="s">
        <v>242</v>
      </c>
      <c r="G51" s="176" t="s">
        <v>242</v>
      </c>
      <c r="H51" s="176" t="s">
        <v>242</v>
      </c>
      <c r="I51" s="176" t="s">
        <v>242</v>
      </c>
      <c r="J51" s="176" t="s">
        <v>242</v>
      </c>
      <c r="K51" s="176" t="s">
        <v>242</v>
      </c>
      <c r="M51" s="151" t="s">
        <v>78</v>
      </c>
      <c r="N51" s="93"/>
    </row>
    <row r="52" spans="1:14" s="90" customFormat="1" ht="24.95" customHeight="1" x14ac:dyDescent="0.25">
      <c r="A52" s="205" t="s">
        <v>76</v>
      </c>
      <c r="B52" s="206">
        <v>336</v>
      </c>
      <c r="C52" s="208" t="s">
        <v>77</v>
      </c>
      <c r="D52" s="212" t="str">
        <f t="shared" si="0"/>
        <v/>
      </c>
      <c r="E52" s="176" t="s">
        <v>242</v>
      </c>
      <c r="F52" s="176" t="s">
        <v>242</v>
      </c>
      <c r="G52" s="176" t="s">
        <v>242</v>
      </c>
      <c r="H52" s="176" t="s">
        <v>242</v>
      </c>
      <c r="I52" s="176" t="s">
        <v>242</v>
      </c>
      <c r="J52" s="176" t="s">
        <v>242</v>
      </c>
      <c r="K52" s="176" t="s">
        <v>242</v>
      </c>
      <c r="M52" s="151"/>
      <c r="N52" s="93"/>
    </row>
    <row r="53" spans="1:14" s="90" customFormat="1" ht="24.95" customHeight="1" x14ac:dyDescent="0.25">
      <c r="A53" s="205" t="s">
        <v>79</v>
      </c>
      <c r="B53" s="206">
        <v>337</v>
      </c>
      <c r="C53" s="208" t="s">
        <v>225</v>
      </c>
      <c r="D53" s="212">
        <f t="shared" si="0"/>
        <v>12666.18</v>
      </c>
      <c r="E53" s="178">
        <v>8693.49</v>
      </c>
      <c r="F53" s="178">
        <v>3400.2799999999997</v>
      </c>
      <c r="G53" s="178">
        <v>412.41</v>
      </c>
      <c r="H53" s="178" t="s">
        <v>242</v>
      </c>
      <c r="I53" s="178" t="s">
        <v>242</v>
      </c>
      <c r="J53" s="179">
        <v>160</v>
      </c>
      <c r="K53" s="176" t="s">
        <v>242</v>
      </c>
      <c r="M53" s="93"/>
      <c r="N53" s="93"/>
    </row>
    <row r="54" spans="1:14" s="90" customFormat="1" ht="24.95" customHeight="1" x14ac:dyDescent="0.25">
      <c r="A54" s="205" t="s">
        <v>81</v>
      </c>
      <c r="B54" s="206">
        <v>339</v>
      </c>
      <c r="C54" s="208" t="s">
        <v>82</v>
      </c>
      <c r="D54" s="212" t="str">
        <f t="shared" si="0"/>
        <v/>
      </c>
      <c r="E54" s="176" t="s">
        <v>242</v>
      </c>
      <c r="F54" s="176" t="s">
        <v>242</v>
      </c>
      <c r="G54" s="176" t="s">
        <v>242</v>
      </c>
      <c r="H54" s="176" t="s">
        <v>242</v>
      </c>
      <c r="I54" s="176" t="s">
        <v>242</v>
      </c>
      <c r="J54" s="176" t="s">
        <v>242</v>
      </c>
      <c r="K54" s="176" t="s">
        <v>242</v>
      </c>
      <c r="M54" s="93"/>
      <c r="N54" s="93"/>
    </row>
    <row r="55" spans="1:14" s="90" customFormat="1" ht="24.95" customHeight="1" x14ac:dyDescent="0.25">
      <c r="A55" s="205" t="s">
        <v>83</v>
      </c>
      <c r="B55" s="206">
        <v>340</v>
      </c>
      <c r="C55" s="208" t="s">
        <v>84</v>
      </c>
      <c r="D55" s="212" t="str">
        <f t="shared" si="0"/>
        <v/>
      </c>
      <c r="E55" s="176" t="s">
        <v>242</v>
      </c>
      <c r="F55" s="176" t="s">
        <v>242</v>
      </c>
      <c r="G55" s="176" t="s">
        <v>242</v>
      </c>
      <c r="H55" s="176" t="s">
        <v>242</v>
      </c>
      <c r="I55" s="176" t="s">
        <v>242</v>
      </c>
      <c r="J55" s="176" t="s">
        <v>242</v>
      </c>
      <c r="K55" s="176" t="s">
        <v>242</v>
      </c>
      <c r="M55" s="93"/>
      <c r="N55" s="93"/>
    </row>
    <row r="56" spans="1:14" s="90" customFormat="1" ht="24.95" customHeight="1" x14ac:dyDescent="0.25">
      <c r="A56" s="205" t="s">
        <v>211</v>
      </c>
      <c r="B56" s="206">
        <v>373</v>
      </c>
      <c r="C56" s="208" t="s">
        <v>213</v>
      </c>
      <c r="D56" s="212" t="str">
        <f t="shared" si="0"/>
        <v/>
      </c>
      <c r="E56" s="176" t="s">
        <v>242</v>
      </c>
      <c r="F56" s="176" t="s">
        <v>242</v>
      </c>
      <c r="G56" s="176" t="s">
        <v>242</v>
      </c>
      <c r="H56" s="176" t="s">
        <v>242</v>
      </c>
      <c r="I56" s="176" t="s">
        <v>242</v>
      </c>
      <c r="J56" s="176" t="s">
        <v>242</v>
      </c>
      <c r="K56" s="176" t="s">
        <v>242</v>
      </c>
      <c r="M56" s="93"/>
      <c r="N56" s="93"/>
    </row>
    <row r="57" spans="1:14" s="90" customFormat="1" ht="24.95" customHeight="1" x14ac:dyDescent="0.25">
      <c r="A57" s="205" t="s">
        <v>87</v>
      </c>
      <c r="B57" s="206">
        <v>342</v>
      </c>
      <c r="C57" s="208" t="s">
        <v>88</v>
      </c>
      <c r="D57" s="212" t="str">
        <f t="shared" si="0"/>
        <v/>
      </c>
      <c r="E57" s="176" t="s">
        <v>242</v>
      </c>
      <c r="F57" s="176" t="s">
        <v>242</v>
      </c>
      <c r="G57" s="176" t="s">
        <v>242</v>
      </c>
      <c r="H57" s="176" t="s">
        <v>242</v>
      </c>
      <c r="I57" s="176" t="s">
        <v>242</v>
      </c>
      <c r="J57" s="176" t="s">
        <v>242</v>
      </c>
      <c r="K57" s="176" t="s">
        <v>242</v>
      </c>
      <c r="M57" s="93"/>
      <c r="N57" s="93"/>
    </row>
    <row r="58" spans="1:14" s="90" customFormat="1" ht="24.95" customHeight="1" x14ac:dyDescent="0.25">
      <c r="A58" s="205" t="s">
        <v>89</v>
      </c>
      <c r="B58" s="206">
        <v>343</v>
      </c>
      <c r="C58" s="208" t="s">
        <v>90</v>
      </c>
      <c r="D58" s="212" t="str">
        <f t="shared" si="0"/>
        <v/>
      </c>
      <c r="E58" s="176" t="s">
        <v>242</v>
      </c>
      <c r="F58" s="176" t="s">
        <v>242</v>
      </c>
      <c r="G58" s="176" t="s">
        <v>242</v>
      </c>
      <c r="H58" s="176" t="s">
        <v>242</v>
      </c>
      <c r="I58" s="176" t="s">
        <v>242</v>
      </c>
      <c r="J58" s="176" t="s">
        <v>242</v>
      </c>
      <c r="K58" s="176" t="s">
        <v>242</v>
      </c>
      <c r="M58" s="93"/>
      <c r="N58" s="93"/>
    </row>
    <row r="59" spans="1:14" s="90" customFormat="1" ht="24.95" customHeight="1" x14ac:dyDescent="0.25">
      <c r="A59" s="205" t="s">
        <v>91</v>
      </c>
      <c r="B59" s="206">
        <v>344</v>
      </c>
      <c r="C59" s="208" t="s">
        <v>92</v>
      </c>
      <c r="D59" s="212" t="str">
        <f t="shared" si="0"/>
        <v/>
      </c>
      <c r="E59" s="176" t="s">
        <v>242</v>
      </c>
      <c r="F59" s="176" t="s">
        <v>242</v>
      </c>
      <c r="G59" s="176" t="s">
        <v>242</v>
      </c>
      <c r="H59" s="176" t="s">
        <v>242</v>
      </c>
      <c r="I59" s="176" t="s">
        <v>242</v>
      </c>
      <c r="J59" s="176" t="s">
        <v>242</v>
      </c>
      <c r="K59" s="176" t="s">
        <v>242</v>
      </c>
      <c r="M59" s="93"/>
      <c r="N59" s="93"/>
    </row>
    <row r="60" spans="1:14" s="89" customFormat="1" ht="24.95" customHeight="1" x14ac:dyDescent="0.25">
      <c r="A60" s="205" t="s">
        <v>93</v>
      </c>
      <c r="B60" s="206">
        <v>346</v>
      </c>
      <c r="C60" s="208" t="s">
        <v>94</v>
      </c>
      <c r="D60" s="212" t="str">
        <f t="shared" si="0"/>
        <v/>
      </c>
      <c r="E60" s="176" t="s">
        <v>242</v>
      </c>
      <c r="F60" s="176" t="s">
        <v>242</v>
      </c>
      <c r="G60" s="176" t="s">
        <v>242</v>
      </c>
      <c r="H60" s="176" t="s">
        <v>242</v>
      </c>
      <c r="I60" s="176" t="s">
        <v>242</v>
      </c>
      <c r="J60" s="176" t="s">
        <v>242</v>
      </c>
      <c r="K60" s="176" t="s">
        <v>242</v>
      </c>
      <c r="M60" s="93"/>
      <c r="N60" s="38"/>
    </row>
    <row r="61" spans="1:14" ht="24.95" customHeight="1" x14ac:dyDescent="0.25">
      <c r="A61" s="205" t="s">
        <v>95</v>
      </c>
      <c r="B61" s="206">
        <v>347</v>
      </c>
      <c r="C61" s="208" t="s">
        <v>226</v>
      </c>
      <c r="D61" s="212">
        <f t="shared" si="0"/>
        <v>21240.030000000002</v>
      </c>
      <c r="E61" s="178">
        <v>14698</v>
      </c>
      <c r="F61" s="178">
        <v>6035.4500000000007</v>
      </c>
      <c r="G61" s="178">
        <v>150</v>
      </c>
      <c r="H61" s="178">
        <v>356.58</v>
      </c>
      <c r="I61" s="176" t="s">
        <v>242</v>
      </c>
      <c r="J61" s="176" t="s">
        <v>242</v>
      </c>
      <c r="K61" s="176" t="s">
        <v>242</v>
      </c>
      <c r="L61" s="62"/>
      <c r="M61" s="38"/>
    </row>
    <row r="62" spans="1:14" ht="24.95" customHeight="1" x14ac:dyDescent="0.25">
      <c r="A62" s="205" t="s">
        <v>115</v>
      </c>
      <c r="B62" s="206">
        <v>358</v>
      </c>
      <c r="C62" s="208" t="s">
        <v>215</v>
      </c>
      <c r="D62" s="212" t="str">
        <f t="shared" si="0"/>
        <v/>
      </c>
      <c r="E62" s="176" t="s">
        <v>242</v>
      </c>
      <c r="F62" s="176" t="s">
        <v>242</v>
      </c>
      <c r="G62" s="176" t="s">
        <v>242</v>
      </c>
      <c r="H62" s="176" t="s">
        <v>242</v>
      </c>
      <c r="I62" s="176" t="s">
        <v>242</v>
      </c>
      <c r="J62" s="176" t="s">
        <v>242</v>
      </c>
      <c r="K62" s="176" t="s">
        <v>242</v>
      </c>
      <c r="L62" s="62"/>
    </row>
    <row r="63" spans="1:14" ht="24.95" customHeight="1" x14ac:dyDescent="0.25">
      <c r="A63" s="205" t="s">
        <v>96</v>
      </c>
      <c r="B63" s="206">
        <v>348</v>
      </c>
      <c r="C63" s="208" t="s">
        <v>97</v>
      </c>
      <c r="D63" s="212" t="str">
        <f t="shared" si="0"/>
        <v/>
      </c>
      <c r="E63" s="176" t="s">
        <v>242</v>
      </c>
      <c r="F63" s="176" t="s">
        <v>242</v>
      </c>
      <c r="G63" s="176" t="s">
        <v>242</v>
      </c>
      <c r="H63" s="176" t="s">
        <v>242</v>
      </c>
      <c r="I63" s="176" t="s">
        <v>242</v>
      </c>
      <c r="J63" s="176" t="s">
        <v>242</v>
      </c>
      <c r="K63" s="176" t="s">
        <v>242</v>
      </c>
      <c r="L63" s="62"/>
    </row>
    <row r="64" spans="1:14" ht="24.95" customHeight="1" x14ac:dyDescent="0.25">
      <c r="A64" s="205" t="s">
        <v>98</v>
      </c>
      <c r="B64" s="206">
        <v>349</v>
      </c>
      <c r="C64" s="208" t="s">
        <v>99</v>
      </c>
      <c r="D64" s="212" t="str">
        <f t="shared" si="0"/>
        <v/>
      </c>
      <c r="E64" s="176" t="s">
        <v>242</v>
      </c>
      <c r="F64" s="176" t="s">
        <v>242</v>
      </c>
      <c r="G64" s="176" t="s">
        <v>242</v>
      </c>
      <c r="H64" s="176" t="s">
        <v>242</v>
      </c>
      <c r="I64" s="176" t="s">
        <v>242</v>
      </c>
      <c r="J64" s="176" t="s">
        <v>242</v>
      </c>
      <c r="K64" s="176" t="s">
        <v>242</v>
      </c>
      <c r="L64" s="62"/>
    </row>
    <row r="65" spans="1:12" ht="24.95" customHeight="1" x14ac:dyDescent="0.25">
      <c r="A65" s="205" t="s">
        <v>80</v>
      </c>
      <c r="B65" s="206">
        <v>338</v>
      </c>
      <c r="C65" s="208" t="s">
        <v>216</v>
      </c>
      <c r="D65" s="212" t="str">
        <f t="shared" si="0"/>
        <v/>
      </c>
      <c r="E65" s="176" t="s">
        <v>242</v>
      </c>
      <c r="F65" s="176" t="s">
        <v>242</v>
      </c>
      <c r="G65" s="176" t="s">
        <v>242</v>
      </c>
      <c r="H65" s="176" t="s">
        <v>242</v>
      </c>
      <c r="I65" s="176" t="s">
        <v>242</v>
      </c>
      <c r="J65" s="176" t="s">
        <v>242</v>
      </c>
      <c r="K65" s="176" t="s">
        <v>242</v>
      </c>
      <c r="L65" s="62"/>
    </row>
    <row r="66" spans="1:12" ht="24.95" customHeight="1" x14ac:dyDescent="0.25">
      <c r="A66" s="205" t="s">
        <v>102</v>
      </c>
      <c r="B66" s="206">
        <v>351</v>
      </c>
      <c r="C66" s="208" t="s">
        <v>217</v>
      </c>
      <c r="D66" s="212" t="str">
        <f t="shared" si="0"/>
        <v/>
      </c>
      <c r="E66" s="176" t="s">
        <v>242</v>
      </c>
      <c r="F66" s="176" t="s">
        <v>242</v>
      </c>
      <c r="G66" s="176" t="s">
        <v>242</v>
      </c>
      <c r="H66" s="176" t="s">
        <v>242</v>
      </c>
      <c r="I66" s="176" t="s">
        <v>242</v>
      </c>
      <c r="J66" s="176" t="s">
        <v>242</v>
      </c>
      <c r="K66" s="176" t="s">
        <v>242</v>
      </c>
      <c r="L66" s="62"/>
    </row>
    <row r="67" spans="1:12" ht="24.95" customHeight="1" x14ac:dyDescent="0.25">
      <c r="A67" s="205" t="s">
        <v>103</v>
      </c>
      <c r="B67" s="206">
        <v>352</v>
      </c>
      <c r="C67" s="208" t="s">
        <v>104</v>
      </c>
      <c r="D67" s="212" t="str">
        <f t="shared" si="0"/>
        <v/>
      </c>
      <c r="E67" s="176" t="s">
        <v>242</v>
      </c>
      <c r="F67" s="176" t="s">
        <v>242</v>
      </c>
      <c r="G67" s="176" t="s">
        <v>242</v>
      </c>
      <c r="H67" s="176" t="s">
        <v>242</v>
      </c>
      <c r="I67" s="176" t="s">
        <v>242</v>
      </c>
      <c r="J67" s="176" t="s">
        <v>242</v>
      </c>
      <c r="K67" s="176" t="s">
        <v>242</v>
      </c>
      <c r="L67" s="62"/>
    </row>
    <row r="68" spans="1:12" ht="24.95" customHeight="1" x14ac:dyDescent="0.25">
      <c r="A68" s="205" t="s">
        <v>105</v>
      </c>
      <c r="B68" s="206">
        <v>353</v>
      </c>
      <c r="C68" s="208" t="s">
        <v>227</v>
      </c>
      <c r="D68" s="212" t="str">
        <f t="shared" si="0"/>
        <v/>
      </c>
      <c r="E68" s="176" t="s">
        <v>242</v>
      </c>
      <c r="F68" s="176" t="s">
        <v>242</v>
      </c>
      <c r="G68" s="176" t="s">
        <v>242</v>
      </c>
      <c r="H68" s="176" t="s">
        <v>242</v>
      </c>
      <c r="I68" s="176" t="s">
        <v>242</v>
      </c>
      <c r="J68" s="176" t="s">
        <v>242</v>
      </c>
      <c r="K68" s="176" t="s">
        <v>242</v>
      </c>
      <c r="L68" s="62"/>
    </row>
    <row r="69" spans="1:12" ht="24.95" customHeight="1" x14ac:dyDescent="0.25">
      <c r="A69" s="205" t="s">
        <v>107</v>
      </c>
      <c r="B69" s="206">
        <v>354</v>
      </c>
      <c r="C69" s="208" t="s">
        <v>108</v>
      </c>
      <c r="D69" s="212" t="str">
        <f t="shared" si="0"/>
        <v/>
      </c>
      <c r="E69" s="176" t="s">
        <v>242</v>
      </c>
      <c r="F69" s="176" t="s">
        <v>242</v>
      </c>
      <c r="G69" s="176" t="s">
        <v>242</v>
      </c>
      <c r="H69" s="176" t="s">
        <v>242</v>
      </c>
      <c r="I69" s="176" t="s">
        <v>242</v>
      </c>
      <c r="J69" s="176" t="s">
        <v>242</v>
      </c>
      <c r="K69" s="176" t="s">
        <v>242</v>
      </c>
      <c r="L69" s="62"/>
    </row>
    <row r="70" spans="1:12" ht="24.95" customHeight="1" x14ac:dyDescent="0.25">
      <c r="A70" s="205" t="s">
        <v>109</v>
      </c>
      <c r="B70" s="206">
        <v>355</v>
      </c>
      <c r="C70" s="208" t="s">
        <v>110</v>
      </c>
      <c r="D70" s="212" t="str">
        <f t="shared" si="0"/>
        <v/>
      </c>
      <c r="E70" s="176" t="s">
        <v>242</v>
      </c>
      <c r="F70" s="176" t="s">
        <v>242</v>
      </c>
      <c r="G70" s="176" t="s">
        <v>242</v>
      </c>
      <c r="H70" s="176" t="s">
        <v>242</v>
      </c>
      <c r="I70" s="176" t="s">
        <v>242</v>
      </c>
      <c r="J70" s="176" t="s">
        <v>242</v>
      </c>
      <c r="K70" s="176" t="s">
        <v>242</v>
      </c>
      <c r="L70" s="62"/>
    </row>
    <row r="71" spans="1:12" ht="24.95" customHeight="1" x14ac:dyDescent="0.25">
      <c r="A71" s="205" t="s">
        <v>111</v>
      </c>
      <c r="B71" s="206">
        <v>356</v>
      </c>
      <c r="C71" s="208" t="s">
        <v>112</v>
      </c>
      <c r="D71" s="212" t="str">
        <f t="shared" si="0"/>
        <v/>
      </c>
      <c r="E71" s="176" t="s">
        <v>242</v>
      </c>
      <c r="F71" s="176" t="s">
        <v>242</v>
      </c>
      <c r="G71" s="176" t="s">
        <v>242</v>
      </c>
      <c r="H71" s="176" t="s">
        <v>242</v>
      </c>
      <c r="I71" s="176" t="s">
        <v>242</v>
      </c>
      <c r="J71" s="176" t="s">
        <v>242</v>
      </c>
      <c r="K71" s="176" t="s">
        <v>242</v>
      </c>
      <c r="L71" s="62"/>
    </row>
    <row r="72" spans="1:12" ht="24.95" customHeight="1" x14ac:dyDescent="0.25">
      <c r="A72" s="205" t="s">
        <v>228</v>
      </c>
      <c r="B72" s="206">
        <v>374</v>
      </c>
      <c r="C72" s="207" t="s">
        <v>229</v>
      </c>
      <c r="D72" s="212" t="str">
        <f t="shared" si="0"/>
        <v/>
      </c>
      <c r="E72" s="176" t="s">
        <v>242</v>
      </c>
      <c r="F72" s="176" t="s">
        <v>242</v>
      </c>
      <c r="G72" s="176" t="s">
        <v>242</v>
      </c>
      <c r="H72" s="176" t="s">
        <v>242</v>
      </c>
      <c r="I72" s="176" t="s">
        <v>242</v>
      </c>
      <c r="J72" s="176" t="s">
        <v>242</v>
      </c>
      <c r="K72" s="176" t="s">
        <v>242</v>
      </c>
      <c r="L72" s="62"/>
    </row>
    <row r="73" spans="1:12" ht="24.95" customHeight="1" x14ac:dyDescent="0.25">
      <c r="A73" s="205" t="s">
        <v>113</v>
      </c>
      <c r="B73" s="206">
        <v>357</v>
      </c>
      <c r="C73" s="207" t="s">
        <v>114</v>
      </c>
      <c r="D73" s="212" t="str">
        <f t="shared" si="0"/>
        <v/>
      </c>
      <c r="E73" s="176" t="s">
        <v>242</v>
      </c>
      <c r="F73" s="176" t="s">
        <v>242</v>
      </c>
      <c r="G73" s="176" t="s">
        <v>242</v>
      </c>
      <c r="H73" s="176" t="s">
        <v>242</v>
      </c>
      <c r="I73" s="176" t="s">
        <v>242</v>
      </c>
      <c r="J73" s="176" t="s">
        <v>242</v>
      </c>
      <c r="K73" s="176" t="s">
        <v>242</v>
      </c>
      <c r="L73" s="62"/>
    </row>
    <row r="74" spans="1:12" ht="24.95" customHeight="1" x14ac:dyDescent="0.25">
      <c r="A74" s="205" t="s">
        <v>120</v>
      </c>
      <c r="B74" s="206">
        <v>361</v>
      </c>
      <c r="C74" s="207" t="s">
        <v>218</v>
      </c>
      <c r="D74" s="212" t="str">
        <f t="shared" si="0"/>
        <v/>
      </c>
      <c r="E74" s="176" t="s">
        <v>242</v>
      </c>
      <c r="F74" s="176" t="s">
        <v>242</v>
      </c>
      <c r="G74" s="176" t="s">
        <v>242</v>
      </c>
      <c r="H74" s="176" t="s">
        <v>242</v>
      </c>
      <c r="I74" s="176" t="s">
        <v>242</v>
      </c>
      <c r="J74" s="176" t="s">
        <v>242</v>
      </c>
      <c r="K74" s="176" t="s">
        <v>242</v>
      </c>
      <c r="L74" s="62"/>
    </row>
    <row r="75" spans="1:12" ht="24.95" customHeight="1" x14ac:dyDescent="0.25">
      <c r="A75" s="205" t="s">
        <v>121</v>
      </c>
      <c r="B75" s="206">
        <v>362</v>
      </c>
      <c r="C75" s="207" t="s">
        <v>230</v>
      </c>
      <c r="D75" s="212" t="str">
        <f t="shared" si="0"/>
        <v/>
      </c>
      <c r="E75" s="176" t="s">
        <v>242</v>
      </c>
      <c r="F75" s="176" t="s">
        <v>242</v>
      </c>
      <c r="G75" s="176" t="s">
        <v>242</v>
      </c>
      <c r="H75" s="176" t="s">
        <v>242</v>
      </c>
      <c r="I75" s="176" t="s">
        <v>242</v>
      </c>
      <c r="J75" s="176" t="s">
        <v>242</v>
      </c>
      <c r="K75" s="176" t="s">
        <v>242</v>
      </c>
      <c r="L75" s="62"/>
    </row>
    <row r="76" spans="1:12" ht="24.95" customHeight="1" x14ac:dyDescent="0.25">
      <c r="A76" s="205" t="s">
        <v>123</v>
      </c>
      <c r="B76" s="206">
        <v>364</v>
      </c>
      <c r="C76" s="207" t="s">
        <v>219</v>
      </c>
      <c r="D76" s="212" t="str">
        <f t="shared" si="0"/>
        <v/>
      </c>
      <c r="E76" s="176" t="s">
        <v>242</v>
      </c>
      <c r="F76" s="176" t="s">
        <v>242</v>
      </c>
      <c r="G76" s="176" t="s">
        <v>242</v>
      </c>
      <c r="H76" s="176" t="s">
        <v>242</v>
      </c>
      <c r="I76" s="176" t="s">
        <v>242</v>
      </c>
      <c r="J76" s="176" t="s">
        <v>242</v>
      </c>
      <c r="K76" s="176" t="s">
        <v>242</v>
      </c>
      <c r="L76" s="62"/>
    </row>
    <row r="77" spans="1:12" ht="24.95" customHeight="1" x14ac:dyDescent="0.25">
      <c r="A77" s="205" t="s">
        <v>124</v>
      </c>
      <c r="B77" s="206">
        <v>365</v>
      </c>
      <c r="C77" s="207" t="s">
        <v>125</v>
      </c>
      <c r="D77" s="212" t="str">
        <f t="shared" si="0"/>
        <v/>
      </c>
      <c r="E77" s="176" t="s">
        <v>242</v>
      </c>
      <c r="F77" s="176" t="s">
        <v>242</v>
      </c>
      <c r="G77" s="176" t="s">
        <v>242</v>
      </c>
      <c r="H77" s="176" t="s">
        <v>242</v>
      </c>
      <c r="I77" s="176" t="s">
        <v>242</v>
      </c>
      <c r="J77" s="176" t="s">
        <v>242</v>
      </c>
      <c r="K77" s="176" t="s">
        <v>242</v>
      </c>
      <c r="L77" s="62"/>
    </row>
    <row r="78" spans="1:12" ht="24.95" customHeight="1" x14ac:dyDescent="0.25">
      <c r="A78" s="205" t="s">
        <v>126</v>
      </c>
      <c r="B78" s="206">
        <v>366</v>
      </c>
      <c r="C78" s="207" t="s">
        <v>231</v>
      </c>
      <c r="D78" s="212" t="str">
        <f t="shared" si="0"/>
        <v/>
      </c>
      <c r="E78" s="176" t="s">
        <v>242</v>
      </c>
      <c r="F78" s="176" t="s">
        <v>242</v>
      </c>
      <c r="G78" s="176" t="s">
        <v>242</v>
      </c>
      <c r="H78" s="176" t="s">
        <v>242</v>
      </c>
      <c r="I78" s="176" t="s">
        <v>242</v>
      </c>
      <c r="J78" s="176" t="s">
        <v>242</v>
      </c>
      <c r="K78" s="176" t="s">
        <v>242</v>
      </c>
      <c r="L78" s="62"/>
    </row>
    <row r="79" spans="1:12" ht="24.95" customHeight="1" x14ac:dyDescent="0.25">
      <c r="A79" s="205" t="s">
        <v>127</v>
      </c>
      <c r="B79" s="206">
        <v>368</v>
      </c>
      <c r="C79" s="207" t="s">
        <v>128</v>
      </c>
      <c r="D79" s="212" t="str">
        <f t="shared" si="0"/>
        <v/>
      </c>
      <c r="E79" s="178" t="s">
        <v>242</v>
      </c>
      <c r="F79" s="178" t="s">
        <v>242</v>
      </c>
      <c r="G79" s="178" t="s">
        <v>242</v>
      </c>
      <c r="H79" s="178" t="s">
        <v>242</v>
      </c>
      <c r="I79" s="176" t="s">
        <v>242</v>
      </c>
      <c r="J79" s="176" t="s">
        <v>242</v>
      </c>
      <c r="K79" s="176" t="s">
        <v>242</v>
      </c>
      <c r="L79" s="62"/>
    </row>
    <row r="80" spans="1:12" ht="41.25" customHeight="1" x14ac:dyDescent="0.25">
      <c r="A80" s="278" t="s">
        <v>179</v>
      </c>
      <c r="B80" s="279"/>
      <c r="C80" s="279"/>
      <c r="D80" s="212"/>
      <c r="E80" s="176" t="s">
        <v>242</v>
      </c>
      <c r="F80" s="176" t="s">
        <v>242</v>
      </c>
      <c r="G80" s="176" t="s">
        <v>242</v>
      </c>
      <c r="H80" s="176" t="s">
        <v>242</v>
      </c>
      <c r="I80" s="176" t="s">
        <v>242</v>
      </c>
      <c r="J80" s="176" t="s">
        <v>242</v>
      </c>
      <c r="K80" s="176" t="s">
        <v>242</v>
      </c>
      <c r="L80" s="62"/>
    </row>
    <row r="81" spans="1:12" ht="24.95" customHeight="1" x14ac:dyDescent="0.25">
      <c r="A81" s="169"/>
      <c r="B81" s="171"/>
      <c r="C81" s="170"/>
      <c r="D81" s="212" t="str">
        <f t="shared" ref="D81:D94" si="1">IF(SUM(E81:K81)&gt;0,(SUM(E81:K81)),"")</f>
        <v/>
      </c>
      <c r="E81" s="176"/>
      <c r="F81" s="176"/>
      <c r="G81" s="176"/>
      <c r="H81" s="176"/>
      <c r="I81" s="176"/>
      <c r="J81" s="176"/>
      <c r="K81" s="176"/>
      <c r="L81" s="62"/>
    </row>
    <row r="82" spans="1:12" ht="24.95" customHeight="1" x14ac:dyDescent="0.25">
      <c r="A82" s="169"/>
      <c r="B82" s="171"/>
      <c r="C82" s="170"/>
      <c r="D82" s="212" t="str">
        <f t="shared" si="1"/>
        <v/>
      </c>
      <c r="E82" s="176"/>
      <c r="F82" s="176"/>
      <c r="G82" s="176"/>
      <c r="H82" s="176"/>
      <c r="I82" s="176"/>
      <c r="J82" s="176"/>
      <c r="K82" s="176"/>
      <c r="L82" s="62"/>
    </row>
    <row r="83" spans="1:12" ht="24.95" customHeight="1" x14ac:dyDescent="0.25">
      <c r="A83" s="169"/>
      <c r="B83" s="171"/>
      <c r="C83" s="170"/>
      <c r="D83" s="212" t="str">
        <f t="shared" si="1"/>
        <v/>
      </c>
      <c r="E83" s="176"/>
      <c r="F83" s="176"/>
      <c r="G83" s="176"/>
      <c r="H83" s="176"/>
      <c r="I83" s="176"/>
      <c r="J83" s="176"/>
      <c r="K83" s="176"/>
      <c r="L83" s="62"/>
    </row>
    <row r="84" spans="1:12" ht="24.95" customHeight="1" x14ac:dyDescent="0.25">
      <c r="A84" s="169"/>
      <c r="B84" s="171"/>
      <c r="C84" s="170"/>
      <c r="D84" s="212" t="str">
        <f t="shared" si="1"/>
        <v/>
      </c>
      <c r="E84" s="176"/>
      <c r="F84" s="176"/>
      <c r="G84" s="176"/>
      <c r="H84" s="176"/>
      <c r="I84" s="176"/>
      <c r="J84" s="176"/>
      <c r="K84" s="176"/>
      <c r="L84" s="62"/>
    </row>
    <row r="85" spans="1:12" ht="46.5" customHeight="1" x14ac:dyDescent="0.25">
      <c r="A85" s="169"/>
      <c r="B85" s="171"/>
      <c r="C85" s="170"/>
      <c r="D85" s="212" t="str">
        <f t="shared" si="1"/>
        <v/>
      </c>
      <c r="E85" s="176"/>
      <c r="F85" s="176"/>
      <c r="G85" s="176"/>
      <c r="H85" s="176"/>
      <c r="I85" s="176"/>
      <c r="J85" s="176"/>
      <c r="K85" s="176"/>
      <c r="L85" s="62"/>
    </row>
    <row r="86" spans="1:12" ht="24.95" customHeight="1" x14ac:dyDescent="0.25">
      <c r="A86" s="169"/>
      <c r="B86" s="171"/>
      <c r="C86" s="170"/>
      <c r="D86" s="212" t="str">
        <f t="shared" si="1"/>
        <v/>
      </c>
      <c r="E86" s="176"/>
      <c r="F86" s="176"/>
      <c r="G86" s="176"/>
      <c r="H86" s="176"/>
      <c r="I86" s="176"/>
      <c r="J86" s="176"/>
      <c r="K86" s="176"/>
      <c r="L86" s="62"/>
    </row>
    <row r="87" spans="1:12" ht="24.95" customHeight="1" x14ac:dyDescent="0.25">
      <c r="A87" s="169"/>
      <c r="B87" s="171"/>
      <c r="C87" s="170"/>
      <c r="D87" s="212" t="str">
        <f t="shared" si="1"/>
        <v/>
      </c>
      <c r="E87" s="176"/>
      <c r="F87" s="176"/>
      <c r="G87" s="176"/>
      <c r="H87" s="176"/>
      <c r="I87" s="176"/>
      <c r="J87" s="176"/>
      <c r="K87" s="176"/>
      <c r="L87" s="62"/>
    </row>
    <row r="88" spans="1:12" ht="24.95" customHeight="1" x14ac:dyDescent="0.25">
      <c r="A88" s="169"/>
      <c r="B88" s="171"/>
      <c r="C88" s="170"/>
      <c r="D88" s="212" t="str">
        <f t="shared" si="1"/>
        <v/>
      </c>
      <c r="E88" s="176"/>
      <c r="F88" s="176"/>
      <c r="G88" s="176"/>
      <c r="H88" s="176"/>
      <c r="I88" s="176"/>
      <c r="J88" s="176"/>
      <c r="K88" s="176"/>
      <c r="L88" s="62"/>
    </row>
    <row r="89" spans="1:12" ht="24.95" customHeight="1" x14ac:dyDescent="0.25">
      <c r="A89" s="169"/>
      <c r="B89" s="171"/>
      <c r="C89" s="170"/>
      <c r="D89" s="212" t="str">
        <f t="shared" si="1"/>
        <v/>
      </c>
      <c r="E89" s="176"/>
      <c r="F89" s="176"/>
      <c r="G89" s="176"/>
      <c r="H89" s="176"/>
      <c r="I89" s="176"/>
      <c r="J89" s="176"/>
      <c r="K89" s="176"/>
      <c r="L89" s="62"/>
    </row>
    <row r="90" spans="1:12" ht="24.95" customHeight="1" x14ac:dyDescent="0.25">
      <c r="A90" s="169"/>
      <c r="B90" s="171"/>
      <c r="C90" s="170"/>
      <c r="D90" s="212" t="str">
        <f t="shared" si="1"/>
        <v/>
      </c>
      <c r="E90" s="176"/>
      <c r="F90" s="176"/>
      <c r="G90" s="176"/>
      <c r="H90" s="176"/>
      <c r="I90" s="176"/>
      <c r="J90" s="176"/>
      <c r="K90" s="176"/>
      <c r="L90" s="62"/>
    </row>
    <row r="91" spans="1:12" ht="24.95" customHeight="1" x14ac:dyDescent="0.25">
      <c r="A91" s="169"/>
      <c r="B91" s="171"/>
      <c r="C91" s="170"/>
      <c r="D91" s="212" t="str">
        <f t="shared" si="1"/>
        <v/>
      </c>
      <c r="E91" s="176"/>
      <c r="F91" s="176"/>
      <c r="G91" s="176"/>
      <c r="H91" s="176"/>
      <c r="I91" s="176"/>
      <c r="J91" s="176"/>
      <c r="K91" s="176"/>
      <c r="L91" s="62"/>
    </row>
    <row r="92" spans="1:12" ht="24.95" customHeight="1" x14ac:dyDescent="0.25">
      <c r="A92" s="169"/>
      <c r="B92" s="171"/>
      <c r="C92" s="170"/>
      <c r="D92" s="212" t="str">
        <f t="shared" si="1"/>
        <v/>
      </c>
      <c r="E92" s="176"/>
      <c r="F92" s="176"/>
      <c r="G92" s="176"/>
      <c r="H92" s="176"/>
      <c r="I92" s="176"/>
      <c r="J92" s="176"/>
      <c r="K92" s="176"/>
      <c r="L92" s="62"/>
    </row>
    <row r="93" spans="1:12" ht="24.95" customHeight="1" x14ac:dyDescent="0.25">
      <c r="A93" s="169"/>
      <c r="B93" s="171"/>
      <c r="C93" s="170"/>
      <c r="D93" s="212" t="str">
        <f t="shared" si="1"/>
        <v/>
      </c>
      <c r="E93" s="176"/>
      <c r="F93" s="176"/>
      <c r="G93" s="176"/>
      <c r="H93" s="176"/>
      <c r="I93" s="176"/>
      <c r="J93" s="176"/>
      <c r="K93" s="176"/>
      <c r="L93" s="62"/>
    </row>
    <row r="94" spans="1:12" ht="24.95" customHeight="1" thickBot="1" x14ac:dyDescent="0.3">
      <c r="A94" s="172"/>
      <c r="B94" s="173"/>
      <c r="C94" s="174"/>
      <c r="D94" s="213" t="str">
        <f t="shared" si="1"/>
        <v/>
      </c>
      <c r="E94" s="177"/>
      <c r="F94" s="177"/>
      <c r="G94" s="177"/>
      <c r="H94" s="177"/>
      <c r="I94" s="177"/>
      <c r="J94" s="177"/>
      <c r="K94" s="177"/>
      <c r="L94" s="62"/>
    </row>
    <row r="95" spans="1:12" ht="24.95" customHeight="1" thickBot="1" x14ac:dyDescent="0.3">
      <c r="A95" s="292" t="s">
        <v>232</v>
      </c>
      <c r="B95" s="293"/>
      <c r="C95" s="293"/>
      <c r="D95" s="214">
        <f>SUM(D17:D94)</f>
        <v>107985.29999999999</v>
      </c>
      <c r="E95" s="214">
        <f t="shared" ref="E95:K95" si="2">SUM(E17:E94)</f>
        <v>66004.350000000006</v>
      </c>
      <c r="F95" s="214">
        <f t="shared" si="2"/>
        <v>24995.91</v>
      </c>
      <c r="G95" s="214">
        <f t="shared" si="2"/>
        <v>1024.6500000000001</v>
      </c>
      <c r="H95" s="214">
        <f t="shared" si="2"/>
        <v>3105.84</v>
      </c>
      <c r="I95" s="214">
        <f t="shared" si="2"/>
        <v>9503.86</v>
      </c>
      <c r="J95" s="214">
        <f t="shared" si="2"/>
        <v>3350.69</v>
      </c>
      <c r="K95" s="214">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E80" sqref="E80"/>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9" t="s">
        <v>141</v>
      </c>
      <c r="H1" s="160"/>
      <c r="I1" s="160"/>
      <c r="J1" s="160"/>
      <c r="K1" s="161"/>
      <c r="L1" s="84"/>
      <c r="M1" s="241" t="s">
        <v>147</v>
      </c>
      <c r="N1" s="241"/>
    </row>
    <row r="2" spans="1:25" ht="30" customHeight="1" x14ac:dyDescent="0.25">
      <c r="A2" s="242" t="s">
        <v>199</v>
      </c>
      <c r="B2" s="242"/>
      <c r="C2" s="242"/>
      <c r="D2" s="242"/>
      <c r="E2" s="242"/>
      <c r="F2" s="75"/>
      <c r="G2" s="282" t="s">
        <v>142</v>
      </c>
      <c r="H2" s="283"/>
      <c r="I2" s="283"/>
      <c r="J2" s="283"/>
      <c r="K2" s="162">
        <f>D95</f>
        <v>419447.85000000003</v>
      </c>
      <c r="M2" s="246" t="s">
        <v>182</v>
      </c>
      <c r="N2" s="246"/>
    </row>
    <row r="3" spans="1:25" ht="30" customHeight="1" x14ac:dyDescent="0.25">
      <c r="A3" s="242"/>
      <c r="B3" s="242"/>
      <c r="C3" s="242"/>
      <c r="D3" s="242"/>
      <c r="E3" s="242"/>
      <c r="F3" s="75"/>
      <c r="G3" s="284" t="s">
        <v>183</v>
      </c>
      <c r="H3" s="285"/>
      <c r="I3" s="285"/>
      <c r="J3" s="285"/>
      <c r="K3" s="60">
        <v>697.23</v>
      </c>
      <c r="M3" s="236" t="s">
        <v>130</v>
      </c>
      <c r="N3" s="236"/>
    </row>
    <row r="4" spans="1:25" ht="30" customHeight="1" x14ac:dyDescent="0.25">
      <c r="A4" s="242"/>
      <c r="B4" s="242"/>
      <c r="C4" s="242"/>
      <c r="D4" s="242"/>
      <c r="E4" s="242"/>
      <c r="F4" s="75"/>
      <c r="G4" s="286" t="s">
        <v>184</v>
      </c>
      <c r="H4" s="287"/>
      <c r="I4" s="287"/>
      <c r="J4" s="287"/>
      <c r="K4" s="60">
        <v>66036.53</v>
      </c>
      <c r="L4" s="65"/>
      <c r="M4" s="246" t="s">
        <v>187</v>
      </c>
      <c r="N4" s="246"/>
      <c r="O4" s="61"/>
      <c r="P4" s="61"/>
      <c r="Q4" s="61"/>
      <c r="R4" s="61"/>
      <c r="S4" s="61"/>
      <c r="T4" s="61"/>
      <c r="U4" s="61"/>
      <c r="V4" s="61"/>
      <c r="W4" s="61"/>
      <c r="X4" s="61"/>
      <c r="Y4" s="61"/>
    </row>
    <row r="5" spans="1:25" ht="30" customHeight="1" x14ac:dyDescent="0.25">
      <c r="A5" s="235"/>
      <c r="B5" s="235"/>
      <c r="C5" s="235"/>
      <c r="D5" s="235"/>
      <c r="E5" s="235"/>
      <c r="F5" s="75"/>
      <c r="G5" s="286" t="s">
        <v>186</v>
      </c>
      <c r="H5" s="287"/>
      <c r="I5" s="287"/>
      <c r="J5" s="287"/>
      <c r="K5" s="60"/>
      <c r="L5" s="59"/>
      <c r="M5" s="246" t="s">
        <v>188</v>
      </c>
      <c r="N5" s="246"/>
      <c r="O5" s="61"/>
      <c r="P5" s="61"/>
      <c r="Q5" s="61"/>
      <c r="R5" s="61"/>
      <c r="S5" s="61"/>
      <c r="T5" s="61"/>
      <c r="U5" s="61"/>
      <c r="V5" s="61"/>
      <c r="W5" s="61"/>
      <c r="X5" s="61"/>
      <c r="Y5" s="61"/>
    </row>
    <row r="6" spans="1:25" ht="43.5" customHeight="1" thickBot="1" x14ac:dyDescent="0.3">
      <c r="F6" s="75"/>
      <c r="G6" s="288" t="s">
        <v>143</v>
      </c>
      <c r="H6" s="289"/>
      <c r="I6" s="289"/>
      <c r="J6" s="289"/>
      <c r="K6" s="163">
        <f>SUM(K2:K5)</f>
        <v>486181.61</v>
      </c>
      <c r="L6" s="59"/>
      <c r="M6" s="246" t="s">
        <v>146</v>
      </c>
      <c r="N6" s="246"/>
      <c r="O6" s="68"/>
      <c r="P6" s="68"/>
      <c r="Q6" s="68"/>
      <c r="R6" s="68"/>
      <c r="S6" s="68"/>
      <c r="T6" s="68"/>
      <c r="U6" s="68"/>
      <c r="V6" s="68"/>
      <c r="W6" s="68"/>
      <c r="X6" s="68"/>
      <c r="Y6" s="68"/>
    </row>
    <row r="7" spans="1:25" ht="66" customHeight="1" thickBot="1" x14ac:dyDescent="0.3">
      <c r="A7" s="75"/>
      <c r="B7" s="75"/>
      <c r="D7" s="75" t="s">
        <v>234</v>
      </c>
      <c r="F7" s="75"/>
      <c r="G7" s="288" t="s">
        <v>144</v>
      </c>
      <c r="H7" s="289"/>
      <c r="I7" s="289"/>
      <c r="J7" s="289"/>
      <c r="K7" s="164">
        <v>486181.66</v>
      </c>
      <c r="M7" s="246" t="s">
        <v>189</v>
      </c>
      <c r="N7" s="246"/>
      <c r="O7" s="69"/>
      <c r="P7" s="69"/>
      <c r="Q7" s="69"/>
      <c r="R7" s="69"/>
      <c r="S7" s="69"/>
      <c r="T7" s="69"/>
      <c r="U7" s="69"/>
      <c r="V7" s="69"/>
      <c r="W7" s="69"/>
      <c r="X7" s="69"/>
      <c r="Y7" s="69"/>
    </row>
    <row r="8" spans="1:25" ht="15" customHeight="1" thickBot="1" x14ac:dyDescent="0.3">
      <c r="M8" s="152"/>
      <c r="N8" s="46"/>
      <c r="O8" s="70"/>
      <c r="P8" s="70"/>
      <c r="Q8" s="70"/>
      <c r="R8" s="70"/>
      <c r="S8" s="70"/>
      <c r="T8" s="70"/>
      <c r="U8" s="70"/>
      <c r="V8" s="70"/>
      <c r="W8" s="70"/>
      <c r="X8" s="70"/>
      <c r="Y8" s="70"/>
    </row>
    <row r="9" spans="1:25" s="75" customFormat="1" ht="24.95" customHeight="1" x14ac:dyDescent="0.25">
      <c r="A9" s="290"/>
      <c r="B9" s="256" t="s">
        <v>149</v>
      </c>
      <c r="C9" s="257"/>
      <c r="D9" s="262" t="s">
        <v>5</v>
      </c>
      <c r="E9" s="71" t="s">
        <v>6</v>
      </c>
      <c r="F9" s="72"/>
      <c r="G9" s="72"/>
      <c r="H9" s="72"/>
      <c r="I9" s="72"/>
      <c r="J9" s="72"/>
      <c r="K9" s="73"/>
      <c r="L9" s="74"/>
      <c r="M9" s="241" t="s">
        <v>133</v>
      </c>
      <c r="N9" s="241"/>
      <c r="O9" s="69"/>
      <c r="P9" s="69"/>
      <c r="Q9" s="69"/>
      <c r="R9" s="69"/>
      <c r="S9" s="69"/>
      <c r="T9" s="69"/>
      <c r="U9" s="69"/>
      <c r="V9" s="69"/>
      <c r="W9" s="69"/>
      <c r="X9" s="69"/>
      <c r="Y9" s="69"/>
    </row>
    <row r="10" spans="1:25" s="75" customFormat="1" ht="24.95" customHeight="1" thickBot="1" x14ac:dyDescent="0.3">
      <c r="A10" s="291"/>
      <c r="B10" s="258"/>
      <c r="C10" s="259"/>
      <c r="D10" s="263"/>
      <c r="E10" s="76" t="s">
        <v>233</v>
      </c>
      <c r="F10" s="77"/>
      <c r="G10" s="77"/>
      <c r="H10" s="77"/>
      <c r="I10" s="77"/>
      <c r="J10" s="77"/>
      <c r="K10" s="78"/>
      <c r="L10" s="74"/>
      <c r="M10" s="265" t="s">
        <v>190</v>
      </c>
      <c r="N10" s="266"/>
      <c r="O10" s="79"/>
      <c r="P10" s="79"/>
      <c r="Q10" s="79"/>
      <c r="R10" s="79"/>
      <c r="S10" s="79"/>
      <c r="T10" s="79"/>
      <c r="U10" s="79"/>
      <c r="V10" s="79"/>
      <c r="W10" s="79"/>
      <c r="X10" s="79"/>
      <c r="Y10" s="79"/>
    </row>
    <row r="11" spans="1:25" s="75" customFormat="1" ht="30.75" customHeight="1" thickBot="1" x14ac:dyDescent="0.3">
      <c r="A11" s="106" t="s">
        <v>151</v>
      </c>
      <c r="B11" s="294" t="s">
        <v>243</v>
      </c>
      <c r="C11" s="295"/>
      <c r="D11" s="198" t="s">
        <v>252</v>
      </c>
      <c r="E11" s="76" t="s">
        <v>166</v>
      </c>
      <c r="F11" s="77"/>
      <c r="G11" s="77"/>
      <c r="H11" s="77"/>
      <c r="I11" s="77"/>
      <c r="J11" s="77"/>
      <c r="K11" s="78"/>
      <c r="L11" s="80"/>
      <c r="M11" s="266"/>
      <c r="N11" s="266"/>
      <c r="O11" s="79"/>
      <c r="P11" s="79"/>
      <c r="Q11" s="79"/>
      <c r="R11" s="79"/>
      <c r="S11" s="79"/>
      <c r="T11" s="79"/>
      <c r="U11" s="79"/>
      <c r="V11" s="79"/>
      <c r="W11" s="79"/>
      <c r="X11" s="79"/>
      <c r="Y11" s="79"/>
    </row>
    <row r="12" spans="1:25" s="75" customFormat="1" ht="35.1" customHeight="1" thickBot="1" x14ac:dyDescent="0.3">
      <c r="A12" s="106" t="s">
        <v>167</v>
      </c>
      <c r="B12" s="281" t="str">
        <f>Central!B12</f>
        <v>CVIT- Cobre Valley Inst of Technology</v>
      </c>
      <c r="C12" s="281"/>
      <c r="D12" s="196" t="str">
        <f>Central!D12</f>
        <v>110802</v>
      </c>
      <c r="E12" s="81" t="s">
        <v>145</v>
      </c>
      <c r="F12" s="82"/>
      <c r="G12" s="82"/>
      <c r="H12" s="82"/>
      <c r="I12" s="82"/>
      <c r="J12" s="82"/>
      <c r="K12" s="83"/>
      <c r="L12" s="84"/>
      <c r="M12" s="266"/>
      <c r="N12" s="266"/>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66"/>
      <c r="N13" s="266"/>
    </row>
    <row r="14" spans="1:25" ht="35.1" customHeight="1" thickBot="1" x14ac:dyDescent="0.3">
      <c r="A14" s="153"/>
      <c r="B14" s="108"/>
      <c r="C14" s="153"/>
      <c r="D14" s="109"/>
      <c r="E14" s="268" t="s">
        <v>8</v>
      </c>
      <c r="F14" s="269"/>
      <c r="G14" s="269"/>
      <c r="H14" s="269"/>
      <c r="I14" s="269"/>
      <c r="J14" s="269"/>
      <c r="K14" s="270"/>
      <c r="M14" s="266" t="s">
        <v>191</v>
      </c>
      <c r="N14" s="266"/>
      <c r="O14" s="88"/>
      <c r="P14" s="88"/>
      <c r="Q14" s="88"/>
      <c r="R14" s="88"/>
      <c r="S14" s="88"/>
      <c r="T14" s="88"/>
      <c r="U14" s="88"/>
      <c r="V14" s="88"/>
      <c r="W14" s="88"/>
      <c r="X14" s="88"/>
      <c r="Y14" s="88"/>
    </row>
    <row r="15" spans="1:25" ht="29.25" customHeight="1" thickBot="1" x14ac:dyDescent="0.3">
      <c r="A15" s="154"/>
      <c r="B15" s="111"/>
      <c r="C15" s="154"/>
      <c r="D15" s="112"/>
      <c r="E15" s="268" t="s">
        <v>9</v>
      </c>
      <c r="F15" s="271"/>
      <c r="G15" s="271"/>
      <c r="H15" s="271"/>
      <c r="I15" s="271"/>
      <c r="J15" s="272"/>
      <c r="K15" s="273" t="s">
        <v>10</v>
      </c>
      <c r="M15" s="266"/>
      <c r="N15" s="266"/>
    </row>
    <row r="16" spans="1:25" s="89" customFormat="1" ht="122.25" customHeight="1" thickBot="1" x14ac:dyDescent="0.3">
      <c r="A16" s="113" t="s">
        <v>150</v>
      </c>
      <c r="B16" s="101" t="s">
        <v>135</v>
      </c>
      <c r="C16" s="103" t="s">
        <v>11</v>
      </c>
      <c r="D16" s="102" t="s">
        <v>12</v>
      </c>
      <c r="E16" s="35" t="s">
        <v>13</v>
      </c>
      <c r="F16" s="36" t="s">
        <v>14</v>
      </c>
      <c r="G16" s="36" t="s">
        <v>136</v>
      </c>
      <c r="H16" s="36" t="s">
        <v>137</v>
      </c>
      <c r="I16" s="36" t="s">
        <v>139</v>
      </c>
      <c r="J16" s="37" t="s">
        <v>138</v>
      </c>
      <c r="K16" s="274"/>
      <c r="M16" s="266"/>
      <c r="N16" s="266"/>
    </row>
    <row r="17" spans="1:14" s="90" customFormat="1" ht="24.95" customHeight="1" x14ac:dyDescent="0.25">
      <c r="A17" s="202" t="s">
        <v>15</v>
      </c>
      <c r="B17" s="203">
        <v>301</v>
      </c>
      <c r="C17" s="204" t="s">
        <v>220</v>
      </c>
      <c r="D17" s="211" t="str">
        <f t="shared" ref="D17:D79" si="0">IF(SUM(E17:K17)&gt;0,(SUM(E17:K17)),"")</f>
        <v/>
      </c>
      <c r="E17" s="188"/>
      <c r="F17" s="188"/>
      <c r="G17" s="188"/>
      <c r="H17" s="188"/>
      <c r="I17" s="188"/>
      <c r="J17" s="189"/>
      <c r="K17" s="190"/>
      <c r="M17" s="93"/>
      <c r="N17" s="151" t="s">
        <v>168</v>
      </c>
    </row>
    <row r="18" spans="1:14" s="90" customFormat="1" ht="24.95" customHeight="1" x14ac:dyDescent="0.25">
      <c r="A18" s="205" t="s">
        <v>16</v>
      </c>
      <c r="B18" s="206">
        <v>302</v>
      </c>
      <c r="C18" s="208" t="s">
        <v>17</v>
      </c>
      <c r="D18" s="212" t="str">
        <f t="shared" si="0"/>
        <v/>
      </c>
      <c r="E18" s="188"/>
      <c r="F18" s="188"/>
      <c r="G18" s="188"/>
      <c r="H18" s="188"/>
      <c r="I18" s="188"/>
      <c r="J18" s="189"/>
      <c r="K18" s="191"/>
      <c r="M18" s="150"/>
      <c r="N18" s="151" t="s">
        <v>169</v>
      </c>
    </row>
    <row r="19" spans="1:14" s="90" customFormat="1" ht="24.95" customHeight="1" x14ac:dyDescent="0.25">
      <c r="A19" s="205" t="s">
        <v>205</v>
      </c>
      <c r="B19" s="206">
        <v>376</v>
      </c>
      <c r="C19" s="208" t="s">
        <v>206</v>
      </c>
      <c r="D19" s="212">
        <f t="shared" si="0"/>
        <v>105960.29</v>
      </c>
      <c r="E19" s="188">
        <v>56685.46</v>
      </c>
      <c r="F19" s="188">
        <v>18139.38</v>
      </c>
      <c r="G19" s="188">
        <v>3810.24</v>
      </c>
      <c r="H19" s="188">
        <v>213.75</v>
      </c>
      <c r="I19" s="188">
        <v>22059.59</v>
      </c>
      <c r="J19" s="189">
        <v>2734.08</v>
      </c>
      <c r="K19" s="191">
        <v>2317.79</v>
      </c>
      <c r="M19" s="150"/>
      <c r="N19" s="151"/>
    </row>
    <row r="20" spans="1:14" s="90" customFormat="1" ht="24.95" customHeight="1" x14ac:dyDescent="0.25">
      <c r="A20" s="205" t="s">
        <v>18</v>
      </c>
      <c r="B20" s="206">
        <v>303</v>
      </c>
      <c r="C20" s="208" t="s">
        <v>19</v>
      </c>
      <c r="D20" s="212" t="str">
        <f t="shared" si="0"/>
        <v/>
      </c>
      <c r="E20" s="188" t="s">
        <v>242</v>
      </c>
      <c r="F20" s="188" t="s">
        <v>242</v>
      </c>
      <c r="G20" s="188" t="s">
        <v>242</v>
      </c>
      <c r="H20" s="188" t="s">
        <v>242</v>
      </c>
      <c r="I20" s="188" t="s">
        <v>242</v>
      </c>
      <c r="J20" s="189" t="s">
        <v>242</v>
      </c>
      <c r="K20" s="191" t="s">
        <v>242</v>
      </c>
      <c r="M20" s="93"/>
      <c r="N20" s="246" t="s">
        <v>170</v>
      </c>
    </row>
    <row r="21" spans="1:14" s="90" customFormat="1" ht="24.95" customHeight="1" x14ac:dyDescent="0.25">
      <c r="A21" s="205" t="s">
        <v>20</v>
      </c>
      <c r="B21" s="206">
        <v>304</v>
      </c>
      <c r="C21" s="208" t="s">
        <v>21</v>
      </c>
      <c r="D21" s="212" t="str">
        <f t="shared" si="0"/>
        <v/>
      </c>
      <c r="E21" s="188" t="s">
        <v>242</v>
      </c>
      <c r="F21" s="188" t="s">
        <v>242</v>
      </c>
      <c r="G21" s="188" t="s">
        <v>242</v>
      </c>
      <c r="H21" s="188" t="s">
        <v>242</v>
      </c>
      <c r="I21" s="188" t="s">
        <v>242</v>
      </c>
      <c r="J21" s="189" t="s">
        <v>242</v>
      </c>
      <c r="K21" s="191" t="s">
        <v>242</v>
      </c>
      <c r="M21" s="93"/>
      <c r="N21" s="246"/>
    </row>
    <row r="22" spans="1:14" s="90" customFormat="1" ht="24.95" customHeight="1" x14ac:dyDescent="0.25">
      <c r="A22" s="205" t="s">
        <v>22</v>
      </c>
      <c r="B22" s="206">
        <v>305</v>
      </c>
      <c r="C22" s="208" t="s">
        <v>23</v>
      </c>
      <c r="D22" s="212" t="str">
        <f t="shared" si="0"/>
        <v/>
      </c>
      <c r="E22" s="188" t="s">
        <v>242</v>
      </c>
      <c r="F22" s="188" t="s">
        <v>242</v>
      </c>
      <c r="G22" s="188" t="s">
        <v>242</v>
      </c>
      <c r="H22" s="188" t="s">
        <v>242</v>
      </c>
      <c r="I22" s="188" t="s">
        <v>242</v>
      </c>
      <c r="J22" s="189" t="s">
        <v>242</v>
      </c>
      <c r="K22" s="191" t="s">
        <v>242</v>
      </c>
      <c r="M22" s="93"/>
      <c r="N22" s="246"/>
    </row>
    <row r="23" spans="1:14" s="90" customFormat="1" ht="24.95" customHeight="1" x14ac:dyDescent="0.25">
      <c r="A23" s="205" t="s">
        <v>24</v>
      </c>
      <c r="B23" s="206">
        <v>306</v>
      </c>
      <c r="C23" s="208" t="s">
        <v>25</v>
      </c>
      <c r="D23" s="212" t="str">
        <f t="shared" si="0"/>
        <v/>
      </c>
      <c r="E23" s="188" t="s">
        <v>242</v>
      </c>
      <c r="F23" s="188" t="s">
        <v>242</v>
      </c>
      <c r="G23" s="188" t="s">
        <v>242</v>
      </c>
      <c r="H23" s="188" t="s">
        <v>242</v>
      </c>
      <c r="I23" s="188" t="s">
        <v>242</v>
      </c>
      <c r="J23" s="189" t="s">
        <v>242</v>
      </c>
      <c r="K23" s="191" t="s">
        <v>242</v>
      </c>
      <c r="M23" s="93"/>
      <c r="N23" s="246" t="s">
        <v>171</v>
      </c>
    </row>
    <row r="24" spans="1:14" s="90" customFormat="1" ht="24.95" customHeight="1" x14ac:dyDescent="0.25">
      <c r="A24" s="205" t="s">
        <v>26</v>
      </c>
      <c r="B24" s="206">
        <v>307</v>
      </c>
      <c r="C24" s="208" t="s">
        <v>27</v>
      </c>
      <c r="D24" s="212" t="str">
        <f t="shared" si="0"/>
        <v/>
      </c>
      <c r="E24" s="188" t="s">
        <v>242</v>
      </c>
      <c r="F24" s="188" t="s">
        <v>242</v>
      </c>
      <c r="G24" s="188" t="s">
        <v>242</v>
      </c>
      <c r="H24" s="188" t="s">
        <v>242</v>
      </c>
      <c r="I24" s="188" t="s">
        <v>242</v>
      </c>
      <c r="J24" s="189" t="s">
        <v>242</v>
      </c>
      <c r="K24" s="191" t="s">
        <v>242</v>
      </c>
      <c r="M24" s="93"/>
      <c r="N24" s="246"/>
    </row>
    <row r="25" spans="1:14" s="90" customFormat="1" ht="24.95" customHeight="1" x14ac:dyDescent="0.25">
      <c r="A25" s="205" t="s">
        <v>28</v>
      </c>
      <c r="B25" s="206">
        <v>309</v>
      </c>
      <c r="C25" s="208" t="s">
        <v>223</v>
      </c>
      <c r="D25" s="212">
        <f t="shared" si="0"/>
        <v>16221.900000000001</v>
      </c>
      <c r="E25" s="188" t="s">
        <v>242</v>
      </c>
      <c r="F25" s="188" t="s">
        <v>242</v>
      </c>
      <c r="G25" s="188" t="s">
        <v>242</v>
      </c>
      <c r="H25" s="188">
        <v>12913.51</v>
      </c>
      <c r="I25" s="188">
        <v>990.6</v>
      </c>
      <c r="J25" s="189" t="s">
        <v>242</v>
      </c>
      <c r="K25" s="191">
        <v>2317.79</v>
      </c>
      <c r="M25" s="93"/>
      <c r="N25" s="246" t="s">
        <v>172</v>
      </c>
    </row>
    <row r="26" spans="1:14" s="90" customFormat="1" ht="24.95" customHeight="1" x14ac:dyDescent="0.25">
      <c r="A26" s="205" t="s">
        <v>30</v>
      </c>
      <c r="B26" s="206">
        <v>310</v>
      </c>
      <c r="C26" s="208" t="s">
        <v>31</v>
      </c>
      <c r="D26" s="212" t="str">
        <f t="shared" si="0"/>
        <v/>
      </c>
      <c r="E26" s="188" t="s">
        <v>242</v>
      </c>
      <c r="F26" s="188" t="s">
        <v>242</v>
      </c>
      <c r="G26" s="188" t="s">
        <v>242</v>
      </c>
      <c r="H26" s="188" t="s">
        <v>242</v>
      </c>
      <c r="I26" s="188" t="s">
        <v>242</v>
      </c>
      <c r="J26" s="189" t="s">
        <v>242</v>
      </c>
      <c r="K26" s="191" t="s">
        <v>242</v>
      </c>
      <c r="M26" s="93"/>
      <c r="N26" s="246"/>
    </row>
    <row r="27" spans="1:14" s="90" customFormat="1" ht="24.95" customHeight="1" x14ac:dyDescent="0.25">
      <c r="A27" s="205" t="s">
        <v>32</v>
      </c>
      <c r="B27" s="206">
        <v>311</v>
      </c>
      <c r="C27" s="208" t="s">
        <v>33</v>
      </c>
      <c r="D27" s="212" t="str">
        <f t="shared" si="0"/>
        <v/>
      </c>
      <c r="E27" s="188" t="s">
        <v>242</v>
      </c>
      <c r="F27" s="188" t="s">
        <v>242</v>
      </c>
      <c r="G27" s="188" t="s">
        <v>242</v>
      </c>
      <c r="H27" s="188" t="s">
        <v>242</v>
      </c>
      <c r="I27" s="188" t="s">
        <v>242</v>
      </c>
      <c r="J27" s="189" t="s">
        <v>242</v>
      </c>
      <c r="K27" s="191" t="s">
        <v>242</v>
      </c>
      <c r="M27" s="93"/>
      <c r="N27" s="246" t="s">
        <v>173</v>
      </c>
    </row>
    <row r="28" spans="1:14" s="90" customFormat="1" ht="24.95" customHeight="1" x14ac:dyDescent="0.25">
      <c r="A28" s="205" t="s">
        <v>34</v>
      </c>
      <c r="B28" s="206">
        <v>312</v>
      </c>
      <c r="C28" s="208" t="s">
        <v>35</v>
      </c>
      <c r="D28" s="212" t="str">
        <f t="shared" si="0"/>
        <v/>
      </c>
      <c r="E28" s="188" t="s">
        <v>242</v>
      </c>
      <c r="F28" s="188" t="s">
        <v>242</v>
      </c>
      <c r="G28" s="188" t="s">
        <v>242</v>
      </c>
      <c r="H28" s="188" t="s">
        <v>242</v>
      </c>
      <c r="I28" s="188" t="s">
        <v>242</v>
      </c>
      <c r="J28" s="189" t="s">
        <v>242</v>
      </c>
      <c r="K28" s="191" t="s">
        <v>242</v>
      </c>
      <c r="M28" s="93"/>
      <c r="N28" s="246"/>
    </row>
    <row r="29" spans="1:14" s="90" customFormat="1" ht="24.95" customHeight="1" x14ac:dyDescent="0.25">
      <c r="A29" s="205" t="s">
        <v>36</v>
      </c>
      <c r="B29" s="206">
        <v>313</v>
      </c>
      <c r="C29" s="208" t="s">
        <v>207</v>
      </c>
      <c r="D29" s="212" t="str">
        <f t="shared" si="0"/>
        <v/>
      </c>
      <c r="E29" s="188" t="s">
        <v>242</v>
      </c>
      <c r="F29" s="188" t="s">
        <v>242</v>
      </c>
      <c r="G29" s="188" t="s">
        <v>242</v>
      </c>
      <c r="H29" s="188" t="s">
        <v>242</v>
      </c>
      <c r="I29" s="188" t="s">
        <v>242</v>
      </c>
      <c r="J29" s="189" t="s">
        <v>242</v>
      </c>
      <c r="K29" s="191" t="s">
        <v>242</v>
      </c>
      <c r="M29" s="93"/>
      <c r="N29" s="246"/>
    </row>
    <row r="30" spans="1:14" s="90" customFormat="1" ht="24.95" customHeight="1" x14ac:dyDescent="0.25">
      <c r="A30" s="205" t="s">
        <v>37</v>
      </c>
      <c r="B30" s="206">
        <v>314</v>
      </c>
      <c r="C30" s="208" t="s">
        <v>208</v>
      </c>
      <c r="D30" s="212" t="str">
        <f t="shared" si="0"/>
        <v/>
      </c>
      <c r="E30" s="188" t="s">
        <v>242</v>
      </c>
      <c r="F30" s="188" t="s">
        <v>242</v>
      </c>
      <c r="G30" s="188" t="s">
        <v>242</v>
      </c>
      <c r="H30" s="188" t="s">
        <v>242</v>
      </c>
      <c r="I30" s="188" t="s">
        <v>242</v>
      </c>
      <c r="J30" s="189" t="s">
        <v>242</v>
      </c>
      <c r="K30" s="191" t="s">
        <v>242</v>
      </c>
      <c r="M30" s="246" t="s">
        <v>185</v>
      </c>
      <c r="N30" s="246"/>
    </row>
    <row r="31" spans="1:14" s="90" customFormat="1" ht="24.95" customHeight="1" x14ac:dyDescent="0.25">
      <c r="A31" s="205" t="s">
        <v>38</v>
      </c>
      <c r="B31" s="206">
        <v>315</v>
      </c>
      <c r="C31" s="208" t="s">
        <v>39</v>
      </c>
      <c r="D31" s="212" t="str">
        <f t="shared" si="0"/>
        <v/>
      </c>
      <c r="E31" s="188" t="s">
        <v>242</v>
      </c>
      <c r="F31" s="188" t="s">
        <v>242</v>
      </c>
      <c r="G31" s="188" t="s">
        <v>242</v>
      </c>
      <c r="H31" s="188" t="s">
        <v>242</v>
      </c>
      <c r="I31" s="188" t="s">
        <v>242</v>
      </c>
      <c r="J31" s="189" t="s">
        <v>242</v>
      </c>
      <c r="K31" s="191" t="s">
        <v>242</v>
      </c>
      <c r="M31" s="246"/>
      <c r="N31" s="246"/>
    </row>
    <row r="32" spans="1:14" s="90" customFormat="1" ht="24.95" customHeight="1" x14ac:dyDescent="0.25">
      <c r="A32" s="205" t="s">
        <v>40</v>
      </c>
      <c r="B32" s="206">
        <v>316</v>
      </c>
      <c r="C32" s="208" t="s">
        <v>41</v>
      </c>
      <c r="D32" s="212" t="str">
        <f t="shared" si="0"/>
        <v/>
      </c>
      <c r="E32" s="188" t="s">
        <v>242</v>
      </c>
      <c r="F32" s="188" t="s">
        <v>242</v>
      </c>
      <c r="G32" s="188" t="s">
        <v>242</v>
      </c>
      <c r="H32" s="188" t="s">
        <v>242</v>
      </c>
      <c r="I32" s="188" t="s">
        <v>242</v>
      </c>
      <c r="J32" s="189" t="s">
        <v>242</v>
      </c>
      <c r="K32" s="191" t="s">
        <v>242</v>
      </c>
      <c r="M32" s="246"/>
      <c r="N32" s="246"/>
    </row>
    <row r="33" spans="1:23" s="90" customFormat="1" ht="24.95" customHeight="1" x14ac:dyDescent="0.25">
      <c r="A33" s="205" t="s">
        <v>42</v>
      </c>
      <c r="B33" s="206">
        <v>317</v>
      </c>
      <c r="C33" s="208" t="s">
        <v>43</v>
      </c>
      <c r="D33" s="212" t="str">
        <f t="shared" si="0"/>
        <v/>
      </c>
      <c r="E33" s="188" t="s">
        <v>242</v>
      </c>
      <c r="F33" s="188" t="s">
        <v>242</v>
      </c>
      <c r="G33" s="188" t="s">
        <v>242</v>
      </c>
      <c r="H33" s="188" t="s">
        <v>242</v>
      </c>
      <c r="I33" s="188" t="s">
        <v>242</v>
      </c>
      <c r="J33" s="189" t="s">
        <v>242</v>
      </c>
      <c r="K33" s="191" t="s">
        <v>242</v>
      </c>
      <c r="M33" s="246"/>
      <c r="N33" s="246"/>
    </row>
    <row r="34" spans="1:23" s="90" customFormat="1" ht="24.95" customHeight="1" x14ac:dyDescent="0.25">
      <c r="A34" s="205" t="s">
        <v>44</v>
      </c>
      <c r="B34" s="206">
        <v>318</v>
      </c>
      <c r="C34" s="208" t="s">
        <v>45</v>
      </c>
      <c r="D34" s="212" t="str">
        <f t="shared" si="0"/>
        <v/>
      </c>
      <c r="E34" s="188" t="s">
        <v>242</v>
      </c>
      <c r="F34" s="188" t="s">
        <v>242</v>
      </c>
      <c r="G34" s="188" t="s">
        <v>242</v>
      </c>
      <c r="H34" s="188" t="s">
        <v>242</v>
      </c>
      <c r="I34" s="188" t="s">
        <v>242</v>
      </c>
      <c r="J34" s="189" t="s">
        <v>242</v>
      </c>
      <c r="K34" s="191" t="s">
        <v>242</v>
      </c>
      <c r="M34" s="246"/>
      <c r="N34" s="246"/>
    </row>
    <row r="35" spans="1:23" s="90" customFormat="1" ht="24.95" customHeight="1" x14ac:dyDescent="0.25">
      <c r="A35" s="205" t="s">
        <v>46</v>
      </c>
      <c r="B35" s="206">
        <v>319</v>
      </c>
      <c r="C35" s="208" t="s">
        <v>222</v>
      </c>
      <c r="D35" s="212" t="str">
        <f t="shared" si="0"/>
        <v/>
      </c>
      <c r="E35" s="188" t="s">
        <v>242</v>
      </c>
      <c r="F35" s="188" t="s">
        <v>242</v>
      </c>
      <c r="G35" s="188" t="s">
        <v>242</v>
      </c>
      <c r="H35" s="188" t="s">
        <v>242</v>
      </c>
      <c r="I35" s="188" t="s">
        <v>242</v>
      </c>
      <c r="J35" s="189" t="s">
        <v>242</v>
      </c>
      <c r="K35" s="191" t="s">
        <v>242</v>
      </c>
      <c r="M35" s="246"/>
      <c r="N35" s="246"/>
    </row>
    <row r="36" spans="1:23" s="90" customFormat="1" ht="24.95" customHeight="1" x14ac:dyDescent="0.25">
      <c r="A36" s="205" t="s">
        <v>47</v>
      </c>
      <c r="B36" s="206">
        <v>320</v>
      </c>
      <c r="C36" s="208" t="s">
        <v>48</v>
      </c>
      <c r="D36" s="212" t="str">
        <f t="shared" si="0"/>
        <v/>
      </c>
      <c r="E36" s="188" t="s">
        <v>242</v>
      </c>
      <c r="F36" s="188" t="s">
        <v>242</v>
      </c>
      <c r="G36" s="188" t="s">
        <v>242</v>
      </c>
      <c r="H36" s="188" t="s">
        <v>242</v>
      </c>
      <c r="I36" s="188" t="s">
        <v>242</v>
      </c>
      <c r="J36" s="189" t="s">
        <v>242</v>
      </c>
      <c r="K36" s="191" t="s">
        <v>242</v>
      </c>
      <c r="M36" s="246"/>
      <c r="N36" s="246"/>
      <c r="O36" s="88"/>
      <c r="P36" s="88"/>
      <c r="Q36" s="88"/>
      <c r="R36" s="88"/>
      <c r="S36" s="88"/>
      <c r="T36" s="88"/>
      <c r="U36" s="88"/>
      <c r="V36" s="88"/>
      <c r="W36" s="88"/>
    </row>
    <row r="37" spans="1:23" s="90" customFormat="1" ht="24.95" customHeight="1" x14ac:dyDescent="0.25">
      <c r="A37" s="205" t="s">
        <v>49</v>
      </c>
      <c r="B37" s="206">
        <v>321</v>
      </c>
      <c r="C37" s="208" t="s">
        <v>50</v>
      </c>
      <c r="D37" s="212" t="str">
        <f t="shared" si="0"/>
        <v/>
      </c>
      <c r="E37" s="188" t="s">
        <v>242</v>
      </c>
      <c r="F37" s="188" t="s">
        <v>242</v>
      </c>
      <c r="G37" s="188" t="s">
        <v>242</v>
      </c>
      <c r="H37" s="188" t="s">
        <v>242</v>
      </c>
      <c r="I37" s="188" t="s">
        <v>242</v>
      </c>
      <c r="J37" s="189" t="s">
        <v>242</v>
      </c>
      <c r="K37" s="191" t="s">
        <v>242</v>
      </c>
      <c r="M37" s="246"/>
      <c r="N37" s="246"/>
    </row>
    <row r="38" spans="1:23" s="90" customFormat="1" ht="24.95" customHeight="1" x14ac:dyDescent="0.25">
      <c r="A38" s="205" t="s">
        <v>51</v>
      </c>
      <c r="B38" s="206">
        <v>322</v>
      </c>
      <c r="C38" s="208" t="s">
        <v>52</v>
      </c>
      <c r="D38" s="212" t="str">
        <f t="shared" si="0"/>
        <v/>
      </c>
      <c r="E38" s="188" t="s">
        <v>242</v>
      </c>
      <c r="F38" s="188" t="s">
        <v>242</v>
      </c>
      <c r="G38" s="188" t="s">
        <v>242</v>
      </c>
      <c r="H38" s="188" t="s">
        <v>242</v>
      </c>
      <c r="I38" s="188" t="s">
        <v>242</v>
      </c>
      <c r="J38" s="189" t="s">
        <v>242</v>
      </c>
      <c r="K38" s="191" t="s">
        <v>242</v>
      </c>
      <c r="M38" s="246"/>
      <c r="N38" s="246"/>
    </row>
    <row r="39" spans="1:23" s="90" customFormat="1" ht="24.95" customHeight="1" x14ac:dyDescent="0.25">
      <c r="A39" s="205" t="s">
        <v>53</v>
      </c>
      <c r="B39" s="206">
        <v>345</v>
      </c>
      <c r="C39" s="208" t="s">
        <v>54</v>
      </c>
      <c r="D39" s="212">
        <f t="shared" si="0"/>
        <v>52803.29</v>
      </c>
      <c r="E39" s="188">
        <v>35540.39</v>
      </c>
      <c r="F39" s="188">
        <v>12849.28</v>
      </c>
      <c r="G39" s="188">
        <v>1237.47</v>
      </c>
      <c r="H39" s="188">
        <v>551.36</v>
      </c>
      <c r="I39" s="188" t="s">
        <v>242</v>
      </c>
      <c r="J39" s="189">
        <v>307</v>
      </c>
      <c r="K39" s="191">
        <v>2317.79</v>
      </c>
      <c r="M39" s="94"/>
      <c r="N39" s="94"/>
    </row>
    <row r="40" spans="1:23" s="90" customFormat="1" ht="24.95" customHeight="1" x14ac:dyDescent="0.25">
      <c r="A40" s="205" t="s">
        <v>55</v>
      </c>
      <c r="B40" s="206">
        <v>323</v>
      </c>
      <c r="C40" s="208" t="s">
        <v>56</v>
      </c>
      <c r="D40" s="212">
        <f t="shared" si="0"/>
        <v>51723.170000000006</v>
      </c>
      <c r="E40" s="188">
        <v>39927.94</v>
      </c>
      <c r="F40" s="188">
        <v>8092.26</v>
      </c>
      <c r="G40" s="188">
        <v>100</v>
      </c>
      <c r="H40" s="188">
        <v>1285.18</v>
      </c>
      <c r="I40" s="188" t="s">
        <v>242</v>
      </c>
      <c r="J40" s="189" t="s">
        <v>242</v>
      </c>
      <c r="K40" s="191">
        <v>2317.79</v>
      </c>
      <c r="M40" s="93"/>
      <c r="N40" s="246" t="s">
        <v>175</v>
      </c>
    </row>
    <row r="41" spans="1:23" s="90" customFormat="1" ht="24.95" customHeight="1" x14ac:dyDescent="0.25">
      <c r="A41" s="205" t="s">
        <v>57</v>
      </c>
      <c r="B41" s="206">
        <v>324</v>
      </c>
      <c r="C41" s="208" t="s">
        <v>58</v>
      </c>
      <c r="D41" s="212" t="str">
        <f t="shared" si="0"/>
        <v/>
      </c>
      <c r="E41" s="188" t="s">
        <v>242</v>
      </c>
      <c r="F41" s="188" t="s">
        <v>242</v>
      </c>
      <c r="G41" s="188" t="s">
        <v>242</v>
      </c>
      <c r="H41" s="188" t="s">
        <v>242</v>
      </c>
      <c r="I41" s="188" t="s">
        <v>242</v>
      </c>
      <c r="J41" s="189" t="s">
        <v>242</v>
      </c>
      <c r="K41" s="191" t="s">
        <v>242</v>
      </c>
      <c r="M41" s="93"/>
      <c r="N41" s="246"/>
    </row>
    <row r="42" spans="1:23" s="90" customFormat="1" ht="24.95" customHeight="1" x14ac:dyDescent="0.25">
      <c r="A42" s="205" t="s">
        <v>59</v>
      </c>
      <c r="B42" s="206">
        <v>325</v>
      </c>
      <c r="C42" s="208" t="s">
        <v>60</v>
      </c>
      <c r="D42" s="212" t="str">
        <f t="shared" si="0"/>
        <v/>
      </c>
      <c r="E42" s="188" t="s">
        <v>242</v>
      </c>
      <c r="F42" s="188" t="s">
        <v>242</v>
      </c>
      <c r="G42" s="188" t="s">
        <v>242</v>
      </c>
      <c r="H42" s="188" t="s">
        <v>242</v>
      </c>
      <c r="I42" s="188" t="s">
        <v>242</v>
      </c>
      <c r="J42" s="189" t="s">
        <v>242</v>
      </c>
      <c r="K42" s="191" t="s">
        <v>242</v>
      </c>
      <c r="M42" s="93"/>
      <c r="N42" s="246" t="s">
        <v>176</v>
      </c>
    </row>
    <row r="43" spans="1:23" s="90" customFormat="1" ht="24.95" customHeight="1" x14ac:dyDescent="0.25">
      <c r="A43" s="205" t="s">
        <v>61</v>
      </c>
      <c r="B43" s="206">
        <v>326</v>
      </c>
      <c r="C43" s="208" t="s">
        <v>62</v>
      </c>
      <c r="D43" s="212" t="str">
        <f t="shared" si="0"/>
        <v/>
      </c>
      <c r="E43" s="188" t="s">
        <v>242</v>
      </c>
      <c r="F43" s="188" t="s">
        <v>242</v>
      </c>
      <c r="G43" s="188" t="s">
        <v>242</v>
      </c>
      <c r="H43" s="188" t="s">
        <v>242</v>
      </c>
      <c r="I43" s="188" t="s">
        <v>242</v>
      </c>
      <c r="J43" s="189" t="s">
        <v>242</v>
      </c>
      <c r="K43" s="191" t="s">
        <v>242</v>
      </c>
      <c r="M43" s="93"/>
      <c r="N43" s="246"/>
    </row>
    <row r="44" spans="1:23" s="90" customFormat="1" ht="33" customHeight="1" x14ac:dyDescent="0.25">
      <c r="A44" s="205" t="s">
        <v>116</v>
      </c>
      <c r="B44" s="206">
        <v>359</v>
      </c>
      <c r="C44" s="208" t="s">
        <v>240</v>
      </c>
      <c r="D44" s="212" t="str">
        <f t="shared" si="0"/>
        <v/>
      </c>
      <c r="E44" s="188" t="s">
        <v>242</v>
      </c>
      <c r="F44" s="188" t="s">
        <v>242</v>
      </c>
      <c r="G44" s="188" t="s">
        <v>242</v>
      </c>
      <c r="H44" s="188" t="s">
        <v>242</v>
      </c>
      <c r="I44" s="188" t="s">
        <v>242</v>
      </c>
      <c r="J44" s="189" t="s">
        <v>242</v>
      </c>
      <c r="K44" s="191" t="s">
        <v>242</v>
      </c>
      <c r="M44" s="93"/>
      <c r="N44" s="246" t="s">
        <v>177</v>
      </c>
    </row>
    <row r="45" spans="1:23" s="90" customFormat="1" ht="24.95" customHeight="1" x14ac:dyDescent="0.25">
      <c r="A45" s="205" t="s">
        <v>63</v>
      </c>
      <c r="B45" s="206">
        <v>327</v>
      </c>
      <c r="C45" s="208" t="s">
        <v>64</v>
      </c>
      <c r="D45" s="212" t="str">
        <f t="shared" si="0"/>
        <v/>
      </c>
      <c r="E45" s="188" t="s">
        <v>242</v>
      </c>
      <c r="F45" s="188" t="s">
        <v>242</v>
      </c>
      <c r="G45" s="188" t="s">
        <v>242</v>
      </c>
      <c r="H45" s="188" t="s">
        <v>242</v>
      </c>
      <c r="I45" s="188" t="s">
        <v>242</v>
      </c>
      <c r="J45" s="189" t="s">
        <v>242</v>
      </c>
      <c r="K45" s="191" t="s">
        <v>242</v>
      </c>
      <c r="M45" s="93"/>
      <c r="N45" s="246"/>
    </row>
    <row r="46" spans="1:23" s="90" customFormat="1" ht="24.95" customHeight="1" x14ac:dyDescent="0.25">
      <c r="A46" s="205" t="s">
        <v>65</v>
      </c>
      <c r="B46" s="206">
        <v>328</v>
      </c>
      <c r="C46" s="208" t="s">
        <v>66</v>
      </c>
      <c r="D46" s="212" t="str">
        <f t="shared" si="0"/>
        <v/>
      </c>
      <c r="E46" s="188" t="s">
        <v>242</v>
      </c>
      <c r="F46" s="188" t="s">
        <v>242</v>
      </c>
      <c r="G46" s="188" t="s">
        <v>242</v>
      </c>
      <c r="H46" s="188" t="s">
        <v>242</v>
      </c>
      <c r="I46" s="188" t="s">
        <v>242</v>
      </c>
      <c r="J46" s="189" t="s">
        <v>242</v>
      </c>
      <c r="K46" s="191" t="s">
        <v>242</v>
      </c>
      <c r="M46" s="93"/>
      <c r="N46" s="246" t="s">
        <v>178</v>
      </c>
    </row>
    <row r="47" spans="1:23" s="90" customFormat="1" ht="24.95" customHeight="1" x14ac:dyDescent="0.25">
      <c r="A47" s="205" t="s">
        <v>67</v>
      </c>
      <c r="B47" s="206">
        <v>329</v>
      </c>
      <c r="C47" s="208" t="s">
        <v>68</v>
      </c>
      <c r="D47" s="212" t="str">
        <f t="shared" si="0"/>
        <v/>
      </c>
      <c r="E47" s="188" t="s">
        <v>242</v>
      </c>
      <c r="F47" s="188" t="s">
        <v>242</v>
      </c>
      <c r="G47" s="188" t="s">
        <v>242</v>
      </c>
      <c r="H47" s="188" t="s">
        <v>242</v>
      </c>
      <c r="I47" s="188" t="s">
        <v>242</v>
      </c>
      <c r="J47" s="189" t="s">
        <v>242</v>
      </c>
      <c r="K47" s="191" t="s">
        <v>242</v>
      </c>
      <c r="M47" s="93"/>
      <c r="N47" s="246"/>
    </row>
    <row r="48" spans="1:23" s="90" customFormat="1" ht="24.95" customHeight="1" x14ac:dyDescent="0.25">
      <c r="A48" s="205" t="s">
        <v>69</v>
      </c>
      <c r="B48" s="206">
        <v>330</v>
      </c>
      <c r="C48" s="208" t="s">
        <v>224</v>
      </c>
      <c r="D48" s="212" t="str">
        <f t="shared" si="0"/>
        <v/>
      </c>
      <c r="E48" s="188" t="s">
        <v>242</v>
      </c>
      <c r="F48" s="188" t="s">
        <v>242</v>
      </c>
      <c r="G48" s="188" t="s">
        <v>242</v>
      </c>
      <c r="H48" s="188" t="s">
        <v>242</v>
      </c>
      <c r="I48" s="188" t="s">
        <v>242</v>
      </c>
      <c r="J48" s="189" t="s">
        <v>242</v>
      </c>
      <c r="K48" s="191" t="s">
        <v>242</v>
      </c>
      <c r="M48" s="93"/>
      <c r="N48" s="150"/>
    </row>
    <row r="49" spans="1:14" s="90" customFormat="1" ht="24.95" customHeight="1" x14ac:dyDescent="0.25">
      <c r="A49" s="205" t="s">
        <v>72</v>
      </c>
      <c r="B49" s="206">
        <v>333</v>
      </c>
      <c r="C49" s="208" t="s">
        <v>73</v>
      </c>
      <c r="D49" s="212" t="str">
        <f t="shared" si="0"/>
        <v/>
      </c>
      <c r="E49" s="188" t="s">
        <v>242</v>
      </c>
      <c r="F49" s="188" t="s">
        <v>242</v>
      </c>
      <c r="G49" s="188" t="s">
        <v>242</v>
      </c>
      <c r="H49" s="188" t="s">
        <v>242</v>
      </c>
      <c r="I49" s="188" t="s">
        <v>242</v>
      </c>
      <c r="J49" s="189" t="s">
        <v>242</v>
      </c>
      <c r="K49" s="191" t="s">
        <v>242</v>
      </c>
      <c r="M49" s="93"/>
      <c r="N49" s="151" t="s">
        <v>134</v>
      </c>
    </row>
    <row r="50" spans="1:14" s="90" customFormat="1" ht="24.95" customHeight="1" x14ac:dyDescent="0.25">
      <c r="A50" s="205" t="s">
        <v>74</v>
      </c>
      <c r="B50" s="206">
        <v>334</v>
      </c>
      <c r="C50" s="208" t="s">
        <v>221</v>
      </c>
      <c r="D50" s="212" t="str">
        <f t="shared" si="0"/>
        <v/>
      </c>
      <c r="E50" s="188" t="s">
        <v>242</v>
      </c>
      <c r="F50" s="188" t="s">
        <v>242</v>
      </c>
      <c r="G50" s="188" t="s">
        <v>242</v>
      </c>
      <c r="H50" s="188" t="s">
        <v>242</v>
      </c>
      <c r="I50" s="188" t="s">
        <v>242</v>
      </c>
      <c r="J50" s="189" t="s">
        <v>242</v>
      </c>
      <c r="K50" s="191" t="s">
        <v>242</v>
      </c>
      <c r="M50" s="93"/>
      <c r="N50" s="150"/>
    </row>
    <row r="51" spans="1:14" s="90" customFormat="1" ht="24.95" customHeight="1" x14ac:dyDescent="0.25">
      <c r="A51" s="205" t="s">
        <v>75</v>
      </c>
      <c r="B51" s="206">
        <v>335</v>
      </c>
      <c r="C51" s="208" t="s">
        <v>209</v>
      </c>
      <c r="D51" s="212" t="str">
        <f t="shared" si="0"/>
        <v/>
      </c>
      <c r="E51" s="188" t="s">
        <v>242</v>
      </c>
      <c r="F51" s="188" t="s">
        <v>242</v>
      </c>
      <c r="G51" s="188" t="s">
        <v>242</v>
      </c>
      <c r="H51" s="188" t="s">
        <v>242</v>
      </c>
      <c r="I51" s="188" t="s">
        <v>242</v>
      </c>
      <c r="J51" s="189" t="s">
        <v>242</v>
      </c>
      <c r="K51" s="191" t="s">
        <v>242</v>
      </c>
      <c r="M51" s="151" t="s">
        <v>78</v>
      </c>
      <c r="N51" s="93"/>
    </row>
    <row r="52" spans="1:14" s="90" customFormat="1" ht="24.95" customHeight="1" x14ac:dyDescent="0.25">
      <c r="A52" s="205" t="s">
        <v>76</v>
      </c>
      <c r="B52" s="206">
        <v>336</v>
      </c>
      <c r="C52" s="208" t="s">
        <v>77</v>
      </c>
      <c r="D52" s="212" t="str">
        <f t="shared" si="0"/>
        <v/>
      </c>
      <c r="E52" s="188" t="s">
        <v>242</v>
      </c>
      <c r="F52" s="188" t="s">
        <v>242</v>
      </c>
      <c r="G52" s="188" t="s">
        <v>242</v>
      </c>
      <c r="H52" s="188" t="s">
        <v>242</v>
      </c>
      <c r="I52" s="188" t="s">
        <v>242</v>
      </c>
      <c r="J52" s="189" t="s">
        <v>242</v>
      </c>
      <c r="K52" s="191" t="s">
        <v>242</v>
      </c>
      <c r="M52" s="151"/>
      <c r="N52" s="93"/>
    </row>
    <row r="53" spans="1:14" s="90" customFormat="1" ht="24.95" customHeight="1" x14ac:dyDescent="0.25">
      <c r="A53" s="205" t="s">
        <v>79</v>
      </c>
      <c r="B53" s="206">
        <v>337</v>
      </c>
      <c r="C53" s="208" t="s">
        <v>225</v>
      </c>
      <c r="D53" s="212">
        <f t="shared" si="0"/>
        <v>11075.349999999999</v>
      </c>
      <c r="E53" s="188">
        <v>224</v>
      </c>
      <c r="F53" s="188">
        <v>18.260000000000002</v>
      </c>
      <c r="G53" s="188">
        <v>400</v>
      </c>
      <c r="H53" s="188">
        <v>1775.86</v>
      </c>
      <c r="I53" s="188">
        <v>6055.44</v>
      </c>
      <c r="J53" s="189">
        <v>284</v>
      </c>
      <c r="K53" s="191">
        <v>2317.79</v>
      </c>
      <c r="M53" s="93"/>
      <c r="N53" s="93"/>
    </row>
    <row r="54" spans="1:14" s="90" customFormat="1" ht="24.95" customHeight="1" x14ac:dyDescent="0.25">
      <c r="A54" s="205" t="s">
        <v>81</v>
      </c>
      <c r="B54" s="206">
        <v>339</v>
      </c>
      <c r="C54" s="208" t="s">
        <v>82</v>
      </c>
      <c r="D54" s="212" t="str">
        <f t="shared" si="0"/>
        <v/>
      </c>
      <c r="E54" s="188" t="s">
        <v>242</v>
      </c>
      <c r="F54" s="188" t="s">
        <v>242</v>
      </c>
      <c r="G54" s="188" t="s">
        <v>242</v>
      </c>
      <c r="H54" s="188" t="s">
        <v>242</v>
      </c>
      <c r="I54" s="188" t="s">
        <v>242</v>
      </c>
      <c r="J54" s="189" t="s">
        <v>242</v>
      </c>
      <c r="K54" s="191" t="s">
        <v>242</v>
      </c>
      <c r="M54" s="93"/>
      <c r="N54" s="93"/>
    </row>
    <row r="55" spans="1:14" s="90" customFormat="1" ht="24.95" customHeight="1" x14ac:dyDescent="0.25">
      <c r="A55" s="205" t="s">
        <v>83</v>
      </c>
      <c r="B55" s="206">
        <v>340</v>
      </c>
      <c r="C55" s="208" t="s">
        <v>84</v>
      </c>
      <c r="D55" s="212" t="str">
        <f t="shared" si="0"/>
        <v/>
      </c>
      <c r="E55" s="188" t="s">
        <v>242</v>
      </c>
      <c r="F55" s="188" t="s">
        <v>242</v>
      </c>
      <c r="G55" s="188" t="s">
        <v>242</v>
      </c>
      <c r="H55" s="188" t="s">
        <v>242</v>
      </c>
      <c r="I55" s="188" t="s">
        <v>242</v>
      </c>
      <c r="J55" s="189" t="s">
        <v>242</v>
      </c>
      <c r="K55" s="191" t="s">
        <v>242</v>
      </c>
      <c r="M55" s="93"/>
      <c r="N55" s="93"/>
    </row>
    <row r="56" spans="1:14" s="90" customFormat="1" ht="24.95" customHeight="1" x14ac:dyDescent="0.25">
      <c r="A56" s="205" t="s">
        <v>211</v>
      </c>
      <c r="B56" s="206">
        <v>373</v>
      </c>
      <c r="C56" s="208" t="s">
        <v>213</v>
      </c>
      <c r="D56" s="212" t="str">
        <f t="shared" si="0"/>
        <v/>
      </c>
      <c r="E56" s="188" t="s">
        <v>242</v>
      </c>
      <c r="F56" s="188" t="s">
        <v>242</v>
      </c>
      <c r="G56" s="188" t="s">
        <v>242</v>
      </c>
      <c r="H56" s="188" t="s">
        <v>242</v>
      </c>
      <c r="I56" s="188" t="s">
        <v>242</v>
      </c>
      <c r="J56" s="189" t="s">
        <v>242</v>
      </c>
      <c r="K56" s="191" t="s">
        <v>242</v>
      </c>
      <c r="M56" s="93"/>
      <c r="N56" s="93"/>
    </row>
    <row r="57" spans="1:14" s="90" customFormat="1" ht="24.95" customHeight="1" x14ac:dyDescent="0.25">
      <c r="A57" s="205" t="s">
        <v>87</v>
      </c>
      <c r="B57" s="206">
        <v>342</v>
      </c>
      <c r="C57" s="208" t="s">
        <v>88</v>
      </c>
      <c r="D57" s="212">
        <f t="shared" si="0"/>
        <v>73244.73</v>
      </c>
      <c r="E57" s="188">
        <v>45220.63</v>
      </c>
      <c r="F57" s="188">
        <v>9089.4599999999991</v>
      </c>
      <c r="G57" s="188">
        <v>1028.94</v>
      </c>
      <c r="H57" s="188">
        <v>5633.91</v>
      </c>
      <c r="I57" s="188">
        <v>9034</v>
      </c>
      <c r="J57" s="189">
        <v>920</v>
      </c>
      <c r="K57" s="191">
        <v>2317.79</v>
      </c>
      <c r="M57" s="93"/>
      <c r="N57" s="93"/>
    </row>
    <row r="58" spans="1:14" s="90" customFormat="1" ht="24.95" customHeight="1" x14ac:dyDescent="0.25">
      <c r="A58" s="205" t="s">
        <v>89</v>
      </c>
      <c r="B58" s="206">
        <v>343</v>
      </c>
      <c r="C58" s="207" t="s">
        <v>90</v>
      </c>
      <c r="D58" s="212" t="str">
        <f t="shared" si="0"/>
        <v/>
      </c>
      <c r="E58" s="188" t="s">
        <v>242</v>
      </c>
      <c r="F58" s="188" t="s">
        <v>242</v>
      </c>
      <c r="G58" s="188" t="s">
        <v>242</v>
      </c>
      <c r="H58" s="188" t="s">
        <v>242</v>
      </c>
      <c r="I58" s="188" t="s">
        <v>242</v>
      </c>
      <c r="J58" s="189" t="s">
        <v>242</v>
      </c>
      <c r="K58" s="191" t="s">
        <v>242</v>
      </c>
      <c r="M58" s="93"/>
      <c r="N58" s="93"/>
    </row>
    <row r="59" spans="1:14" s="90" customFormat="1" ht="24.95" customHeight="1" x14ac:dyDescent="0.25">
      <c r="A59" s="205" t="s">
        <v>91</v>
      </c>
      <c r="B59" s="206">
        <v>344</v>
      </c>
      <c r="C59" s="207" t="s">
        <v>92</v>
      </c>
      <c r="D59" s="212" t="str">
        <f t="shared" si="0"/>
        <v/>
      </c>
      <c r="E59" s="188" t="s">
        <v>242</v>
      </c>
      <c r="F59" s="188" t="s">
        <v>242</v>
      </c>
      <c r="G59" s="188" t="s">
        <v>242</v>
      </c>
      <c r="H59" s="188" t="s">
        <v>242</v>
      </c>
      <c r="I59" s="188" t="s">
        <v>242</v>
      </c>
      <c r="J59" s="189" t="s">
        <v>242</v>
      </c>
      <c r="K59" s="191" t="s">
        <v>242</v>
      </c>
      <c r="M59" s="93"/>
      <c r="N59" s="93"/>
    </row>
    <row r="60" spans="1:14" s="89" customFormat="1" ht="24.95" customHeight="1" x14ac:dyDescent="0.25">
      <c r="A60" s="205" t="s">
        <v>93</v>
      </c>
      <c r="B60" s="206">
        <v>346</v>
      </c>
      <c r="C60" s="207" t="s">
        <v>94</v>
      </c>
      <c r="D60" s="212" t="str">
        <f t="shared" si="0"/>
        <v/>
      </c>
      <c r="E60" s="188" t="s">
        <v>242</v>
      </c>
      <c r="F60" s="188" t="s">
        <v>242</v>
      </c>
      <c r="G60" s="188" t="s">
        <v>242</v>
      </c>
      <c r="H60" s="188" t="s">
        <v>242</v>
      </c>
      <c r="I60" s="188" t="s">
        <v>242</v>
      </c>
      <c r="J60" s="189" t="s">
        <v>242</v>
      </c>
      <c r="K60" s="191" t="s">
        <v>242</v>
      </c>
      <c r="M60" s="93"/>
      <c r="N60" s="38"/>
    </row>
    <row r="61" spans="1:14" ht="24.95" customHeight="1" x14ac:dyDescent="0.25">
      <c r="A61" s="205" t="s">
        <v>95</v>
      </c>
      <c r="B61" s="206">
        <v>347</v>
      </c>
      <c r="C61" s="207" t="s">
        <v>226</v>
      </c>
      <c r="D61" s="212" t="str">
        <f t="shared" si="0"/>
        <v/>
      </c>
      <c r="E61" s="188" t="s">
        <v>242</v>
      </c>
      <c r="F61" s="188" t="s">
        <v>242</v>
      </c>
      <c r="G61" s="188" t="s">
        <v>242</v>
      </c>
      <c r="H61" s="188" t="s">
        <v>242</v>
      </c>
      <c r="I61" s="188" t="s">
        <v>242</v>
      </c>
      <c r="J61" s="189" t="s">
        <v>242</v>
      </c>
      <c r="K61" s="191" t="s">
        <v>242</v>
      </c>
      <c r="L61" s="62"/>
      <c r="M61" s="38"/>
    </row>
    <row r="62" spans="1:14" ht="24.95" customHeight="1" x14ac:dyDescent="0.25">
      <c r="A62" s="205" t="s">
        <v>115</v>
      </c>
      <c r="B62" s="206">
        <v>358</v>
      </c>
      <c r="C62" s="207" t="s">
        <v>215</v>
      </c>
      <c r="D62" s="212" t="str">
        <f t="shared" si="0"/>
        <v/>
      </c>
      <c r="E62" s="188" t="s">
        <v>242</v>
      </c>
      <c r="F62" s="188" t="s">
        <v>242</v>
      </c>
      <c r="G62" s="188" t="s">
        <v>242</v>
      </c>
      <c r="H62" s="188" t="s">
        <v>242</v>
      </c>
      <c r="I62" s="188" t="s">
        <v>242</v>
      </c>
      <c r="J62" s="189" t="s">
        <v>242</v>
      </c>
      <c r="K62" s="191" t="s">
        <v>242</v>
      </c>
      <c r="L62" s="62"/>
    </row>
    <row r="63" spans="1:14" ht="24.95" customHeight="1" x14ac:dyDescent="0.25">
      <c r="A63" s="205" t="s">
        <v>96</v>
      </c>
      <c r="B63" s="206">
        <v>348</v>
      </c>
      <c r="C63" s="207" t="s">
        <v>97</v>
      </c>
      <c r="D63" s="212" t="str">
        <f t="shared" si="0"/>
        <v/>
      </c>
      <c r="E63" s="188" t="s">
        <v>242</v>
      </c>
      <c r="F63" s="188" t="s">
        <v>242</v>
      </c>
      <c r="G63" s="188" t="s">
        <v>242</v>
      </c>
      <c r="H63" s="188" t="s">
        <v>242</v>
      </c>
      <c r="I63" s="188" t="s">
        <v>242</v>
      </c>
      <c r="J63" s="189" t="s">
        <v>242</v>
      </c>
      <c r="K63" s="191" t="s">
        <v>242</v>
      </c>
      <c r="L63" s="62"/>
    </row>
    <row r="64" spans="1:14" ht="24.95" customHeight="1" x14ac:dyDescent="0.25">
      <c r="A64" s="205" t="s">
        <v>98</v>
      </c>
      <c r="B64" s="206">
        <v>349</v>
      </c>
      <c r="C64" s="207" t="s">
        <v>99</v>
      </c>
      <c r="D64" s="212" t="str">
        <f t="shared" si="0"/>
        <v/>
      </c>
      <c r="E64" s="188" t="s">
        <v>242</v>
      </c>
      <c r="F64" s="188" t="s">
        <v>242</v>
      </c>
      <c r="G64" s="188" t="s">
        <v>242</v>
      </c>
      <c r="H64" s="188" t="s">
        <v>242</v>
      </c>
      <c r="I64" s="188" t="s">
        <v>242</v>
      </c>
      <c r="J64" s="189" t="s">
        <v>242</v>
      </c>
      <c r="K64" s="191" t="s">
        <v>242</v>
      </c>
      <c r="L64" s="62"/>
    </row>
    <row r="65" spans="1:12" ht="24.95" customHeight="1" x14ac:dyDescent="0.25">
      <c r="A65" s="205" t="s">
        <v>80</v>
      </c>
      <c r="B65" s="206">
        <v>338</v>
      </c>
      <c r="C65" s="207" t="s">
        <v>216</v>
      </c>
      <c r="D65" s="212" t="str">
        <f t="shared" si="0"/>
        <v/>
      </c>
      <c r="E65" s="188" t="s">
        <v>242</v>
      </c>
      <c r="F65" s="188" t="s">
        <v>242</v>
      </c>
      <c r="G65" s="188" t="s">
        <v>242</v>
      </c>
      <c r="H65" s="188" t="s">
        <v>242</v>
      </c>
      <c r="I65" s="188" t="s">
        <v>242</v>
      </c>
      <c r="J65" s="189" t="s">
        <v>242</v>
      </c>
      <c r="K65" s="191" t="s">
        <v>242</v>
      </c>
      <c r="L65" s="62"/>
    </row>
    <row r="66" spans="1:12" ht="24.95" customHeight="1" x14ac:dyDescent="0.25">
      <c r="A66" s="205" t="s">
        <v>102</v>
      </c>
      <c r="B66" s="206">
        <v>351</v>
      </c>
      <c r="C66" s="207" t="s">
        <v>217</v>
      </c>
      <c r="D66" s="212" t="str">
        <f t="shared" si="0"/>
        <v/>
      </c>
      <c r="E66" s="188" t="s">
        <v>242</v>
      </c>
      <c r="F66" s="188" t="s">
        <v>242</v>
      </c>
      <c r="G66" s="188" t="s">
        <v>242</v>
      </c>
      <c r="H66" s="188" t="s">
        <v>242</v>
      </c>
      <c r="I66" s="188" t="s">
        <v>242</v>
      </c>
      <c r="J66" s="189" t="s">
        <v>242</v>
      </c>
      <c r="K66" s="191" t="s">
        <v>242</v>
      </c>
      <c r="L66" s="62"/>
    </row>
    <row r="67" spans="1:12" ht="24.95" customHeight="1" x14ac:dyDescent="0.25">
      <c r="A67" s="205" t="s">
        <v>103</v>
      </c>
      <c r="B67" s="206">
        <v>352</v>
      </c>
      <c r="C67" s="207" t="s">
        <v>104</v>
      </c>
      <c r="D67" s="212" t="str">
        <f t="shared" si="0"/>
        <v/>
      </c>
      <c r="E67" s="188" t="s">
        <v>242</v>
      </c>
      <c r="F67" s="188" t="s">
        <v>242</v>
      </c>
      <c r="G67" s="188" t="s">
        <v>242</v>
      </c>
      <c r="H67" s="188" t="s">
        <v>242</v>
      </c>
      <c r="I67" s="188" t="s">
        <v>242</v>
      </c>
      <c r="J67" s="189" t="s">
        <v>242</v>
      </c>
      <c r="K67" s="191" t="s">
        <v>242</v>
      </c>
      <c r="L67" s="62"/>
    </row>
    <row r="68" spans="1:12" ht="24.95" customHeight="1" x14ac:dyDescent="0.25">
      <c r="A68" s="205" t="s">
        <v>105</v>
      </c>
      <c r="B68" s="206">
        <v>353</v>
      </c>
      <c r="C68" s="207" t="s">
        <v>227</v>
      </c>
      <c r="D68" s="212" t="str">
        <f t="shared" si="0"/>
        <v/>
      </c>
      <c r="E68" s="188" t="s">
        <v>242</v>
      </c>
      <c r="F68" s="188" t="s">
        <v>242</v>
      </c>
      <c r="G68" s="188" t="s">
        <v>242</v>
      </c>
      <c r="H68" s="188" t="s">
        <v>242</v>
      </c>
      <c r="I68" s="188" t="s">
        <v>242</v>
      </c>
      <c r="J68" s="189" t="s">
        <v>242</v>
      </c>
      <c r="K68" s="191" t="s">
        <v>242</v>
      </c>
      <c r="L68" s="62"/>
    </row>
    <row r="69" spans="1:12" ht="24.95" customHeight="1" x14ac:dyDescent="0.25">
      <c r="A69" s="205" t="s">
        <v>107</v>
      </c>
      <c r="B69" s="206">
        <v>354</v>
      </c>
      <c r="C69" s="207" t="s">
        <v>108</v>
      </c>
      <c r="D69" s="212" t="str">
        <f t="shared" si="0"/>
        <v/>
      </c>
      <c r="E69" s="188" t="s">
        <v>242</v>
      </c>
      <c r="F69" s="188" t="s">
        <v>242</v>
      </c>
      <c r="G69" s="188" t="s">
        <v>242</v>
      </c>
      <c r="H69" s="188" t="s">
        <v>242</v>
      </c>
      <c r="I69" s="188" t="s">
        <v>242</v>
      </c>
      <c r="J69" s="189" t="s">
        <v>242</v>
      </c>
      <c r="K69" s="191" t="s">
        <v>242</v>
      </c>
      <c r="L69" s="62"/>
    </row>
    <row r="70" spans="1:12" ht="24.95" customHeight="1" x14ac:dyDescent="0.25">
      <c r="A70" s="205" t="s">
        <v>109</v>
      </c>
      <c r="B70" s="206">
        <v>355</v>
      </c>
      <c r="C70" s="207" t="s">
        <v>110</v>
      </c>
      <c r="D70" s="212" t="str">
        <f t="shared" si="0"/>
        <v/>
      </c>
      <c r="E70" s="188" t="s">
        <v>242</v>
      </c>
      <c r="F70" s="188" t="s">
        <v>242</v>
      </c>
      <c r="G70" s="188" t="s">
        <v>242</v>
      </c>
      <c r="H70" s="188" t="s">
        <v>242</v>
      </c>
      <c r="I70" s="188" t="s">
        <v>242</v>
      </c>
      <c r="J70" s="189" t="s">
        <v>242</v>
      </c>
      <c r="K70" s="191" t="s">
        <v>242</v>
      </c>
      <c r="L70" s="62"/>
    </row>
    <row r="71" spans="1:12" ht="24.95" customHeight="1" x14ac:dyDescent="0.25">
      <c r="A71" s="205" t="s">
        <v>111</v>
      </c>
      <c r="B71" s="206">
        <v>356</v>
      </c>
      <c r="C71" s="207" t="s">
        <v>112</v>
      </c>
      <c r="D71" s="212" t="str">
        <f t="shared" si="0"/>
        <v/>
      </c>
      <c r="E71" s="188" t="s">
        <v>242</v>
      </c>
      <c r="F71" s="188" t="s">
        <v>242</v>
      </c>
      <c r="G71" s="188" t="s">
        <v>242</v>
      </c>
      <c r="H71" s="188" t="s">
        <v>242</v>
      </c>
      <c r="I71" s="188" t="s">
        <v>242</v>
      </c>
      <c r="J71" s="189" t="s">
        <v>242</v>
      </c>
      <c r="K71" s="191" t="s">
        <v>242</v>
      </c>
      <c r="L71" s="62"/>
    </row>
    <row r="72" spans="1:12" ht="24.95" customHeight="1" x14ac:dyDescent="0.25">
      <c r="A72" s="205" t="s">
        <v>228</v>
      </c>
      <c r="B72" s="206">
        <v>374</v>
      </c>
      <c r="C72" s="207" t="s">
        <v>229</v>
      </c>
      <c r="D72" s="212" t="str">
        <f t="shared" si="0"/>
        <v/>
      </c>
      <c r="E72" s="188" t="s">
        <v>242</v>
      </c>
      <c r="F72" s="188" t="s">
        <v>242</v>
      </c>
      <c r="G72" s="188" t="s">
        <v>242</v>
      </c>
      <c r="H72" s="188" t="s">
        <v>242</v>
      </c>
      <c r="I72" s="188" t="s">
        <v>242</v>
      </c>
      <c r="J72" s="189" t="s">
        <v>242</v>
      </c>
      <c r="K72" s="191" t="s">
        <v>242</v>
      </c>
      <c r="L72" s="62"/>
    </row>
    <row r="73" spans="1:12" ht="24.95" customHeight="1" x14ac:dyDescent="0.25">
      <c r="A73" s="205" t="s">
        <v>113</v>
      </c>
      <c r="B73" s="206">
        <v>357</v>
      </c>
      <c r="C73" s="207" t="s">
        <v>114</v>
      </c>
      <c r="D73" s="212" t="str">
        <f t="shared" si="0"/>
        <v/>
      </c>
      <c r="E73" s="188" t="s">
        <v>242</v>
      </c>
      <c r="F73" s="188" t="s">
        <v>242</v>
      </c>
      <c r="G73" s="188" t="s">
        <v>242</v>
      </c>
      <c r="H73" s="188" t="s">
        <v>242</v>
      </c>
      <c r="I73" s="188" t="s">
        <v>242</v>
      </c>
      <c r="J73" s="189" t="s">
        <v>242</v>
      </c>
      <c r="K73" s="191" t="s">
        <v>242</v>
      </c>
      <c r="L73" s="62"/>
    </row>
    <row r="74" spans="1:12" ht="24.95" customHeight="1" x14ac:dyDescent="0.25">
      <c r="A74" s="205" t="s">
        <v>120</v>
      </c>
      <c r="B74" s="206">
        <v>361</v>
      </c>
      <c r="C74" s="207" t="s">
        <v>218</v>
      </c>
      <c r="D74" s="212" t="str">
        <f t="shared" si="0"/>
        <v/>
      </c>
      <c r="E74" s="188" t="s">
        <v>242</v>
      </c>
      <c r="F74" s="188" t="s">
        <v>242</v>
      </c>
      <c r="G74" s="188" t="s">
        <v>242</v>
      </c>
      <c r="H74" s="188" t="s">
        <v>242</v>
      </c>
      <c r="I74" s="188" t="s">
        <v>242</v>
      </c>
      <c r="J74" s="189" t="s">
        <v>242</v>
      </c>
      <c r="K74" s="191" t="s">
        <v>242</v>
      </c>
      <c r="L74" s="62"/>
    </row>
    <row r="75" spans="1:12" ht="24.95" customHeight="1" x14ac:dyDescent="0.25">
      <c r="A75" s="205" t="s">
        <v>121</v>
      </c>
      <c r="B75" s="206">
        <v>362</v>
      </c>
      <c r="C75" s="207" t="s">
        <v>230</v>
      </c>
      <c r="D75" s="212" t="str">
        <f t="shared" si="0"/>
        <v/>
      </c>
      <c r="E75" s="188" t="s">
        <v>242</v>
      </c>
      <c r="F75" s="188" t="s">
        <v>242</v>
      </c>
      <c r="G75" s="188" t="s">
        <v>242</v>
      </c>
      <c r="H75" s="188" t="s">
        <v>242</v>
      </c>
      <c r="I75" s="188" t="s">
        <v>242</v>
      </c>
      <c r="J75" s="189" t="s">
        <v>242</v>
      </c>
      <c r="K75" s="191" t="s">
        <v>242</v>
      </c>
      <c r="L75" s="62"/>
    </row>
    <row r="76" spans="1:12" ht="24.95" customHeight="1" x14ac:dyDescent="0.25">
      <c r="A76" s="205" t="s">
        <v>123</v>
      </c>
      <c r="B76" s="206">
        <v>364</v>
      </c>
      <c r="C76" s="207" t="s">
        <v>219</v>
      </c>
      <c r="D76" s="212" t="str">
        <f t="shared" si="0"/>
        <v/>
      </c>
      <c r="E76" s="188" t="s">
        <v>242</v>
      </c>
      <c r="F76" s="188" t="s">
        <v>242</v>
      </c>
      <c r="G76" s="188" t="s">
        <v>242</v>
      </c>
      <c r="H76" s="188" t="s">
        <v>242</v>
      </c>
      <c r="I76" s="188" t="s">
        <v>242</v>
      </c>
      <c r="J76" s="189" t="s">
        <v>242</v>
      </c>
      <c r="K76" s="191" t="s">
        <v>242</v>
      </c>
      <c r="L76" s="62"/>
    </row>
    <row r="77" spans="1:12" ht="24.95" customHeight="1" x14ac:dyDescent="0.25">
      <c r="A77" s="205" t="s">
        <v>124</v>
      </c>
      <c r="B77" s="206">
        <v>365</v>
      </c>
      <c r="C77" s="207" t="s">
        <v>125</v>
      </c>
      <c r="D77" s="212" t="str">
        <f t="shared" si="0"/>
        <v/>
      </c>
      <c r="E77" s="188" t="s">
        <v>242</v>
      </c>
      <c r="F77" s="188" t="s">
        <v>242</v>
      </c>
      <c r="G77" s="188" t="s">
        <v>242</v>
      </c>
      <c r="H77" s="188" t="s">
        <v>242</v>
      </c>
      <c r="I77" s="188" t="s">
        <v>242</v>
      </c>
      <c r="J77" s="189" t="s">
        <v>242</v>
      </c>
      <c r="K77" s="191" t="s">
        <v>242</v>
      </c>
      <c r="L77" s="62"/>
    </row>
    <row r="78" spans="1:12" ht="24.95" customHeight="1" x14ac:dyDescent="0.25">
      <c r="A78" s="205" t="s">
        <v>126</v>
      </c>
      <c r="B78" s="206">
        <v>366</v>
      </c>
      <c r="C78" s="207" t="s">
        <v>231</v>
      </c>
      <c r="D78" s="212" t="str">
        <f t="shared" si="0"/>
        <v/>
      </c>
      <c r="E78" s="188" t="s">
        <v>242</v>
      </c>
      <c r="F78" s="188" t="s">
        <v>242</v>
      </c>
      <c r="G78" s="188" t="s">
        <v>242</v>
      </c>
      <c r="H78" s="188" t="s">
        <v>242</v>
      </c>
      <c r="I78" s="188" t="s">
        <v>242</v>
      </c>
      <c r="J78" s="189" t="s">
        <v>242</v>
      </c>
      <c r="K78" s="191" t="s">
        <v>242</v>
      </c>
      <c r="L78" s="62"/>
    </row>
    <row r="79" spans="1:12" ht="24.95" customHeight="1" x14ac:dyDescent="0.25">
      <c r="A79" s="205" t="s">
        <v>127</v>
      </c>
      <c r="B79" s="206">
        <v>368</v>
      </c>
      <c r="C79" s="207" t="s">
        <v>128</v>
      </c>
      <c r="D79" s="212" t="str">
        <f t="shared" si="0"/>
        <v/>
      </c>
      <c r="E79" s="188" t="s">
        <v>242</v>
      </c>
      <c r="F79" s="188" t="s">
        <v>242</v>
      </c>
      <c r="G79" s="188" t="s">
        <v>242</v>
      </c>
      <c r="H79" s="188" t="s">
        <v>242</v>
      </c>
      <c r="I79" s="188" t="s">
        <v>242</v>
      </c>
      <c r="J79" s="189" t="s">
        <v>242</v>
      </c>
      <c r="K79" s="191" t="s">
        <v>242</v>
      </c>
      <c r="L79" s="62"/>
    </row>
    <row r="80" spans="1:12" ht="41.25" customHeight="1" x14ac:dyDescent="0.25">
      <c r="A80" s="278" t="s">
        <v>179</v>
      </c>
      <c r="B80" s="279"/>
      <c r="C80" s="279"/>
      <c r="D80" s="212"/>
      <c r="E80" s="176"/>
      <c r="F80" s="176"/>
      <c r="G80" s="176"/>
      <c r="H80" s="176"/>
      <c r="I80" s="176"/>
      <c r="J80" s="304"/>
      <c r="K80" s="306"/>
      <c r="L80" s="62"/>
    </row>
    <row r="81" spans="1:12" ht="24.95" customHeight="1" x14ac:dyDescent="0.25">
      <c r="A81" s="205" t="s">
        <v>255</v>
      </c>
      <c r="B81" s="171">
        <v>381</v>
      </c>
      <c r="C81" s="195" t="s">
        <v>257</v>
      </c>
      <c r="D81" s="212">
        <f t="shared" ref="D81:D94" si="1">IF(SUM(E81:K81)&gt;0,(SUM(E81:K81)),"")</f>
        <v>108419.12</v>
      </c>
      <c r="E81" s="178">
        <v>79114.23</v>
      </c>
      <c r="F81" s="178">
        <v>15965.24</v>
      </c>
      <c r="G81" s="178">
        <v>300</v>
      </c>
      <c r="H81" s="178">
        <v>909.19</v>
      </c>
      <c r="I81" s="178">
        <v>9812.67</v>
      </c>
      <c r="J81" s="179" t="s">
        <v>242</v>
      </c>
      <c r="K81" s="181">
        <v>2317.79</v>
      </c>
      <c r="L81" s="62"/>
    </row>
    <row r="82" spans="1:12" ht="24.95" customHeight="1" x14ac:dyDescent="0.25">
      <c r="A82" s="169"/>
      <c r="B82" s="171"/>
      <c r="C82" s="170"/>
      <c r="D82" s="212" t="str">
        <f t="shared" si="1"/>
        <v/>
      </c>
      <c r="E82" s="176"/>
      <c r="F82" s="176"/>
      <c r="G82" s="176"/>
      <c r="H82" s="176"/>
      <c r="I82" s="176"/>
      <c r="J82" s="304"/>
      <c r="K82" s="306"/>
      <c r="L82" s="62"/>
    </row>
    <row r="83" spans="1:12" ht="24.95" customHeight="1" x14ac:dyDescent="0.25">
      <c r="A83" s="169"/>
      <c r="B83" s="171"/>
      <c r="C83" s="170"/>
      <c r="D83" s="212" t="str">
        <f t="shared" si="1"/>
        <v/>
      </c>
      <c r="E83" s="176"/>
      <c r="F83" s="176"/>
      <c r="G83" s="176"/>
      <c r="H83" s="176"/>
      <c r="I83" s="176"/>
      <c r="J83" s="304"/>
      <c r="K83" s="306"/>
      <c r="L83" s="62"/>
    </row>
    <row r="84" spans="1:12" ht="24.95" customHeight="1" x14ac:dyDescent="0.25">
      <c r="A84" s="169"/>
      <c r="B84" s="171"/>
      <c r="C84" s="170"/>
      <c r="D84" s="212" t="str">
        <f t="shared" si="1"/>
        <v/>
      </c>
      <c r="E84" s="176"/>
      <c r="F84" s="176"/>
      <c r="G84" s="176"/>
      <c r="H84" s="176"/>
      <c r="I84" s="176"/>
      <c r="J84" s="304"/>
      <c r="K84" s="306"/>
      <c r="L84" s="62"/>
    </row>
    <row r="85" spans="1:12" ht="46.5" customHeight="1" x14ac:dyDescent="0.25">
      <c r="A85" s="169"/>
      <c r="B85" s="171"/>
      <c r="C85" s="170"/>
      <c r="D85" s="212" t="str">
        <f t="shared" si="1"/>
        <v/>
      </c>
      <c r="E85" s="176"/>
      <c r="F85" s="176"/>
      <c r="G85" s="176"/>
      <c r="H85" s="176"/>
      <c r="I85" s="176"/>
      <c r="J85" s="304"/>
      <c r="K85" s="306"/>
      <c r="L85" s="62"/>
    </row>
    <row r="86" spans="1:12" ht="24.95" customHeight="1" x14ac:dyDescent="0.25">
      <c r="A86" s="169"/>
      <c r="B86" s="171"/>
      <c r="C86" s="170"/>
      <c r="D86" s="212" t="str">
        <f t="shared" si="1"/>
        <v/>
      </c>
      <c r="E86" s="176"/>
      <c r="F86" s="176"/>
      <c r="G86" s="176"/>
      <c r="H86" s="176"/>
      <c r="I86" s="176"/>
      <c r="J86" s="304"/>
      <c r="K86" s="306"/>
      <c r="L86" s="62"/>
    </row>
    <row r="87" spans="1:12" ht="24.95" customHeight="1" x14ac:dyDescent="0.25">
      <c r="A87" s="169"/>
      <c r="B87" s="171"/>
      <c r="C87" s="170"/>
      <c r="D87" s="212" t="str">
        <f t="shared" si="1"/>
        <v/>
      </c>
      <c r="E87" s="176"/>
      <c r="F87" s="176"/>
      <c r="G87" s="176"/>
      <c r="H87" s="176"/>
      <c r="I87" s="176"/>
      <c r="J87" s="304"/>
      <c r="K87" s="306"/>
      <c r="L87" s="62"/>
    </row>
    <row r="88" spans="1:12" ht="24.95" customHeight="1" x14ac:dyDescent="0.25">
      <c r="A88" s="169"/>
      <c r="B88" s="171"/>
      <c r="C88" s="170"/>
      <c r="D88" s="212" t="str">
        <f t="shared" si="1"/>
        <v/>
      </c>
      <c r="E88" s="176"/>
      <c r="F88" s="176"/>
      <c r="G88" s="176"/>
      <c r="H88" s="176"/>
      <c r="I88" s="176"/>
      <c r="J88" s="304"/>
      <c r="K88" s="306"/>
      <c r="L88" s="62"/>
    </row>
    <row r="89" spans="1:12" ht="24.95" customHeight="1" x14ac:dyDescent="0.25">
      <c r="A89" s="169"/>
      <c r="B89" s="171"/>
      <c r="C89" s="170"/>
      <c r="D89" s="212" t="str">
        <f t="shared" si="1"/>
        <v/>
      </c>
      <c r="E89" s="176"/>
      <c r="F89" s="176"/>
      <c r="G89" s="176"/>
      <c r="H89" s="176"/>
      <c r="I89" s="176"/>
      <c r="J89" s="304"/>
      <c r="K89" s="306"/>
      <c r="L89" s="62"/>
    </row>
    <row r="90" spans="1:12" ht="24.95" customHeight="1" x14ac:dyDescent="0.25">
      <c r="A90" s="169"/>
      <c r="B90" s="171"/>
      <c r="C90" s="170"/>
      <c r="D90" s="212" t="str">
        <f t="shared" si="1"/>
        <v/>
      </c>
      <c r="E90" s="176"/>
      <c r="F90" s="176"/>
      <c r="G90" s="176"/>
      <c r="H90" s="176"/>
      <c r="I90" s="176"/>
      <c r="J90" s="304"/>
      <c r="K90" s="306"/>
      <c r="L90" s="62"/>
    </row>
    <row r="91" spans="1:12" ht="24.95" customHeight="1" x14ac:dyDescent="0.25">
      <c r="A91" s="169"/>
      <c r="B91" s="171"/>
      <c r="C91" s="170"/>
      <c r="D91" s="212" t="str">
        <f t="shared" si="1"/>
        <v/>
      </c>
      <c r="E91" s="176"/>
      <c r="F91" s="176"/>
      <c r="G91" s="176"/>
      <c r="H91" s="176"/>
      <c r="I91" s="176"/>
      <c r="J91" s="304"/>
      <c r="K91" s="306"/>
      <c r="L91" s="62"/>
    </row>
    <row r="92" spans="1:12" ht="24.95" customHeight="1" x14ac:dyDescent="0.25">
      <c r="A92" s="169"/>
      <c r="B92" s="171"/>
      <c r="C92" s="170"/>
      <c r="D92" s="212" t="str">
        <f t="shared" si="1"/>
        <v/>
      </c>
      <c r="E92" s="176"/>
      <c r="F92" s="176"/>
      <c r="G92" s="176"/>
      <c r="H92" s="176"/>
      <c r="I92" s="176"/>
      <c r="J92" s="304"/>
      <c r="K92" s="306"/>
      <c r="L92" s="62"/>
    </row>
    <row r="93" spans="1:12" ht="24.95" customHeight="1" x14ac:dyDescent="0.25">
      <c r="A93" s="169"/>
      <c r="B93" s="171"/>
      <c r="C93" s="170"/>
      <c r="D93" s="212" t="str">
        <f t="shared" si="1"/>
        <v/>
      </c>
      <c r="E93" s="176"/>
      <c r="F93" s="176"/>
      <c r="G93" s="176"/>
      <c r="H93" s="176"/>
      <c r="I93" s="176"/>
      <c r="J93" s="304"/>
      <c r="K93" s="306"/>
      <c r="L93" s="62"/>
    </row>
    <row r="94" spans="1:12" ht="24.95" customHeight="1" thickBot="1" x14ac:dyDescent="0.3">
      <c r="A94" s="172"/>
      <c r="B94" s="173"/>
      <c r="C94" s="174"/>
      <c r="D94" s="213" t="str">
        <f t="shared" si="1"/>
        <v/>
      </c>
      <c r="E94" s="177"/>
      <c r="F94" s="177"/>
      <c r="G94" s="177"/>
      <c r="H94" s="177"/>
      <c r="I94" s="177"/>
      <c r="J94" s="305"/>
      <c r="K94" s="307"/>
      <c r="L94" s="62"/>
    </row>
    <row r="95" spans="1:12" ht="24.95" customHeight="1" thickBot="1" x14ac:dyDescent="0.3">
      <c r="A95" s="292" t="s">
        <v>232</v>
      </c>
      <c r="B95" s="293"/>
      <c r="C95" s="293"/>
      <c r="D95" s="214">
        <f>SUM(D17:D94)</f>
        <v>419447.85000000003</v>
      </c>
      <c r="E95" s="215">
        <f t="shared" ref="E95:K95" si="2">SUM(E17:E94)</f>
        <v>256712.65000000002</v>
      </c>
      <c r="F95" s="215">
        <f t="shared" si="2"/>
        <v>64153.880000000005</v>
      </c>
      <c r="G95" s="215">
        <f t="shared" si="2"/>
        <v>6876.65</v>
      </c>
      <c r="H95" s="215">
        <f t="shared" si="2"/>
        <v>23282.76</v>
      </c>
      <c r="I95" s="215">
        <f t="shared" si="2"/>
        <v>47952.299999999996</v>
      </c>
      <c r="J95" s="215">
        <f t="shared" si="2"/>
        <v>4245.08</v>
      </c>
      <c r="K95" s="215">
        <f t="shared" si="2"/>
        <v>16224.530000000002</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51"/>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Miami Member District 1</vt:lpstr>
      <vt:lpstr> Ray Member District 2</vt:lpstr>
      <vt:lpstr> Superior Member District 3</vt:lpstr>
      <vt:lpstr> Hayden Member District 4</vt:lpstr>
      <vt:lpstr> Globe Member District 5</vt:lpstr>
      <vt:lpstr> San Carlos Member District 6</vt:lpstr>
      <vt:lpstr> Member District 7</vt:lpstr>
      <vt:lpstr> Member District 8</vt:lpstr>
      <vt:lpstr> Member District 9</vt:lpstr>
      <vt:lpstr> Member District 10</vt:lpstr>
      <vt:lpstr> Member District 11</vt:lpstr>
      <vt:lpstr> Member District 12</vt:lpstr>
      <vt:lpstr>' Globe Member District 5'!Print_Area</vt:lpstr>
      <vt:lpstr>' Hayden Member District 4'!Print_Area</vt:lpstr>
      <vt:lpstr>' Member District 10'!Print_Area</vt:lpstr>
      <vt:lpstr>' Member District 11'!Print_Area</vt:lpstr>
      <vt:lpstr>' Member District 12'!Print_Area</vt:lpstr>
      <vt:lpstr>' Member District 7'!Print_Area</vt:lpstr>
      <vt:lpstr>' Member District 8'!Print_Area</vt:lpstr>
      <vt:lpstr>' Member District 9'!Print_Area</vt:lpstr>
      <vt:lpstr>' Ray Member District 2'!Print_Area</vt:lpstr>
      <vt:lpstr>' San Carlos Member District 6'!Print_Area</vt:lpstr>
      <vt:lpstr>' Superior Member District 3'!Print_Area</vt:lpstr>
      <vt:lpstr>Central!Print_Area</vt:lpstr>
      <vt:lpstr>INSTRUCTIONS!Print_Area</vt:lpstr>
      <vt:lpstr>'Leased Central'!Print_Area</vt:lpstr>
      <vt:lpstr>'Miami Member District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2021-01-07T20:47:26Z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