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Course Completion\Completed\CTD\"/>
    </mc:Choice>
  </mc:AlternateContent>
  <xr:revisionPtr revIDLastSave="0" documentId="8_{2777AE73-FFEE-424D-A062-F839B138A05E}" xr6:coauthVersionLast="45" xr6:coauthVersionMax="45" xr10:uidLastSave="{00000000-0000-0000-0000-000000000000}"/>
  <bookViews>
    <workbookView xWindow="-120" yWindow="-120" windowWidth="25440" windowHeight="15390" activeTab="7" xr2:uid="{00000000-000D-0000-FFFF-FFFF00000000}"/>
  </bookViews>
  <sheets>
    <sheet name="CTD" sheetId="1" r:id="rId1"/>
    <sheet name="Benson Unified SD" sheetId="2" r:id="rId2"/>
    <sheet name="Bisbee Unified SD" sheetId="3" r:id="rId3"/>
    <sheet name="Bowie Unified SD" sheetId="4" r:id="rId4"/>
    <sheet name="Douglas Unified SD" sheetId="5" r:id="rId5"/>
    <sheet name="San Simon Unified SD" sheetId="6" r:id="rId6"/>
    <sheet name="Sierra Vista Unified SD" sheetId="7" r:id="rId7"/>
    <sheet name="St. David Unified SD" sheetId="8" r:id="rId8"/>
    <sheet name="Tombstone Unified SD" sheetId="9" r:id="rId9"/>
    <sheet name="Valley Union SD" sheetId="10" r:id="rId10"/>
    <sheet name="Willcox Unified SD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7" l="1"/>
  <c r="E22" i="7"/>
  <c r="D22" i="7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8" i="7"/>
  <c r="F8" i="7"/>
  <c r="H7" i="7"/>
  <c r="F7" i="7"/>
  <c r="G15" i="8"/>
  <c r="E15" i="8"/>
  <c r="D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11" i="1" l="1"/>
  <c r="F11" i="1"/>
  <c r="H10" i="1"/>
  <c r="F10" i="1"/>
  <c r="G11" i="11"/>
  <c r="E11" i="11"/>
  <c r="D11" i="11"/>
  <c r="H10" i="11"/>
  <c r="F10" i="11"/>
  <c r="H9" i="11"/>
  <c r="F9" i="11"/>
  <c r="H8" i="11"/>
  <c r="F8" i="11"/>
  <c r="H7" i="11"/>
  <c r="F7" i="11"/>
  <c r="F7" i="10"/>
  <c r="H7" i="10"/>
  <c r="F8" i="10"/>
  <c r="H8" i="10"/>
  <c r="F9" i="10"/>
  <c r="H9" i="10"/>
  <c r="D10" i="10"/>
  <c r="E10" i="10"/>
  <c r="G10" i="10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G28" i="5" l="1"/>
  <c r="E28" i="5"/>
  <c r="D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G14" i="3" l="1"/>
  <c r="E14" i="3"/>
  <c r="D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G21" i="2" l="1"/>
  <c r="E21" i="2"/>
  <c r="D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7" i="1"/>
  <c r="H8" i="1"/>
  <c r="H9" i="1"/>
  <c r="H12" i="1"/>
  <c r="F7" i="6"/>
  <c r="G8" i="6"/>
  <c r="H7" i="6"/>
  <c r="G8" i="4"/>
  <c r="H7" i="4"/>
  <c r="G13" i="1"/>
  <c r="E8" i="6"/>
  <c r="D8" i="6"/>
  <c r="E8" i="4"/>
  <c r="D8" i="4"/>
  <c r="F7" i="4"/>
  <c r="D13" i="1"/>
  <c r="E13" i="1"/>
  <c r="F7" i="1"/>
  <c r="F8" i="1"/>
  <c r="F9" i="1"/>
  <c r="F12" i="1"/>
</calcChain>
</file>

<file path=xl/sharedStrings.xml><?xml version="1.0" encoding="utf-8"?>
<sst xmlns="http://schemas.openxmlformats.org/spreadsheetml/2006/main" count="224" uniqueCount="87">
  <si>
    <t>Location</t>
  </si>
  <si>
    <t>Program Name</t>
  </si>
  <si>
    <t>Percentage B/A</t>
  </si>
  <si>
    <t xml:space="preserve"> </t>
  </si>
  <si>
    <t>Construction Technologies</t>
  </si>
  <si>
    <t>Nursing Services</t>
  </si>
  <si>
    <t>Culinary Arts</t>
  </si>
  <si>
    <t>Law, Public Safety &amp; Security</t>
  </si>
  <si>
    <t>Digital Photography</t>
  </si>
  <si>
    <t>Welding Technologies</t>
  </si>
  <si>
    <t>Business Management &amp; Adminitrative Services</t>
  </si>
  <si>
    <t>Animal Systems</t>
  </si>
  <si>
    <t>Graphic &amp; Web Design</t>
  </si>
  <si>
    <t>Digital Communications</t>
  </si>
  <si>
    <t>Network Technologies</t>
  </si>
  <si>
    <t>Cochise Technology District</t>
  </si>
  <si>
    <t>Central Campus</t>
  </si>
  <si>
    <t>Mental &amp; Social Health Services</t>
  </si>
  <si>
    <t>Benson Unified School District</t>
  </si>
  <si>
    <t>Benson High School</t>
  </si>
  <si>
    <t>Accounting &amp; Related Services</t>
  </si>
  <si>
    <t>Financial Services</t>
  </si>
  <si>
    <t>Hospitality Management</t>
  </si>
  <si>
    <t>Bisbee Unified School District</t>
  </si>
  <si>
    <t>Bisbee High School</t>
  </si>
  <si>
    <t>Music &amp; Audio Production</t>
  </si>
  <si>
    <t>Bioscience</t>
  </si>
  <si>
    <t>Bowie Unified School District</t>
  </si>
  <si>
    <t>Bowie High School</t>
  </si>
  <si>
    <t>Douglas Unified School District</t>
  </si>
  <si>
    <t>Douglas High School</t>
  </si>
  <si>
    <t>Plant Systems</t>
  </si>
  <si>
    <t>Agribusiness Systems</t>
  </si>
  <si>
    <t>Graphic &amp; Wed Design</t>
  </si>
  <si>
    <t>Film &amp; TV</t>
  </si>
  <si>
    <t>Education Professions</t>
  </si>
  <si>
    <t>Early Childhood Education</t>
  </si>
  <si>
    <t>Engineering Sciences</t>
  </si>
  <si>
    <t>Computer Maintenance</t>
  </si>
  <si>
    <t>Architectural Drafting</t>
  </si>
  <si>
    <t>Mechanical Drafting</t>
  </si>
  <si>
    <t>Fire Science</t>
  </si>
  <si>
    <t>Automotive Technologies</t>
  </si>
  <si>
    <t>Sports Medicine &amp; Rehabilitation Services</t>
  </si>
  <si>
    <t>Business Management &amp; Administrative Services</t>
  </si>
  <si>
    <t>Professional Sales &amp; Marketing</t>
  </si>
  <si>
    <t>San Simon Unified District</t>
  </si>
  <si>
    <t>San Simon School</t>
  </si>
  <si>
    <t>Automotice Collision Repair</t>
  </si>
  <si>
    <t>Technical Theater</t>
  </si>
  <si>
    <t>St. David Unified School District</t>
  </si>
  <si>
    <t>St. David High School</t>
  </si>
  <si>
    <t>Tombstone Unified School District</t>
  </si>
  <si>
    <t>Tombstone High School</t>
  </si>
  <si>
    <t>Valley Union High School District</t>
  </si>
  <si>
    <t>Valley Union High School</t>
  </si>
  <si>
    <t>Willcox Unified District</t>
  </si>
  <si>
    <t>Willcox High School</t>
  </si>
  <si>
    <t>Percentage C/B</t>
  </si>
  <si>
    <t>JROTC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</si>
  <si>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</si>
  <si>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SY18-19 SENIORS who enrolled in the first course of a CTED eligible program during their years in high school:</t>
  </si>
  <si>
    <t>B)  Number of SY18-19 SENIORS who enrolled in the second course of a CTED eligible program during their years in high school:</t>
  </si>
  <si>
    <t>C)  Number of SY18-19 SENIORS who received a passing grade for the second course of a CTED eligible program during their years in high school:</t>
  </si>
  <si>
    <r>
      <t>Data is to be entered in the yellow boxes below-- the column totals will tabulate automatically.  If a CTED eligible program is missing, simply add a row under the appropriate location.  All of the yellow boxes must have an integer (of at least a zero)--</t>
    </r>
    <r>
      <rPr>
        <b/>
        <u/>
        <sz val="11"/>
        <color theme="1"/>
        <rFont val="Calibri"/>
        <family val="2"/>
        <scheme val="minor"/>
      </rPr>
      <t xml:space="preserve"> 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</si>
  <si>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</si>
  <si>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</si>
  <si>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</si>
  <si>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AgriScience</t>
  </si>
  <si>
    <t>Business Management</t>
  </si>
  <si>
    <t>Program Ended in 2018</t>
  </si>
  <si>
    <t>Law/Public Safety</t>
  </si>
  <si>
    <t>EMS</t>
  </si>
  <si>
    <t>Graphic Design</t>
  </si>
  <si>
    <t>Home Health Aide</t>
  </si>
  <si>
    <t>Finance</t>
  </si>
  <si>
    <t>Mental &amp; Social Health</t>
  </si>
  <si>
    <t>Agriscience</t>
  </si>
  <si>
    <t>Graphic Arts</t>
  </si>
  <si>
    <t>Cabinetmaking</t>
  </si>
  <si>
    <t>Drones</t>
  </si>
  <si>
    <t>Law and Public Safety</t>
  </si>
  <si>
    <t>Early Childhood</t>
  </si>
  <si>
    <t>Business Operations</t>
  </si>
  <si>
    <t>AgriScience Systems</t>
  </si>
  <si>
    <t>Sierra Vista Unified School District</t>
  </si>
  <si>
    <t>Buena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</si>
</sst>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/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3" borderId="0" xfId="0" applyFill="1" applyBorder="1"/>
    <xf numFmtId="1" fontId="1" fillId="3" borderId="0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10" fontId="0" fillId="3" borderId="1" xfId="0" applyNumberFormat="1" applyFill="1" applyBorder="1"/>
    <xf numFmtId="0" fontId="0" fillId="2" borderId="1" xfId="0" applyFill="1" applyBorder="1"/>
    <xf numFmtId="0" fontId="2" fillId="3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" fontId="1" fillId="3" borderId="0" xfId="0" applyNumberFormat="1" applyFont="1" applyFill="1"/>
    <xf numFmtId="0" fontId="0" fillId="3" borderId="0" xfId="0" applyFill="1"/>
    <xf numFmtId="0" fontId="1" fillId="0" borderId="1" xfId="0" applyFont="1" applyBorder="1"/>
    <xf numFmtId="0" fontId="2" fillId="3" borderId="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18"/>
  <sheetViews>
    <sheetView zoomScale="130" zoomScaleNormal="130" workbookViewId="0">
      <selection activeCell="D26" sqref="D26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4.25" customHeight="1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</row>
    <row r="6" spans="1:10" ht="90" x14ac:dyDescent="0.25">
      <c r="A6" s="1" t="s">
        <v>15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ht="30" x14ac:dyDescent="0.25">
      <c r="B7" s="9" t="s">
        <v>16</v>
      </c>
      <c r="C7" s="4" t="s">
        <v>17</v>
      </c>
      <c r="D7" s="10">
        <v>17</v>
      </c>
      <c r="E7" s="10">
        <v>2</v>
      </c>
      <c r="F7" s="12">
        <f t="shared" ref="F7:F12" si="0">E7/D7</f>
        <v>0.11764705882352941</v>
      </c>
      <c r="G7" s="20">
        <v>2</v>
      </c>
      <c r="H7" s="19">
        <f t="shared" ref="H7:H12" si="1">G7/E7</f>
        <v>1</v>
      </c>
    </row>
    <row r="8" spans="1:10" ht="30" x14ac:dyDescent="0.25">
      <c r="C8" s="4" t="s">
        <v>14</v>
      </c>
      <c r="D8" s="10">
        <v>5</v>
      </c>
      <c r="E8" s="10">
        <v>1</v>
      </c>
      <c r="F8" s="12">
        <f t="shared" si="0"/>
        <v>0.2</v>
      </c>
      <c r="G8" s="20">
        <v>1</v>
      </c>
      <c r="H8" s="19">
        <f t="shared" si="1"/>
        <v>1</v>
      </c>
    </row>
    <row r="9" spans="1:10" x14ac:dyDescent="0.25">
      <c r="C9" s="4" t="s">
        <v>5</v>
      </c>
      <c r="D9" s="10">
        <v>47</v>
      </c>
      <c r="E9" s="10">
        <v>24</v>
      </c>
      <c r="F9" s="12">
        <f t="shared" si="0"/>
        <v>0.51063829787234039</v>
      </c>
      <c r="G9" s="20">
        <v>24</v>
      </c>
      <c r="H9" s="19">
        <f t="shared" si="1"/>
        <v>1</v>
      </c>
    </row>
    <row r="10" spans="1:10" x14ac:dyDescent="0.25">
      <c r="C10" s="4" t="s">
        <v>74</v>
      </c>
      <c r="D10" s="10">
        <v>20</v>
      </c>
      <c r="E10" s="10">
        <v>7</v>
      </c>
      <c r="F10" s="12">
        <f t="shared" si="0"/>
        <v>0.35</v>
      </c>
      <c r="G10" s="20">
        <v>7</v>
      </c>
      <c r="H10" s="19">
        <f t="shared" si="1"/>
        <v>1</v>
      </c>
    </row>
    <row r="11" spans="1:10" ht="30" x14ac:dyDescent="0.25">
      <c r="C11" s="4" t="s">
        <v>81</v>
      </c>
      <c r="D11" s="10">
        <v>33</v>
      </c>
      <c r="E11" s="10">
        <v>16</v>
      </c>
      <c r="F11" s="12">
        <f t="shared" si="0"/>
        <v>0.48484848484848486</v>
      </c>
      <c r="G11" s="20">
        <v>16</v>
      </c>
      <c r="H11" s="19">
        <f t="shared" si="1"/>
        <v>1</v>
      </c>
    </row>
    <row r="12" spans="1:10" x14ac:dyDescent="0.25">
      <c r="B12" s="14" t="s">
        <v>3</v>
      </c>
      <c r="C12" s="4" t="s">
        <v>80</v>
      </c>
      <c r="D12" s="10">
        <v>34</v>
      </c>
      <c r="E12" s="10">
        <v>2</v>
      </c>
      <c r="F12" s="12">
        <f t="shared" si="0"/>
        <v>5.8823529411764705E-2</v>
      </c>
      <c r="G12" s="20">
        <v>2</v>
      </c>
      <c r="H12" s="19">
        <f t="shared" si="1"/>
        <v>1</v>
      </c>
    </row>
    <row r="13" spans="1:10" x14ac:dyDescent="0.25">
      <c r="B13" s="15"/>
      <c r="C13" s="6"/>
      <c r="D13" s="11">
        <f>SUM(D7:D12)</f>
        <v>156</v>
      </c>
      <c r="E13" s="11">
        <f>SUM(E7:E12)</f>
        <v>52</v>
      </c>
      <c r="G13" s="17">
        <f>SUM(G7:G12)</f>
        <v>52</v>
      </c>
      <c r="H13" s="16"/>
    </row>
    <row r="14" spans="1:10" x14ac:dyDescent="0.25">
      <c r="B14" s="15"/>
      <c r="C14" s="6"/>
      <c r="G14" s="16"/>
      <c r="H14" s="16"/>
    </row>
    <row r="15" spans="1:10" x14ac:dyDescent="0.25">
      <c r="C15" s="6"/>
    </row>
    <row r="16" spans="1:10" x14ac:dyDescent="0.25">
      <c r="C16" s="6"/>
    </row>
    <row r="17" spans="3:3" x14ac:dyDescent="0.25">
      <c r="C17" s="6"/>
    </row>
    <row r="18" spans="3:3" x14ac:dyDescent="0.25">
      <c r="C18" s="6"/>
    </row>
  </sheetData>
  <mergeCells count="2">
    <mergeCell ref="G1:J4"/>
    <mergeCell ref="A1:F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J11"/>
  <sheetViews>
    <sheetView zoomScale="140" zoomScaleNormal="140" workbookViewId="0">
      <selection activeCell="E26" sqref="E26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54</v>
      </c>
      <c r="B6" s="5" t="s">
        <v>0</v>
      </c>
      <c r="C6" s="2" t="s">
        <v>1</v>
      </c>
      <c r="D6" s="1" t="s">
        <v>61</v>
      </c>
      <c r="E6" s="1" t="s">
        <v>62</v>
      </c>
      <c r="F6" s="1" t="s">
        <v>2</v>
      </c>
      <c r="G6" s="1" t="s">
        <v>63</v>
      </c>
      <c r="H6" s="18" t="s">
        <v>58</v>
      </c>
    </row>
    <row r="7" spans="1:10" ht="30" x14ac:dyDescent="0.25">
      <c r="B7" s="13" t="s">
        <v>55</v>
      </c>
      <c r="C7" s="4" t="s">
        <v>31</v>
      </c>
      <c r="D7" s="10">
        <v>17</v>
      </c>
      <c r="E7" s="10">
        <v>17</v>
      </c>
      <c r="F7" s="12">
        <f>E7/D7</f>
        <v>1</v>
      </c>
      <c r="G7" s="20">
        <v>17</v>
      </c>
      <c r="H7" s="19">
        <f>G7/E7</f>
        <v>1</v>
      </c>
    </row>
    <row r="8" spans="1:10" x14ac:dyDescent="0.25">
      <c r="C8" s="4" t="s">
        <v>6</v>
      </c>
      <c r="D8" s="10">
        <v>5</v>
      </c>
      <c r="E8" s="10">
        <v>0</v>
      </c>
      <c r="F8" s="12">
        <f t="shared" ref="F8:F9" si="0">E8/D8</f>
        <v>0</v>
      </c>
      <c r="G8" s="20">
        <v>0</v>
      </c>
      <c r="H8" s="19" t="e">
        <f t="shared" ref="H8:H9" si="1">G8/E8</f>
        <v>#DIV/0!</v>
      </c>
    </row>
    <row r="9" spans="1:10" ht="60" x14ac:dyDescent="0.25">
      <c r="C9" s="4" t="s">
        <v>10</v>
      </c>
      <c r="D9" s="10">
        <v>5</v>
      </c>
      <c r="E9" s="10">
        <v>1</v>
      </c>
      <c r="F9" s="12">
        <f t="shared" si="0"/>
        <v>0.2</v>
      </c>
      <c r="G9" s="20">
        <v>1</v>
      </c>
      <c r="H9" s="19">
        <f t="shared" si="1"/>
        <v>1</v>
      </c>
    </row>
    <row r="10" spans="1:10" x14ac:dyDescent="0.25">
      <c r="C10" s="6"/>
      <c r="D10" s="11">
        <f>SUM(D7:D9)</f>
        <v>27</v>
      </c>
      <c r="E10" s="11">
        <f>SUM(E7:E9)</f>
        <v>18</v>
      </c>
      <c r="G10" s="17">
        <f>SUM(G7:G9)</f>
        <v>18</v>
      </c>
      <c r="H10" s="16"/>
    </row>
    <row r="11" spans="1:10" x14ac:dyDescent="0.25">
      <c r="C11" s="6"/>
      <c r="G11" s="16"/>
      <c r="H11" s="16"/>
    </row>
  </sheetData>
  <mergeCells count="2">
    <mergeCell ref="G1:J4"/>
    <mergeCell ref="A1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J12"/>
  <sheetViews>
    <sheetView zoomScale="140" zoomScaleNormal="140" workbookViewId="0">
      <selection activeCell="C27" sqref="C27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1"/>
      <c r="H1" s="21"/>
      <c r="I1" s="21"/>
      <c r="J1" s="21"/>
    </row>
    <row r="2" spans="1:10" ht="15" customHeight="1" x14ac:dyDescent="0.25">
      <c r="A2" s="30"/>
      <c r="B2" s="31"/>
      <c r="C2" s="31"/>
      <c r="D2" s="31"/>
      <c r="E2" s="31"/>
      <c r="F2" s="32"/>
      <c r="G2" s="21"/>
      <c r="H2" s="21"/>
      <c r="I2" s="21"/>
      <c r="J2" s="21"/>
    </row>
    <row r="3" spans="1:10" ht="15.75" customHeight="1" x14ac:dyDescent="0.25">
      <c r="A3" s="30"/>
      <c r="B3" s="31"/>
      <c r="C3" s="31"/>
      <c r="D3" s="31"/>
      <c r="E3" s="31"/>
      <c r="F3" s="32"/>
      <c r="G3" s="21"/>
      <c r="H3" s="21"/>
      <c r="I3" s="21"/>
      <c r="J3" s="21"/>
    </row>
    <row r="4" spans="1:10" ht="15" customHeight="1" thickBot="1" x14ac:dyDescent="0.3">
      <c r="A4" s="33"/>
      <c r="B4" s="34"/>
      <c r="C4" s="34"/>
      <c r="D4" s="34"/>
      <c r="E4" s="34"/>
      <c r="F4" s="35"/>
      <c r="G4" s="21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56</v>
      </c>
      <c r="B6" s="5" t="s">
        <v>0</v>
      </c>
      <c r="C6" s="2" t="s">
        <v>1</v>
      </c>
      <c r="D6" s="1" t="s">
        <v>61</v>
      </c>
      <c r="E6" s="1" t="s">
        <v>62</v>
      </c>
      <c r="F6" s="1" t="s">
        <v>2</v>
      </c>
      <c r="G6" s="1" t="s">
        <v>63</v>
      </c>
      <c r="H6" s="18" t="s">
        <v>58</v>
      </c>
    </row>
    <row r="7" spans="1:10" x14ac:dyDescent="0.25">
      <c r="B7" s="13" t="s">
        <v>57</v>
      </c>
      <c r="C7" s="4" t="s">
        <v>11</v>
      </c>
      <c r="D7" s="10">
        <v>62</v>
      </c>
      <c r="E7" s="10">
        <v>49</v>
      </c>
      <c r="F7" s="12">
        <f>E7/D7</f>
        <v>0.79032258064516125</v>
      </c>
      <c r="G7" s="20">
        <v>49</v>
      </c>
      <c r="H7" s="19">
        <f>G7/E7</f>
        <v>1</v>
      </c>
    </row>
    <row r="8" spans="1:10" x14ac:dyDescent="0.25">
      <c r="C8" s="4" t="s">
        <v>34</v>
      </c>
      <c r="D8" s="10">
        <v>31</v>
      </c>
      <c r="E8" s="10">
        <v>16</v>
      </c>
      <c r="F8" s="12">
        <f t="shared" ref="F8:F10" si="0">E8/D8</f>
        <v>0.5161290322580645</v>
      </c>
      <c r="G8" s="20">
        <v>16</v>
      </c>
      <c r="H8" s="19">
        <f t="shared" ref="H8:H10" si="1">G8/E8</f>
        <v>1</v>
      </c>
    </row>
    <row r="9" spans="1:10" ht="30" x14ac:dyDescent="0.25">
      <c r="C9" s="4" t="s">
        <v>4</v>
      </c>
      <c r="D9" s="10">
        <v>33</v>
      </c>
      <c r="E9" s="10">
        <v>29</v>
      </c>
      <c r="F9" s="12">
        <f t="shared" si="0"/>
        <v>0.87878787878787878</v>
      </c>
      <c r="G9" s="20">
        <v>29</v>
      </c>
      <c r="H9" s="19">
        <f t="shared" si="1"/>
        <v>1</v>
      </c>
    </row>
    <row r="10" spans="1:10" ht="30" x14ac:dyDescent="0.25">
      <c r="C10" s="4" t="s">
        <v>42</v>
      </c>
      <c r="D10" s="10">
        <v>14</v>
      </c>
      <c r="E10" s="10">
        <v>8</v>
      </c>
      <c r="F10" s="12">
        <f t="shared" si="0"/>
        <v>0.5714285714285714</v>
      </c>
      <c r="G10" s="20">
        <v>8</v>
      </c>
      <c r="H10" s="19">
        <f t="shared" si="1"/>
        <v>1</v>
      </c>
    </row>
    <row r="11" spans="1:10" x14ac:dyDescent="0.25">
      <c r="C11" s="6"/>
      <c r="D11" s="11">
        <f>SUM(D7:D10)</f>
        <v>140</v>
      </c>
      <c r="E11" s="11">
        <f>SUM(E7:E10)</f>
        <v>102</v>
      </c>
      <c r="G11" s="23">
        <f>SUM(G7:G10)</f>
        <v>102</v>
      </c>
      <c r="H11" s="24"/>
    </row>
    <row r="12" spans="1:10" x14ac:dyDescent="0.25">
      <c r="C12" s="6"/>
    </row>
  </sheetData>
  <mergeCells count="1">
    <mergeCell ref="A1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1"/>
  <sheetViews>
    <sheetView topLeftCell="A4" zoomScale="150" zoomScaleNormal="150" workbookViewId="0">
      <selection activeCell="C20" sqref="A20:XFD20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B1" s="27" t="s">
        <v>60</v>
      </c>
      <c r="C1" s="28"/>
      <c r="D1" s="28"/>
      <c r="E1" s="28"/>
      <c r="F1" s="28"/>
      <c r="G1" s="29"/>
      <c r="H1" s="21"/>
      <c r="I1" s="21"/>
      <c r="J1" s="21"/>
    </row>
    <row r="2" spans="1:10" ht="15" customHeight="1" x14ac:dyDescent="0.25">
      <c r="B2" s="30"/>
      <c r="C2" s="31"/>
      <c r="D2" s="31"/>
      <c r="E2" s="31"/>
      <c r="F2" s="31"/>
      <c r="G2" s="32"/>
      <c r="H2" s="21"/>
      <c r="I2" s="21"/>
      <c r="J2" s="21"/>
    </row>
    <row r="3" spans="1:10" ht="15.75" customHeight="1" x14ac:dyDescent="0.25">
      <c r="B3" s="30"/>
      <c r="C3" s="31"/>
      <c r="D3" s="31"/>
      <c r="E3" s="31"/>
      <c r="F3" s="31"/>
      <c r="G3" s="32"/>
      <c r="H3" s="21"/>
      <c r="I3" s="21"/>
      <c r="J3" s="21"/>
    </row>
    <row r="4" spans="1:10" ht="15" customHeight="1" thickBot="1" x14ac:dyDescent="0.3">
      <c r="B4" s="33"/>
      <c r="C4" s="34"/>
      <c r="D4" s="34"/>
      <c r="E4" s="34"/>
      <c r="F4" s="34"/>
      <c r="G4" s="35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18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13" t="s">
        <v>19</v>
      </c>
      <c r="C7" s="4" t="s">
        <v>11</v>
      </c>
      <c r="D7" s="10">
        <v>18</v>
      </c>
      <c r="E7" s="10">
        <v>15</v>
      </c>
      <c r="F7" s="12">
        <f>E7/D7</f>
        <v>0.83333333333333337</v>
      </c>
      <c r="G7" s="20">
        <v>15</v>
      </c>
      <c r="H7" s="19">
        <f>G7/E7</f>
        <v>1</v>
      </c>
    </row>
    <row r="8" spans="1:10" x14ac:dyDescent="0.25">
      <c r="B8" s="22"/>
      <c r="C8" s="4" t="s">
        <v>68</v>
      </c>
      <c r="D8" s="10">
        <v>1</v>
      </c>
      <c r="E8" s="10">
        <v>0</v>
      </c>
      <c r="F8" s="12">
        <f>E8/D8</f>
        <v>0</v>
      </c>
      <c r="G8" s="20">
        <v>0</v>
      </c>
      <c r="H8" s="19" t="e">
        <f>G8/E8</f>
        <v>#DIV/0!</v>
      </c>
    </row>
    <row r="9" spans="1:10" ht="30" x14ac:dyDescent="0.25">
      <c r="C9" s="4" t="s">
        <v>12</v>
      </c>
      <c r="D9" s="10">
        <v>23</v>
      </c>
      <c r="E9" s="10">
        <v>4</v>
      </c>
      <c r="F9" s="12">
        <f t="shared" ref="F9:F19" si="0">E9/D9</f>
        <v>0.17391304347826086</v>
      </c>
      <c r="G9" s="20">
        <v>4</v>
      </c>
      <c r="H9" s="19">
        <f t="shared" ref="H9:H20" si="1">G9/E9</f>
        <v>1</v>
      </c>
    </row>
    <row r="10" spans="1:10" ht="30" x14ac:dyDescent="0.25">
      <c r="C10" s="4" t="s">
        <v>13</v>
      </c>
      <c r="D10" s="10">
        <v>1</v>
      </c>
      <c r="E10" s="10">
        <v>0</v>
      </c>
      <c r="F10" s="12">
        <f t="shared" si="0"/>
        <v>0</v>
      </c>
      <c r="G10" s="20">
        <v>0</v>
      </c>
      <c r="H10" s="19" t="e">
        <f t="shared" si="1"/>
        <v>#DIV/0!</v>
      </c>
    </row>
    <row r="11" spans="1:10" ht="30" x14ac:dyDescent="0.25">
      <c r="C11" s="4" t="s">
        <v>8</v>
      </c>
      <c r="D11" s="10">
        <v>16</v>
      </c>
      <c r="E11" s="10">
        <v>4</v>
      </c>
      <c r="F11" s="12">
        <f t="shared" si="0"/>
        <v>0.25</v>
      </c>
      <c r="G11" s="20">
        <v>4</v>
      </c>
      <c r="H11" s="19">
        <f t="shared" si="1"/>
        <v>1</v>
      </c>
    </row>
    <row r="12" spans="1:10" x14ac:dyDescent="0.25">
      <c r="C12" s="4" t="s">
        <v>34</v>
      </c>
      <c r="D12" s="10">
        <v>4</v>
      </c>
      <c r="E12" s="10">
        <v>1</v>
      </c>
      <c r="F12" s="12">
        <f t="shared" si="0"/>
        <v>0.25</v>
      </c>
      <c r="G12" s="20">
        <v>1</v>
      </c>
      <c r="H12" s="19">
        <f t="shared" si="1"/>
        <v>1</v>
      </c>
    </row>
    <row r="13" spans="1:10" x14ac:dyDescent="0.25">
      <c r="C13" s="4" t="s">
        <v>6</v>
      </c>
      <c r="D13" s="10">
        <v>38</v>
      </c>
      <c r="E13" s="10">
        <v>25</v>
      </c>
      <c r="F13" s="12">
        <f t="shared" si="0"/>
        <v>0.65789473684210531</v>
      </c>
      <c r="G13" s="20">
        <v>25</v>
      </c>
      <c r="H13" s="19">
        <f t="shared" si="1"/>
        <v>1</v>
      </c>
    </row>
    <row r="14" spans="1:10" ht="30" x14ac:dyDescent="0.25">
      <c r="C14" s="4" t="s">
        <v>4</v>
      </c>
      <c r="D14" s="10">
        <v>31</v>
      </c>
      <c r="E14" s="10">
        <v>24</v>
      </c>
      <c r="F14" s="12">
        <f t="shared" si="0"/>
        <v>0.77419354838709675</v>
      </c>
      <c r="G14" s="20">
        <v>24</v>
      </c>
      <c r="H14" s="19">
        <f t="shared" si="1"/>
        <v>1</v>
      </c>
    </row>
    <row r="15" spans="1:10" ht="30" x14ac:dyDescent="0.25">
      <c r="C15" s="4" t="s">
        <v>9</v>
      </c>
      <c r="D15" s="10">
        <v>29</v>
      </c>
      <c r="E15" s="10">
        <v>14</v>
      </c>
      <c r="F15" s="12">
        <f t="shared" si="0"/>
        <v>0.48275862068965519</v>
      </c>
      <c r="G15" s="20">
        <v>14</v>
      </c>
      <c r="H15" s="19">
        <f t="shared" si="1"/>
        <v>1</v>
      </c>
    </row>
    <row r="16" spans="1:10" ht="30" x14ac:dyDescent="0.25">
      <c r="C16" s="4" t="s">
        <v>20</v>
      </c>
      <c r="D16" s="10">
        <v>24</v>
      </c>
      <c r="E16" s="10">
        <v>10</v>
      </c>
      <c r="F16" s="12">
        <f t="shared" si="0"/>
        <v>0.41666666666666669</v>
      </c>
      <c r="G16" s="20">
        <v>10</v>
      </c>
      <c r="H16" s="19">
        <f t="shared" si="1"/>
        <v>1</v>
      </c>
    </row>
    <row r="17" spans="2:8" ht="30" x14ac:dyDescent="0.25">
      <c r="C17" s="4" t="s">
        <v>69</v>
      </c>
      <c r="D17" s="10">
        <v>39</v>
      </c>
      <c r="E17" s="10">
        <v>14</v>
      </c>
      <c r="F17" s="12">
        <f t="shared" si="0"/>
        <v>0.35897435897435898</v>
      </c>
      <c r="G17" s="20">
        <v>14</v>
      </c>
      <c r="H17" s="19">
        <f t="shared" si="1"/>
        <v>1</v>
      </c>
    </row>
    <row r="18" spans="2:8" x14ac:dyDescent="0.25">
      <c r="B18" t="s">
        <v>70</v>
      </c>
      <c r="C18" s="4" t="s">
        <v>21</v>
      </c>
      <c r="D18" s="10">
        <v>72</v>
      </c>
      <c r="E18" s="10">
        <v>0</v>
      </c>
      <c r="F18" s="12">
        <f t="shared" si="0"/>
        <v>0</v>
      </c>
      <c r="G18" s="20">
        <v>0</v>
      </c>
      <c r="H18" s="19" t="e">
        <f t="shared" si="1"/>
        <v>#DIV/0!</v>
      </c>
    </row>
    <row r="19" spans="2:8" ht="30" x14ac:dyDescent="0.25">
      <c r="C19" s="4" t="s">
        <v>35</v>
      </c>
      <c r="D19" s="10">
        <v>10</v>
      </c>
      <c r="E19" s="10">
        <v>2</v>
      </c>
      <c r="F19" s="12">
        <f t="shared" si="0"/>
        <v>0.2</v>
      </c>
      <c r="G19" s="20">
        <v>2</v>
      </c>
      <c r="H19" s="19">
        <f t="shared" si="1"/>
        <v>1</v>
      </c>
    </row>
    <row r="20" spans="2:8" ht="30" x14ac:dyDescent="0.25">
      <c r="C20" s="4" t="s">
        <v>22</v>
      </c>
      <c r="D20" s="10">
        <v>0</v>
      </c>
      <c r="E20" s="10">
        <v>0</v>
      </c>
      <c r="F20" s="12">
        <f>E16/D16</f>
        <v>0.41666666666666669</v>
      </c>
      <c r="G20" s="20">
        <v>0</v>
      </c>
      <c r="H20" s="19" t="e">
        <f t="shared" si="1"/>
        <v>#DIV/0!</v>
      </c>
    </row>
    <row r="21" spans="2:8" x14ac:dyDescent="0.25">
      <c r="C21" s="6"/>
      <c r="D21" s="11">
        <f>SUM(D7:D20)</f>
        <v>306</v>
      </c>
      <c r="E21" s="11">
        <f>SUM(E7:E20)</f>
        <v>113</v>
      </c>
      <c r="G21" s="23">
        <f>SUM(G7:G20)</f>
        <v>113</v>
      </c>
      <c r="H21" s="24"/>
    </row>
  </sheetData>
  <mergeCells count="1">
    <mergeCell ref="B1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zoomScale="140" zoomScaleNormal="140" workbookViewId="0">
      <selection activeCell="D27" sqref="D27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23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ht="30" x14ac:dyDescent="0.25">
      <c r="B7" s="13" t="s">
        <v>24</v>
      </c>
      <c r="C7" s="4" t="s">
        <v>25</v>
      </c>
      <c r="D7" s="10">
        <v>15</v>
      </c>
      <c r="E7" s="10">
        <v>8</v>
      </c>
      <c r="F7" s="12">
        <f>E7/D7</f>
        <v>0.53333333333333333</v>
      </c>
      <c r="G7" s="20">
        <v>8</v>
      </c>
      <c r="H7" s="19">
        <f>G7/E7</f>
        <v>1</v>
      </c>
    </row>
    <row r="8" spans="1:10" x14ac:dyDescent="0.25">
      <c r="C8" s="4" t="s">
        <v>6</v>
      </c>
      <c r="D8" s="10">
        <v>29</v>
      </c>
      <c r="E8" s="10">
        <v>20</v>
      </c>
      <c r="F8" s="12">
        <f t="shared" ref="F8:F13" si="0">E8/D8</f>
        <v>0.68965517241379315</v>
      </c>
      <c r="G8" s="20">
        <v>20</v>
      </c>
      <c r="H8" s="19">
        <f t="shared" ref="H8:H13" si="1">G8/E8</f>
        <v>1</v>
      </c>
    </row>
    <row r="9" spans="1:10" ht="30" x14ac:dyDescent="0.25">
      <c r="C9" s="4" t="s">
        <v>4</v>
      </c>
      <c r="D9" s="10">
        <v>31</v>
      </c>
      <c r="E9" s="10">
        <v>18</v>
      </c>
      <c r="F9" s="12">
        <f t="shared" si="0"/>
        <v>0.58064516129032262</v>
      </c>
      <c r="G9" s="20">
        <v>18</v>
      </c>
      <c r="H9" s="19">
        <f t="shared" si="1"/>
        <v>1</v>
      </c>
    </row>
    <row r="10" spans="1:10" ht="30" x14ac:dyDescent="0.25">
      <c r="C10" s="4" t="s">
        <v>8</v>
      </c>
      <c r="D10" s="10">
        <v>16</v>
      </c>
      <c r="E10" s="10">
        <v>5</v>
      </c>
      <c r="F10" s="12">
        <f t="shared" si="0"/>
        <v>0.3125</v>
      </c>
      <c r="G10" s="20">
        <v>5</v>
      </c>
      <c r="H10" s="19">
        <f t="shared" si="1"/>
        <v>1</v>
      </c>
    </row>
    <row r="11" spans="1:10" x14ac:dyDescent="0.25">
      <c r="C11" s="4" t="s">
        <v>26</v>
      </c>
      <c r="D11" s="10">
        <v>30</v>
      </c>
      <c r="E11" s="10">
        <v>4</v>
      </c>
      <c r="F11" s="12">
        <f t="shared" si="0"/>
        <v>0.13333333333333333</v>
      </c>
      <c r="G11" s="20">
        <v>4</v>
      </c>
      <c r="H11" s="19">
        <f t="shared" si="1"/>
        <v>1</v>
      </c>
    </row>
    <row r="12" spans="1:10" x14ac:dyDescent="0.25">
      <c r="C12" s="4" t="s">
        <v>71</v>
      </c>
      <c r="D12" s="10">
        <v>6</v>
      </c>
      <c r="E12" s="10">
        <v>5</v>
      </c>
      <c r="F12" s="12">
        <f t="shared" si="0"/>
        <v>0.83333333333333337</v>
      </c>
      <c r="G12" s="20">
        <v>5</v>
      </c>
      <c r="H12" s="19">
        <f t="shared" si="1"/>
        <v>1</v>
      </c>
    </row>
    <row r="13" spans="1:10" x14ac:dyDescent="0.25">
      <c r="C13" s="4" t="s">
        <v>5</v>
      </c>
      <c r="D13" s="10">
        <v>7</v>
      </c>
      <c r="E13" s="10">
        <v>3</v>
      </c>
      <c r="F13" s="12">
        <f t="shared" si="0"/>
        <v>0.42857142857142855</v>
      </c>
      <c r="G13" s="20">
        <v>3</v>
      </c>
      <c r="H13" s="19">
        <f t="shared" si="1"/>
        <v>1</v>
      </c>
    </row>
    <row r="14" spans="1:10" x14ac:dyDescent="0.25">
      <c r="C14" s="6"/>
      <c r="D14" s="11">
        <f>SUM(D7:D13)</f>
        <v>134</v>
      </c>
      <c r="E14" s="11">
        <f>SUM(E7:E13)</f>
        <v>63</v>
      </c>
      <c r="G14" s="23">
        <f>SUM(G7:G13)</f>
        <v>63</v>
      </c>
      <c r="H14" s="24"/>
    </row>
  </sheetData>
  <mergeCells count="2">
    <mergeCell ref="G1:J4"/>
    <mergeCell ref="A1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9"/>
  <sheetViews>
    <sheetView zoomScale="150" zoomScaleNormal="150" workbookViewId="0">
      <selection activeCell="E28" sqref="E28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64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27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13" t="s">
        <v>28</v>
      </c>
      <c r="C7" s="4" t="s">
        <v>11</v>
      </c>
      <c r="D7" s="10">
        <v>5</v>
      </c>
      <c r="E7" s="10">
        <v>5</v>
      </c>
      <c r="F7" s="12">
        <f>E7/D7</f>
        <v>1</v>
      </c>
      <c r="G7" s="20">
        <v>5</v>
      </c>
      <c r="H7" s="19">
        <f>G7/E7</f>
        <v>1</v>
      </c>
    </row>
    <row r="8" spans="1:10" x14ac:dyDescent="0.25">
      <c r="C8" s="6"/>
      <c r="D8" s="11">
        <f>SUM(D7:D7)</f>
        <v>5</v>
      </c>
      <c r="E8" s="11">
        <f>SUM(E7:E7)</f>
        <v>5</v>
      </c>
      <c r="G8">
        <f>SUM(G7)</f>
        <v>5</v>
      </c>
    </row>
    <row r="9" spans="1:10" x14ac:dyDescent="0.25">
      <c r="C9" s="6"/>
    </row>
  </sheetData>
  <mergeCells count="2">
    <mergeCell ref="G1:J4"/>
    <mergeCell ref="A1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28"/>
  <sheetViews>
    <sheetView zoomScaleNormal="100" workbookViewId="0">
      <selection activeCell="D31" sqref="D31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29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ht="30" x14ac:dyDescent="0.25">
      <c r="B7" s="13" t="s">
        <v>30</v>
      </c>
      <c r="C7" s="4" t="s">
        <v>32</v>
      </c>
      <c r="D7" s="10">
        <v>56</v>
      </c>
      <c r="E7" s="10">
        <v>53</v>
      </c>
      <c r="F7" s="12">
        <f t="shared" ref="F7:F27" si="0">E7/D7</f>
        <v>0.9464285714285714</v>
      </c>
      <c r="G7" s="20">
        <v>19</v>
      </c>
      <c r="H7" s="19">
        <f t="shared" ref="H7:H27" si="1">G7/E7</f>
        <v>0.35849056603773582</v>
      </c>
    </row>
    <row r="8" spans="1:10" ht="30" x14ac:dyDescent="0.25">
      <c r="C8" s="4" t="s">
        <v>33</v>
      </c>
      <c r="D8" s="10">
        <v>37</v>
      </c>
      <c r="E8" s="10">
        <v>14</v>
      </c>
      <c r="F8" s="12">
        <f t="shared" si="0"/>
        <v>0.3783783783783784</v>
      </c>
      <c r="G8" s="20">
        <v>6</v>
      </c>
      <c r="H8" s="19">
        <f t="shared" si="1"/>
        <v>0.42857142857142855</v>
      </c>
    </row>
    <row r="9" spans="1:10" x14ac:dyDescent="0.25">
      <c r="C9" s="4" t="s">
        <v>34</v>
      </c>
      <c r="D9" s="10">
        <v>7</v>
      </c>
      <c r="E9" s="10">
        <v>3</v>
      </c>
      <c r="F9" s="12">
        <f t="shared" si="0"/>
        <v>0.42857142857142855</v>
      </c>
      <c r="G9" s="20">
        <v>2</v>
      </c>
      <c r="H9" s="19">
        <f t="shared" si="1"/>
        <v>0.66666666666666663</v>
      </c>
    </row>
    <row r="10" spans="1:10" x14ac:dyDescent="0.25">
      <c r="C10" s="4" t="s">
        <v>6</v>
      </c>
      <c r="D10" s="10">
        <v>38</v>
      </c>
      <c r="E10" s="10">
        <v>24</v>
      </c>
      <c r="F10" s="12">
        <f t="shared" si="0"/>
        <v>0.63157894736842102</v>
      </c>
      <c r="G10" s="20">
        <v>8</v>
      </c>
      <c r="H10" s="19">
        <f t="shared" si="1"/>
        <v>0.33333333333333331</v>
      </c>
    </row>
    <row r="11" spans="1:10" ht="30" x14ac:dyDescent="0.25">
      <c r="C11" s="4" t="s">
        <v>35</v>
      </c>
      <c r="D11" s="10">
        <v>64</v>
      </c>
      <c r="E11" s="10">
        <v>23</v>
      </c>
      <c r="F11" s="12">
        <f t="shared" si="0"/>
        <v>0.359375</v>
      </c>
      <c r="G11" s="20">
        <v>12</v>
      </c>
      <c r="H11" s="19">
        <f t="shared" si="1"/>
        <v>0.52173913043478259</v>
      </c>
    </row>
    <row r="12" spans="1:10" ht="30" x14ac:dyDescent="0.25">
      <c r="C12" s="4" t="s">
        <v>36</v>
      </c>
      <c r="D12" s="10">
        <v>57</v>
      </c>
      <c r="E12" s="10">
        <v>45</v>
      </c>
      <c r="F12" s="12">
        <f t="shared" si="0"/>
        <v>0.78947368421052633</v>
      </c>
      <c r="G12" s="20">
        <v>24</v>
      </c>
      <c r="H12" s="19">
        <f t="shared" si="1"/>
        <v>0.53333333333333333</v>
      </c>
    </row>
    <row r="13" spans="1:10" ht="30" x14ac:dyDescent="0.25">
      <c r="C13" s="4" t="s">
        <v>37</v>
      </c>
      <c r="D13" s="10">
        <v>56</v>
      </c>
      <c r="E13" s="10">
        <v>12</v>
      </c>
      <c r="F13" s="12">
        <f t="shared" si="0"/>
        <v>0.21428571428571427</v>
      </c>
      <c r="G13" s="20">
        <v>12</v>
      </c>
      <c r="H13" s="19">
        <f t="shared" si="1"/>
        <v>1</v>
      </c>
    </row>
    <row r="14" spans="1:10" ht="30" x14ac:dyDescent="0.25">
      <c r="C14" s="4" t="s">
        <v>38</v>
      </c>
      <c r="D14" s="10">
        <v>53</v>
      </c>
      <c r="E14" s="10">
        <v>17</v>
      </c>
      <c r="F14" s="12">
        <f t="shared" si="0"/>
        <v>0.32075471698113206</v>
      </c>
      <c r="G14" s="20">
        <v>17</v>
      </c>
      <c r="H14" s="19">
        <f t="shared" si="1"/>
        <v>1</v>
      </c>
    </row>
    <row r="15" spans="1:10" ht="30" x14ac:dyDescent="0.25">
      <c r="C15" s="4" t="s">
        <v>14</v>
      </c>
      <c r="D15" s="10">
        <v>7</v>
      </c>
      <c r="E15" s="10">
        <v>5</v>
      </c>
      <c r="F15" s="12">
        <f t="shared" si="0"/>
        <v>0.7142857142857143</v>
      </c>
      <c r="G15" s="20">
        <v>5</v>
      </c>
      <c r="H15" s="19">
        <f t="shared" si="1"/>
        <v>1</v>
      </c>
    </row>
    <row r="16" spans="1:10" ht="30" x14ac:dyDescent="0.25">
      <c r="C16" s="4" t="s">
        <v>39</v>
      </c>
      <c r="D16" s="10">
        <v>10</v>
      </c>
      <c r="E16" s="10">
        <v>6</v>
      </c>
      <c r="F16" s="12">
        <f t="shared" si="0"/>
        <v>0.6</v>
      </c>
      <c r="G16" s="20">
        <v>6</v>
      </c>
      <c r="H16" s="19">
        <f t="shared" si="1"/>
        <v>1</v>
      </c>
    </row>
    <row r="17" spans="3:8" ht="30" x14ac:dyDescent="0.25">
      <c r="C17" s="4" t="s">
        <v>40</v>
      </c>
      <c r="D17" s="10">
        <v>23</v>
      </c>
      <c r="E17" s="10">
        <v>13</v>
      </c>
      <c r="F17" s="12">
        <f t="shared" si="0"/>
        <v>0.56521739130434778</v>
      </c>
      <c r="G17" s="20">
        <v>13</v>
      </c>
      <c r="H17" s="19">
        <f t="shared" si="1"/>
        <v>1</v>
      </c>
    </row>
    <row r="18" spans="3:8" x14ac:dyDescent="0.25">
      <c r="C18" s="4" t="s">
        <v>26</v>
      </c>
      <c r="D18" s="10">
        <v>86</v>
      </c>
      <c r="E18" s="10">
        <v>33</v>
      </c>
      <c r="F18" s="12">
        <f>E18/D18</f>
        <v>0.38372093023255816</v>
      </c>
      <c r="G18" s="20">
        <v>33</v>
      </c>
      <c r="H18" s="19">
        <f t="shared" si="1"/>
        <v>1</v>
      </c>
    </row>
    <row r="19" spans="3:8" ht="30" x14ac:dyDescent="0.25">
      <c r="C19" s="4" t="s">
        <v>7</v>
      </c>
      <c r="D19" s="10">
        <v>97</v>
      </c>
      <c r="E19" s="10">
        <v>44</v>
      </c>
      <c r="F19" s="12">
        <f t="shared" si="0"/>
        <v>0.45360824742268041</v>
      </c>
      <c r="G19" s="20">
        <v>44</v>
      </c>
      <c r="H19" s="19">
        <f t="shared" si="1"/>
        <v>1</v>
      </c>
    </row>
    <row r="20" spans="3:8" x14ac:dyDescent="0.25">
      <c r="C20" s="4" t="s">
        <v>41</v>
      </c>
      <c r="D20" s="10">
        <v>60</v>
      </c>
      <c r="E20" s="10">
        <v>15</v>
      </c>
      <c r="F20" s="12">
        <f t="shared" si="0"/>
        <v>0.25</v>
      </c>
      <c r="G20" s="20">
        <v>15</v>
      </c>
      <c r="H20" s="19">
        <f t="shared" si="1"/>
        <v>1</v>
      </c>
    </row>
    <row r="21" spans="3:8" ht="30" x14ac:dyDescent="0.25">
      <c r="C21" s="4" t="s">
        <v>42</v>
      </c>
      <c r="D21" s="10">
        <v>28</v>
      </c>
      <c r="E21" s="10">
        <v>18</v>
      </c>
      <c r="F21" s="12">
        <f t="shared" si="0"/>
        <v>0.6428571428571429</v>
      </c>
      <c r="G21" s="20">
        <v>18</v>
      </c>
      <c r="H21" s="19">
        <f t="shared" si="1"/>
        <v>1</v>
      </c>
    </row>
    <row r="22" spans="3:8" ht="45" x14ac:dyDescent="0.25">
      <c r="C22" s="4" t="s">
        <v>43</v>
      </c>
      <c r="D22" s="10">
        <v>28</v>
      </c>
      <c r="E22" s="10">
        <v>12</v>
      </c>
      <c r="F22" s="12">
        <f t="shared" si="0"/>
        <v>0.42857142857142855</v>
      </c>
      <c r="G22" s="20">
        <v>12</v>
      </c>
      <c r="H22" s="19">
        <f t="shared" si="1"/>
        <v>1</v>
      </c>
    </row>
    <row r="23" spans="3:8" x14ac:dyDescent="0.25">
      <c r="C23" s="4" t="s">
        <v>5</v>
      </c>
      <c r="D23" s="10">
        <v>24</v>
      </c>
      <c r="E23" s="10">
        <v>18</v>
      </c>
      <c r="F23" s="12">
        <f t="shared" si="0"/>
        <v>0.75</v>
      </c>
      <c r="G23" s="20">
        <v>10</v>
      </c>
      <c r="H23" s="19">
        <f t="shared" si="1"/>
        <v>0.55555555555555558</v>
      </c>
    </row>
    <row r="24" spans="3:8" ht="60" x14ac:dyDescent="0.25">
      <c r="C24" s="4" t="s">
        <v>44</v>
      </c>
      <c r="D24" s="10">
        <v>41</v>
      </c>
      <c r="E24" s="10">
        <v>22</v>
      </c>
      <c r="F24" s="12">
        <f t="shared" si="0"/>
        <v>0.53658536585365857</v>
      </c>
      <c r="G24" s="20">
        <v>14</v>
      </c>
      <c r="H24" s="19">
        <f t="shared" si="1"/>
        <v>0.63636363636363635</v>
      </c>
    </row>
    <row r="25" spans="3:8" ht="30" x14ac:dyDescent="0.25">
      <c r="C25" s="4" t="s">
        <v>45</v>
      </c>
      <c r="D25" s="10">
        <v>43</v>
      </c>
      <c r="E25" s="10">
        <v>23</v>
      </c>
      <c r="F25" s="12">
        <f t="shared" si="0"/>
        <v>0.53488372093023251</v>
      </c>
      <c r="G25" s="20">
        <v>23</v>
      </c>
      <c r="H25" s="19">
        <f t="shared" si="1"/>
        <v>1</v>
      </c>
    </row>
    <row r="26" spans="3:8" x14ac:dyDescent="0.25">
      <c r="C26" s="4" t="s">
        <v>75</v>
      </c>
      <c r="D26" s="10">
        <v>54</v>
      </c>
      <c r="E26" s="10">
        <v>8</v>
      </c>
      <c r="F26" s="12">
        <f t="shared" si="0"/>
        <v>0.14814814814814814</v>
      </c>
      <c r="G26" s="20">
        <v>8</v>
      </c>
      <c r="H26" s="19">
        <f t="shared" si="1"/>
        <v>1</v>
      </c>
    </row>
    <row r="27" spans="3:8" ht="30" x14ac:dyDescent="0.25">
      <c r="C27" s="4" t="s">
        <v>76</v>
      </c>
      <c r="D27" s="10">
        <v>21</v>
      </c>
      <c r="E27" s="10">
        <v>9</v>
      </c>
      <c r="F27" s="12">
        <f t="shared" si="0"/>
        <v>0.42857142857142855</v>
      </c>
      <c r="G27" s="20">
        <v>9</v>
      </c>
      <c r="H27" s="19">
        <f t="shared" si="1"/>
        <v>1</v>
      </c>
    </row>
    <row r="28" spans="3:8" x14ac:dyDescent="0.25">
      <c r="C28" s="6"/>
      <c r="D28" s="11">
        <f>SUM(D7:D25)</f>
        <v>815</v>
      </c>
      <c r="E28" s="11">
        <f>SUM(E7:E25)</f>
        <v>400</v>
      </c>
      <c r="G28" s="23">
        <f>SUM(G7:G27)</f>
        <v>310</v>
      </c>
      <c r="H28" s="24"/>
    </row>
  </sheetData>
  <mergeCells count="2">
    <mergeCell ref="G1:J4"/>
    <mergeCell ref="A1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9"/>
  <sheetViews>
    <sheetView zoomScale="140" zoomScaleNormal="140" workbookViewId="0">
      <selection activeCell="G31" sqref="G31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46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13" t="s">
        <v>47</v>
      </c>
      <c r="C7" s="4" t="s">
        <v>11</v>
      </c>
      <c r="D7" s="10">
        <v>10</v>
      </c>
      <c r="E7" s="10">
        <v>10</v>
      </c>
      <c r="F7" s="12">
        <f>E7/D7</f>
        <v>1</v>
      </c>
      <c r="G7" s="20">
        <v>10</v>
      </c>
      <c r="H7" s="19">
        <f>G7/E7</f>
        <v>1</v>
      </c>
    </row>
    <row r="8" spans="1:10" x14ac:dyDescent="0.25">
      <c r="C8" s="6"/>
      <c r="D8" s="11">
        <f>SUM(D7:D7)</f>
        <v>10</v>
      </c>
      <c r="E8" s="11">
        <f>SUM(E7:E7)</f>
        <v>10</v>
      </c>
      <c r="G8" s="17">
        <f>SUM(G7:G7)</f>
        <v>10</v>
      </c>
      <c r="H8" s="16"/>
    </row>
    <row r="9" spans="1:10" x14ac:dyDescent="0.25">
      <c r="C9" s="6"/>
    </row>
  </sheetData>
  <mergeCells count="2">
    <mergeCell ref="G1:J4"/>
    <mergeCell ref="A1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22"/>
  <sheetViews>
    <sheetView zoomScale="150" zoomScaleNormal="150" workbookViewId="0">
      <selection activeCell="B10" sqref="B10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B1" s="27" t="s">
        <v>60</v>
      </c>
      <c r="C1" s="28"/>
      <c r="D1" s="28"/>
      <c r="E1" s="28"/>
      <c r="F1" s="28"/>
      <c r="G1" s="29"/>
      <c r="H1" s="21"/>
      <c r="I1" s="21"/>
      <c r="J1" s="21"/>
    </row>
    <row r="2" spans="1:10" ht="15" customHeight="1" x14ac:dyDescent="0.25">
      <c r="B2" s="30"/>
      <c r="C2" s="31"/>
      <c r="D2" s="31"/>
      <c r="E2" s="31"/>
      <c r="F2" s="31"/>
      <c r="G2" s="32"/>
      <c r="H2" s="21"/>
      <c r="I2" s="21"/>
      <c r="J2" s="21"/>
    </row>
    <row r="3" spans="1:10" ht="15.75" customHeight="1" x14ac:dyDescent="0.25">
      <c r="B3" s="30"/>
      <c r="C3" s="31"/>
      <c r="D3" s="31"/>
      <c r="E3" s="31"/>
      <c r="F3" s="31"/>
      <c r="G3" s="32"/>
      <c r="H3" s="21"/>
      <c r="I3" s="21"/>
      <c r="J3" s="21"/>
    </row>
    <row r="4" spans="1:10" ht="15" customHeight="1" thickBot="1" x14ac:dyDescent="0.3">
      <c r="B4" s="33"/>
      <c r="C4" s="34"/>
      <c r="D4" s="34"/>
      <c r="E4" s="34"/>
      <c r="F4" s="34"/>
      <c r="G4" s="35"/>
      <c r="H4" s="21"/>
      <c r="I4" s="21"/>
      <c r="J4" s="21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85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25" t="s">
        <v>86</v>
      </c>
      <c r="C7" s="4" t="s">
        <v>34</v>
      </c>
      <c r="D7" s="10">
        <v>45</v>
      </c>
      <c r="E7" s="10">
        <v>9</v>
      </c>
      <c r="F7" s="12">
        <f t="shared" ref="F7:F21" si="0">E7/D7</f>
        <v>0.2</v>
      </c>
      <c r="G7" s="20">
        <v>7</v>
      </c>
      <c r="H7" s="19">
        <f t="shared" ref="H7:H21" si="1">G7/E7</f>
        <v>0.77777777777777779</v>
      </c>
    </row>
    <row r="8" spans="1:10" x14ac:dyDescent="0.25">
      <c r="C8" s="4" t="s">
        <v>6</v>
      </c>
      <c r="D8" s="10">
        <v>156</v>
      </c>
      <c r="E8" s="10">
        <v>43</v>
      </c>
      <c r="F8" s="12">
        <f t="shared" si="0"/>
        <v>0.27564102564102566</v>
      </c>
      <c r="G8" s="20">
        <v>38</v>
      </c>
      <c r="H8" s="19">
        <f t="shared" si="1"/>
        <v>0.88372093023255816</v>
      </c>
    </row>
    <row r="9" spans="1:10" ht="30" x14ac:dyDescent="0.25">
      <c r="C9" s="4" t="s">
        <v>13</v>
      </c>
      <c r="D9" s="10">
        <v>12</v>
      </c>
      <c r="E9" s="10">
        <v>5</v>
      </c>
      <c r="F9" s="12"/>
      <c r="G9" s="20">
        <v>3</v>
      </c>
      <c r="H9" s="19"/>
    </row>
    <row r="10" spans="1:10" x14ac:dyDescent="0.25">
      <c r="C10" s="4" t="s">
        <v>72</v>
      </c>
      <c r="D10" s="10">
        <v>50</v>
      </c>
      <c r="E10" s="10">
        <v>17</v>
      </c>
      <c r="F10" s="12">
        <f t="shared" si="0"/>
        <v>0.34</v>
      </c>
      <c r="G10" s="20">
        <v>16</v>
      </c>
      <c r="H10" s="19">
        <f t="shared" si="1"/>
        <v>0.94117647058823528</v>
      </c>
    </row>
    <row r="11" spans="1:10" ht="30" x14ac:dyDescent="0.25">
      <c r="C11" s="4" t="s">
        <v>37</v>
      </c>
      <c r="D11" s="10">
        <v>14</v>
      </c>
      <c r="E11" s="10">
        <v>12</v>
      </c>
      <c r="F11" s="12">
        <f t="shared" si="0"/>
        <v>0.8571428571428571</v>
      </c>
      <c r="G11" s="20">
        <v>12</v>
      </c>
      <c r="H11" s="19">
        <f t="shared" si="1"/>
        <v>1</v>
      </c>
    </row>
    <row r="12" spans="1:10" x14ac:dyDescent="0.25">
      <c r="C12" s="4" t="s">
        <v>73</v>
      </c>
      <c r="D12" s="10">
        <v>17</v>
      </c>
      <c r="E12" s="10">
        <v>7</v>
      </c>
      <c r="F12" s="12">
        <f t="shared" si="0"/>
        <v>0.41176470588235292</v>
      </c>
      <c r="G12" s="20">
        <v>3</v>
      </c>
      <c r="H12" s="19">
        <f t="shared" si="1"/>
        <v>0.42857142857142855</v>
      </c>
    </row>
    <row r="13" spans="1:10" ht="30" x14ac:dyDescent="0.25">
      <c r="C13" s="4" t="s">
        <v>7</v>
      </c>
      <c r="D13" s="10">
        <v>46</v>
      </c>
      <c r="E13" s="10">
        <v>15</v>
      </c>
      <c r="F13" s="12">
        <f t="shared" si="0"/>
        <v>0.32608695652173914</v>
      </c>
      <c r="G13" s="20">
        <v>9</v>
      </c>
      <c r="H13" s="19">
        <f t="shared" si="1"/>
        <v>0.6</v>
      </c>
    </row>
    <row r="14" spans="1:10" ht="30" x14ac:dyDescent="0.25">
      <c r="C14" s="4" t="s">
        <v>42</v>
      </c>
      <c r="D14" s="10">
        <v>30</v>
      </c>
      <c r="E14" s="10">
        <v>4</v>
      </c>
      <c r="F14" s="12">
        <f t="shared" si="0"/>
        <v>0.13333333333333333</v>
      </c>
      <c r="G14" s="20">
        <v>4</v>
      </c>
      <c r="H14" s="19">
        <f t="shared" si="1"/>
        <v>1</v>
      </c>
    </row>
    <row r="15" spans="1:10" ht="30" x14ac:dyDescent="0.25">
      <c r="C15" s="4" t="s">
        <v>48</v>
      </c>
      <c r="D15" s="10">
        <v>34</v>
      </c>
      <c r="E15" s="10">
        <v>3</v>
      </c>
      <c r="F15" s="12">
        <f t="shared" si="0"/>
        <v>8.8235294117647065E-2</v>
      </c>
      <c r="G15" s="20">
        <v>3</v>
      </c>
      <c r="H15" s="19">
        <f t="shared" si="1"/>
        <v>1</v>
      </c>
    </row>
    <row r="16" spans="1:10" x14ac:dyDescent="0.25">
      <c r="C16" s="4" t="s">
        <v>49</v>
      </c>
      <c r="D16" s="10">
        <v>83</v>
      </c>
      <c r="E16" s="10">
        <v>19</v>
      </c>
      <c r="F16" s="12">
        <f t="shared" si="0"/>
        <v>0.2289156626506024</v>
      </c>
      <c r="G16" s="20">
        <v>17</v>
      </c>
      <c r="H16" s="19">
        <f t="shared" si="1"/>
        <v>0.89473684210526316</v>
      </c>
    </row>
    <row r="17" spans="3:8" ht="45" x14ac:dyDescent="0.25">
      <c r="C17" s="4" t="s">
        <v>43</v>
      </c>
      <c r="D17" s="10">
        <v>73</v>
      </c>
      <c r="E17" s="10">
        <v>11</v>
      </c>
      <c r="F17" s="12">
        <f t="shared" si="0"/>
        <v>0.15068493150684931</v>
      </c>
      <c r="G17" s="20">
        <v>7</v>
      </c>
      <c r="H17" s="19">
        <f t="shared" si="1"/>
        <v>0.63636363636363635</v>
      </c>
    </row>
    <row r="18" spans="3:8" x14ac:dyDescent="0.25">
      <c r="C18" s="4" t="s">
        <v>74</v>
      </c>
      <c r="D18" s="10">
        <v>6</v>
      </c>
      <c r="E18" s="10">
        <v>5</v>
      </c>
      <c r="F18" s="12">
        <f t="shared" si="0"/>
        <v>0.83333333333333337</v>
      </c>
      <c r="G18" s="20">
        <v>5</v>
      </c>
      <c r="H18" s="19">
        <f t="shared" si="1"/>
        <v>1</v>
      </c>
    </row>
    <row r="19" spans="3:8" x14ac:dyDescent="0.25">
      <c r="C19" s="4" t="s">
        <v>5</v>
      </c>
      <c r="D19" s="10">
        <v>18</v>
      </c>
      <c r="E19" s="10">
        <v>12</v>
      </c>
      <c r="F19" s="12">
        <f t="shared" si="0"/>
        <v>0.66666666666666663</v>
      </c>
      <c r="G19" s="20">
        <v>11</v>
      </c>
      <c r="H19" s="19">
        <f t="shared" si="1"/>
        <v>0.91666666666666663</v>
      </c>
    </row>
    <row r="20" spans="3:8" x14ac:dyDescent="0.25">
      <c r="C20" s="4" t="s">
        <v>59</v>
      </c>
      <c r="D20" s="10">
        <v>108</v>
      </c>
      <c r="E20" s="10">
        <v>46</v>
      </c>
      <c r="F20" s="12">
        <f t="shared" si="0"/>
        <v>0.42592592592592593</v>
      </c>
      <c r="G20" s="20">
        <v>43</v>
      </c>
      <c r="H20" s="19">
        <f t="shared" si="1"/>
        <v>0.93478260869565222</v>
      </c>
    </row>
    <row r="21" spans="3:8" ht="30" x14ac:dyDescent="0.25">
      <c r="C21" s="4" t="s">
        <v>45</v>
      </c>
      <c r="D21" s="10">
        <v>25</v>
      </c>
      <c r="E21" s="10">
        <v>7</v>
      </c>
      <c r="F21" s="12">
        <f t="shared" si="0"/>
        <v>0.28000000000000003</v>
      </c>
      <c r="G21" s="20">
        <v>5</v>
      </c>
      <c r="H21" s="19">
        <f t="shared" si="1"/>
        <v>0.7142857142857143</v>
      </c>
    </row>
    <row r="22" spans="3:8" x14ac:dyDescent="0.25">
      <c r="C22" s="6"/>
      <c r="D22" s="11">
        <f>SUM(D7:D21)</f>
        <v>717</v>
      </c>
      <c r="E22" s="11">
        <f>SUM(E7:E21)</f>
        <v>215</v>
      </c>
      <c r="G22" s="23">
        <f>SUM(G7:G21)</f>
        <v>183</v>
      </c>
      <c r="H22" s="24"/>
    </row>
  </sheetData>
  <mergeCells count="1">
    <mergeCell ref="B1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15"/>
  <sheetViews>
    <sheetView tabSelected="1" zoomScale="150" zoomScaleNormal="150" workbookViewId="0">
      <selection activeCell="D12" sqref="D12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50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13" t="s">
        <v>51</v>
      </c>
      <c r="C7" s="4" t="s">
        <v>6</v>
      </c>
      <c r="D7" s="10">
        <v>10</v>
      </c>
      <c r="E7" s="10">
        <v>6</v>
      </c>
      <c r="F7" s="12">
        <f>E7/D7</f>
        <v>0.6</v>
      </c>
      <c r="G7" s="20">
        <v>6</v>
      </c>
      <c r="H7" s="19">
        <f>G7/E7</f>
        <v>1</v>
      </c>
    </row>
    <row r="8" spans="1:10" x14ac:dyDescent="0.25">
      <c r="C8" s="4" t="s">
        <v>82</v>
      </c>
      <c r="D8" s="10">
        <v>2</v>
      </c>
      <c r="E8" s="10">
        <v>2</v>
      </c>
      <c r="F8" s="12">
        <f t="shared" ref="F8:F14" si="0">E8/D8</f>
        <v>1</v>
      </c>
      <c r="G8" s="20">
        <v>2</v>
      </c>
      <c r="H8" s="19">
        <f t="shared" ref="H8:H14" si="1">G8/E8</f>
        <v>1</v>
      </c>
    </row>
    <row r="9" spans="1:10" ht="30" x14ac:dyDescent="0.25">
      <c r="C9" s="4" t="s">
        <v>17</v>
      </c>
      <c r="D9" s="10">
        <v>9</v>
      </c>
      <c r="E9" s="10">
        <v>8</v>
      </c>
      <c r="F9" s="12">
        <f t="shared" si="0"/>
        <v>0.88888888888888884</v>
      </c>
      <c r="G9" s="20">
        <v>9</v>
      </c>
      <c r="H9" s="19">
        <f t="shared" si="1"/>
        <v>1.125</v>
      </c>
    </row>
    <row r="10" spans="1:10" ht="30" x14ac:dyDescent="0.25">
      <c r="C10" s="4" t="s">
        <v>8</v>
      </c>
      <c r="D10" s="10">
        <v>5</v>
      </c>
      <c r="E10" s="10">
        <v>1</v>
      </c>
      <c r="F10" s="12">
        <f t="shared" si="0"/>
        <v>0.2</v>
      </c>
      <c r="G10" s="20">
        <v>4</v>
      </c>
      <c r="H10" s="19">
        <f t="shared" si="1"/>
        <v>4</v>
      </c>
    </row>
    <row r="11" spans="1:10" x14ac:dyDescent="0.25">
      <c r="C11" s="4" t="s">
        <v>5</v>
      </c>
      <c r="D11" s="10">
        <v>5</v>
      </c>
      <c r="E11" s="10">
        <v>5</v>
      </c>
      <c r="F11" s="12">
        <f t="shared" si="0"/>
        <v>1</v>
      </c>
      <c r="G11" s="20">
        <v>0</v>
      </c>
      <c r="H11" s="19">
        <f t="shared" si="1"/>
        <v>0</v>
      </c>
    </row>
    <row r="12" spans="1:10" x14ac:dyDescent="0.25">
      <c r="C12" s="4" t="s">
        <v>74</v>
      </c>
      <c r="D12" s="10">
        <v>1</v>
      </c>
      <c r="E12" s="10">
        <v>0</v>
      </c>
      <c r="F12" s="12">
        <f t="shared" si="0"/>
        <v>0</v>
      </c>
      <c r="G12" s="20">
        <v>0</v>
      </c>
      <c r="H12" s="19" t="e">
        <f t="shared" si="1"/>
        <v>#DIV/0!</v>
      </c>
    </row>
    <row r="13" spans="1:10" ht="30" x14ac:dyDescent="0.25">
      <c r="C13" s="4" t="s">
        <v>83</v>
      </c>
      <c r="D13" s="10">
        <v>8</v>
      </c>
      <c r="E13" s="10">
        <v>7</v>
      </c>
      <c r="F13" s="12">
        <f t="shared" si="0"/>
        <v>0.875</v>
      </c>
      <c r="G13" s="20">
        <v>9</v>
      </c>
      <c r="H13" s="19">
        <f t="shared" si="1"/>
        <v>1.2857142857142858</v>
      </c>
    </row>
    <row r="14" spans="1:10" ht="30" x14ac:dyDescent="0.25">
      <c r="C14" s="4" t="s">
        <v>84</v>
      </c>
      <c r="D14" s="10">
        <v>8</v>
      </c>
      <c r="E14" s="10">
        <v>5</v>
      </c>
      <c r="F14" s="12">
        <f t="shared" si="0"/>
        <v>0.625</v>
      </c>
      <c r="G14" s="20">
        <v>8</v>
      </c>
      <c r="H14" s="19">
        <f t="shared" si="1"/>
        <v>1.6</v>
      </c>
    </row>
    <row r="15" spans="1:10" x14ac:dyDescent="0.25">
      <c r="C15" s="6"/>
      <c r="D15" s="11">
        <f>SUM(D7:D14)</f>
        <v>48</v>
      </c>
      <c r="E15" s="11">
        <f>SUM(E7:E14)</f>
        <v>34</v>
      </c>
      <c r="G15" s="23">
        <f>SUM(G7:G14)</f>
        <v>38</v>
      </c>
      <c r="H15" s="24"/>
    </row>
  </sheetData>
  <mergeCells count="2">
    <mergeCell ref="G1:J4"/>
    <mergeCell ref="A1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J16"/>
  <sheetViews>
    <sheetView zoomScale="150" zoomScaleNormal="150" workbookViewId="0">
      <selection activeCell="C20" sqref="C20"/>
    </sheetView>
  </sheetViews>
  <sheetFormatPr defaultRowHeight="15" x14ac:dyDescent="0.25"/>
  <cols>
    <col min="1" max="1" width="18.140625" customWidth="1"/>
    <col min="2" max="2" width="23.140625" customWidth="1"/>
    <col min="3" max="3" width="17.5703125" style="3" customWidth="1"/>
    <col min="4" max="5" width="25.5703125" customWidth="1"/>
    <col min="6" max="6" width="12.42578125" customWidth="1"/>
    <col min="7" max="7" width="25.5703125" customWidth="1"/>
    <col min="8" max="8" width="12.42578125" customWidth="1"/>
  </cols>
  <sheetData>
    <row r="1" spans="1:10" ht="15" customHeight="1" x14ac:dyDescent="0.25">
      <c r="A1" s="27" t="s">
        <v>60</v>
      </c>
      <c r="B1" s="28"/>
      <c r="C1" s="28"/>
      <c r="D1" s="28"/>
      <c r="E1" s="28"/>
      <c r="F1" s="29"/>
      <c r="G1" s="26"/>
      <c r="H1" s="26"/>
      <c r="I1" s="26"/>
      <c r="J1" s="26"/>
    </row>
    <row r="2" spans="1:10" ht="15" customHeight="1" x14ac:dyDescent="0.25">
      <c r="A2" s="30"/>
      <c r="B2" s="31"/>
      <c r="C2" s="31"/>
      <c r="D2" s="31"/>
      <c r="E2" s="31"/>
      <c r="F2" s="32"/>
      <c r="G2" s="26"/>
      <c r="H2" s="26"/>
      <c r="I2" s="26"/>
      <c r="J2" s="26"/>
    </row>
    <row r="3" spans="1:10" ht="15.75" customHeight="1" x14ac:dyDescent="0.25">
      <c r="A3" s="30"/>
      <c r="B3" s="31"/>
      <c r="C3" s="31"/>
      <c r="D3" s="31"/>
      <c r="E3" s="31"/>
      <c r="F3" s="32"/>
      <c r="G3" s="26"/>
      <c r="H3" s="26"/>
      <c r="I3" s="26"/>
      <c r="J3" s="26"/>
    </row>
    <row r="4" spans="1:10" ht="15.75" thickBot="1" x14ac:dyDescent="0.3">
      <c r="A4" s="33"/>
      <c r="B4" s="34"/>
      <c r="C4" s="34"/>
      <c r="D4" s="34"/>
      <c r="E4" s="34"/>
      <c r="F4" s="35"/>
      <c r="G4" s="26"/>
      <c r="H4" s="26"/>
      <c r="I4" s="26"/>
      <c r="J4" s="26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52</v>
      </c>
      <c r="B6" s="5" t="s">
        <v>0</v>
      </c>
      <c r="C6" s="2" t="s">
        <v>1</v>
      </c>
      <c r="D6" s="1" t="s">
        <v>65</v>
      </c>
      <c r="E6" s="1" t="s">
        <v>66</v>
      </c>
      <c r="F6" s="1" t="s">
        <v>2</v>
      </c>
      <c r="G6" s="1" t="s">
        <v>67</v>
      </c>
      <c r="H6" s="18" t="s">
        <v>58</v>
      </c>
    </row>
    <row r="7" spans="1:10" x14ac:dyDescent="0.25">
      <c r="B7" s="13" t="s">
        <v>53</v>
      </c>
      <c r="C7" s="4" t="s">
        <v>11</v>
      </c>
      <c r="D7" s="10">
        <v>15</v>
      </c>
      <c r="E7" s="10">
        <v>3</v>
      </c>
      <c r="F7" s="12">
        <f>E7/D7</f>
        <v>0.2</v>
      </c>
      <c r="G7" s="20">
        <v>3</v>
      </c>
      <c r="H7" s="19">
        <f>G7/E7</f>
        <v>1</v>
      </c>
    </row>
    <row r="8" spans="1:10" x14ac:dyDescent="0.25">
      <c r="C8" s="4" t="s">
        <v>77</v>
      </c>
      <c r="D8" s="10">
        <v>13</v>
      </c>
      <c r="E8" s="10">
        <v>6</v>
      </c>
      <c r="F8" s="12">
        <f t="shared" ref="F8:F16" si="0">E8/D8</f>
        <v>0.46153846153846156</v>
      </c>
      <c r="G8" s="20">
        <v>5</v>
      </c>
      <c r="H8" s="19">
        <f t="shared" ref="H8:H16" si="1">G8/E8</f>
        <v>0.83333333333333337</v>
      </c>
    </row>
    <row r="9" spans="1:10" x14ac:dyDescent="0.25">
      <c r="C9" s="4" t="s">
        <v>6</v>
      </c>
      <c r="D9" s="10">
        <v>61</v>
      </c>
      <c r="E9" s="10">
        <v>49</v>
      </c>
      <c r="F9" s="12">
        <f t="shared" si="0"/>
        <v>0.80327868852459017</v>
      </c>
      <c r="G9" s="20">
        <v>47</v>
      </c>
      <c r="H9" s="19">
        <f t="shared" si="1"/>
        <v>0.95918367346938771</v>
      </c>
    </row>
    <row r="10" spans="1:10" ht="30" x14ac:dyDescent="0.25">
      <c r="C10" s="4" t="s">
        <v>38</v>
      </c>
      <c r="D10" s="10">
        <v>4</v>
      </c>
      <c r="E10" s="10">
        <v>1</v>
      </c>
      <c r="F10" s="12">
        <f t="shared" si="0"/>
        <v>0.25</v>
      </c>
      <c r="G10" s="20">
        <v>0</v>
      </c>
      <c r="H10" s="19">
        <f t="shared" si="1"/>
        <v>0</v>
      </c>
    </row>
    <row r="11" spans="1:10" ht="30" x14ac:dyDescent="0.25">
      <c r="C11" s="4" t="s">
        <v>7</v>
      </c>
      <c r="D11" s="10">
        <v>9</v>
      </c>
      <c r="E11" s="10">
        <v>6</v>
      </c>
      <c r="F11" s="12">
        <f t="shared" si="0"/>
        <v>0.66666666666666663</v>
      </c>
      <c r="G11" s="20">
        <v>6</v>
      </c>
      <c r="H11" s="19">
        <f t="shared" si="1"/>
        <v>1</v>
      </c>
    </row>
    <row r="12" spans="1:10" x14ac:dyDescent="0.25">
      <c r="C12" s="4" t="s">
        <v>59</v>
      </c>
      <c r="D12" s="10">
        <v>41</v>
      </c>
      <c r="E12" s="10">
        <v>32</v>
      </c>
      <c r="F12" s="12">
        <f t="shared" si="0"/>
        <v>0.78048780487804881</v>
      </c>
      <c r="G12" s="20">
        <v>30</v>
      </c>
      <c r="H12" s="19">
        <f t="shared" si="1"/>
        <v>0.9375</v>
      </c>
    </row>
    <row r="13" spans="1:10" x14ac:dyDescent="0.25">
      <c r="C13" s="4" t="s">
        <v>78</v>
      </c>
      <c r="D13" s="10">
        <v>33</v>
      </c>
      <c r="E13" s="10">
        <v>10</v>
      </c>
      <c r="F13" s="12">
        <f t="shared" si="0"/>
        <v>0.30303030303030304</v>
      </c>
      <c r="G13" s="20">
        <v>10</v>
      </c>
      <c r="H13" s="19">
        <f t="shared" si="1"/>
        <v>1</v>
      </c>
    </row>
    <row r="14" spans="1:10" ht="30" x14ac:dyDescent="0.25">
      <c r="C14" s="4" t="s">
        <v>4</v>
      </c>
      <c r="D14" s="10">
        <v>11</v>
      </c>
      <c r="E14" s="10">
        <v>7</v>
      </c>
      <c r="F14" s="12">
        <f t="shared" si="0"/>
        <v>0.63636363636363635</v>
      </c>
      <c r="G14" s="20">
        <v>7</v>
      </c>
      <c r="H14" s="19">
        <f t="shared" si="1"/>
        <v>1</v>
      </c>
    </row>
    <row r="15" spans="1:10" x14ac:dyDescent="0.25">
      <c r="C15" s="4" t="s">
        <v>79</v>
      </c>
      <c r="D15" s="10">
        <v>11</v>
      </c>
      <c r="E15" s="10">
        <v>6</v>
      </c>
      <c r="F15" s="12">
        <f t="shared" si="0"/>
        <v>0.54545454545454541</v>
      </c>
      <c r="G15" s="20">
        <v>6</v>
      </c>
      <c r="H15" s="19">
        <f t="shared" si="1"/>
        <v>1</v>
      </c>
    </row>
    <row r="16" spans="1:10" ht="60" x14ac:dyDescent="0.25">
      <c r="C16" s="4" t="s">
        <v>10</v>
      </c>
      <c r="D16" s="10">
        <v>12</v>
      </c>
      <c r="E16" s="10">
        <v>3</v>
      </c>
      <c r="F16" s="12">
        <f t="shared" si="0"/>
        <v>0.25</v>
      </c>
      <c r="G16" s="20">
        <v>3</v>
      </c>
      <c r="H16" s="19">
        <f t="shared" si="1"/>
        <v>1</v>
      </c>
    </row>
  </sheetData>
  <mergeCells count="2">
    <mergeCell ref="G1:J4"/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BD2247-2EE5-40AF-BC93-15FC01DF9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30E155-1A6D-4433-9252-9C06F3BC3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DF3E9B-C7E9-4921-BE94-8A532A9103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CTD</vt:lpstr>
      <vt:lpstr>Benson Unified SD</vt:lpstr>
      <vt:lpstr>Bisbee Unified SD</vt:lpstr>
      <vt:lpstr>Bowie Unified SD</vt:lpstr>
      <vt:lpstr>Douglas Unified SD</vt:lpstr>
      <vt:lpstr>San Simon Unified SD</vt:lpstr>
      <vt:lpstr>Sierra Vista Unified SD</vt:lpstr>
      <vt:lpstr>St. David Unified SD</vt:lpstr>
      <vt:lpstr>Tombstone Unified SD</vt:lpstr>
      <vt:lpstr>Valley Union SD</vt:lpstr>
      <vt:lpstr>Willcox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dcterms:created xsi:type="dcterms:W3CDTF">2017-09-22T20:11:54Z</dcterms:created>
  <dcterms:modified xsi:type="dcterms:W3CDTF">2020-12-15T16:23:50Z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