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-my.sharepoint.com/personal/sue_edman_azed_gov/Documents/Private Schools/"/>
    </mc:Choice>
  </mc:AlternateContent>
  <xr:revisionPtr revIDLastSave="0" documentId="8_{4434386F-99DD-431A-B80C-41D29BDF2EF1}" xr6:coauthVersionLast="45" xr6:coauthVersionMax="45" xr10:uidLastSave="{00000000-0000-0000-0000-000000000000}"/>
  <bookViews>
    <workbookView xWindow="-28920" yWindow="-4965" windowWidth="29040" windowHeight="15840" xr2:uid="{00000000-000D-0000-FFFF-FFFF00000000}"/>
  </bookViews>
  <sheets>
    <sheet name="LEA Proportionate Shares" sheetId="3" r:id="rId1"/>
    <sheet name="Allocations By Type" sheetId="1" r:id="rId2"/>
  </sheets>
  <definedNames>
    <definedName name="_xlnm.Print_Titles" localSheetId="1">'Allocations By Type'!$1:$1</definedName>
    <definedName name="_xlnm.Print_Titles" localSheetId="0">'LEA Proportionate Shares'!$1:$1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1" i="3" l="1"/>
  <c r="E63" i="3"/>
  <c r="E267" i="3"/>
  <c r="E307" i="3"/>
  <c r="H333" i="3"/>
  <c r="H332" i="3"/>
  <c r="H331" i="3"/>
  <c r="H329" i="3"/>
  <c r="H328" i="3"/>
  <c r="H327" i="3"/>
  <c r="H325" i="3"/>
  <c r="H324" i="3"/>
  <c r="H323" i="3"/>
  <c r="H321" i="3"/>
  <c r="H320" i="3"/>
  <c r="H319" i="3"/>
  <c r="H317" i="3"/>
  <c r="H316" i="3"/>
  <c r="H315" i="3"/>
  <c r="H313" i="3"/>
  <c r="H312" i="3"/>
  <c r="H311" i="3"/>
  <c r="H309" i="3"/>
  <c r="H308" i="3"/>
  <c r="H307" i="3"/>
  <c r="H305" i="3"/>
  <c r="H304" i="3"/>
  <c r="H303" i="3"/>
  <c r="H301" i="3"/>
  <c r="H300" i="3"/>
  <c r="H299" i="3"/>
  <c r="H297" i="3"/>
  <c r="H296" i="3"/>
  <c r="H295" i="3"/>
  <c r="H293" i="3"/>
  <c r="H292" i="3"/>
  <c r="H291" i="3"/>
  <c r="H289" i="3"/>
  <c r="H288" i="3"/>
  <c r="H287" i="3"/>
  <c r="H285" i="3"/>
  <c r="H284" i="3"/>
  <c r="H283" i="3"/>
  <c r="H281" i="3"/>
  <c r="H280" i="3"/>
  <c r="H279" i="3"/>
  <c r="H277" i="3"/>
  <c r="H276" i="3"/>
  <c r="H275" i="3"/>
  <c r="H273" i="3"/>
  <c r="H272" i="3"/>
  <c r="H271" i="3"/>
  <c r="H269" i="3"/>
  <c r="H268" i="3"/>
  <c r="H267" i="3"/>
  <c r="H265" i="3"/>
  <c r="H264" i="3"/>
  <c r="H263" i="3"/>
  <c r="H261" i="3"/>
  <c r="H260" i="3"/>
  <c r="H259" i="3"/>
  <c r="H257" i="3"/>
  <c r="H256" i="3"/>
  <c r="H255" i="3"/>
  <c r="H253" i="3"/>
  <c r="H252" i="3"/>
  <c r="H251" i="3"/>
  <c r="H249" i="3"/>
  <c r="H248" i="3"/>
  <c r="H247" i="3"/>
  <c r="H245" i="3"/>
  <c r="H244" i="3"/>
  <c r="H243" i="3"/>
  <c r="H241" i="3"/>
  <c r="H240" i="3"/>
  <c r="H239" i="3"/>
  <c r="H237" i="3"/>
  <c r="H236" i="3"/>
  <c r="H235" i="3"/>
  <c r="H233" i="3"/>
  <c r="H232" i="3"/>
  <c r="H231" i="3"/>
  <c r="H229" i="3"/>
  <c r="H228" i="3"/>
  <c r="H227" i="3"/>
  <c r="H225" i="3"/>
  <c r="H224" i="3"/>
  <c r="H223" i="3"/>
  <c r="H221" i="3"/>
  <c r="H220" i="3"/>
  <c r="H219" i="3"/>
  <c r="H217" i="3"/>
  <c r="H216" i="3"/>
  <c r="H215" i="3"/>
  <c r="H213" i="3"/>
  <c r="H212" i="3"/>
  <c r="H211" i="3"/>
  <c r="H209" i="3"/>
  <c r="H208" i="3"/>
  <c r="H207" i="3"/>
  <c r="H205" i="3"/>
  <c r="H204" i="3"/>
  <c r="H203" i="3"/>
  <c r="H201" i="3"/>
  <c r="H200" i="3"/>
  <c r="H199" i="3"/>
  <c r="H197" i="3"/>
  <c r="H196" i="3"/>
  <c r="H195" i="3"/>
  <c r="H193" i="3"/>
  <c r="H192" i="3"/>
  <c r="H191" i="3"/>
  <c r="H189" i="3"/>
  <c r="H188" i="3"/>
  <c r="H187" i="3"/>
  <c r="H185" i="3"/>
  <c r="H184" i="3"/>
  <c r="H183" i="3"/>
  <c r="H181" i="3"/>
  <c r="H180" i="3"/>
  <c r="H179" i="3"/>
  <c r="H177" i="3"/>
  <c r="H176" i="3"/>
  <c r="H175" i="3"/>
  <c r="H173" i="3"/>
  <c r="H172" i="3"/>
  <c r="H169" i="3"/>
  <c r="H168" i="3"/>
  <c r="H167" i="3"/>
  <c r="H165" i="3"/>
  <c r="H164" i="3"/>
  <c r="H163" i="3"/>
  <c r="H161" i="3"/>
  <c r="H160" i="3"/>
  <c r="H159" i="3"/>
  <c r="H157" i="3"/>
  <c r="H156" i="3"/>
  <c r="H155" i="3"/>
  <c r="H153" i="3"/>
  <c r="H152" i="3"/>
  <c r="H151" i="3"/>
  <c r="H149" i="3"/>
  <c r="H148" i="3"/>
  <c r="H147" i="3"/>
  <c r="H145" i="3"/>
  <c r="H144" i="3"/>
  <c r="H143" i="3"/>
  <c r="H141" i="3"/>
  <c r="H140" i="3"/>
  <c r="H139" i="3"/>
  <c r="H137" i="3"/>
  <c r="H136" i="3"/>
  <c r="H135" i="3"/>
  <c r="H133" i="3"/>
  <c r="H132" i="3"/>
  <c r="H131" i="3"/>
  <c r="H129" i="3"/>
  <c r="H128" i="3"/>
  <c r="H127" i="3"/>
  <c r="H125" i="3"/>
  <c r="H124" i="3"/>
  <c r="H123" i="3"/>
  <c r="H121" i="3"/>
  <c r="H120" i="3"/>
  <c r="H119" i="3"/>
  <c r="H117" i="3"/>
  <c r="H116" i="3"/>
  <c r="H115" i="3"/>
  <c r="H113" i="3"/>
  <c r="H112" i="3"/>
  <c r="H111" i="3"/>
  <c r="H109" i="3"/>
  <c r="H108" i="3"/>
  <c r="H107" i="3"/>
  <c r="H105" i="3"/>
  <c r="H104" i="3"/>
  <c r="H103" i="3"/>
  <c r="H101" i="3"/>
  <c r="H100" i="3"/>
  <c r="H99" i="3"/>
  <c r="H97" i="3"/>
  <c r="H96" i="3"/>
  <c r="H95" i="3"/>
  <c r="H93" i="3"/>
  <c r="H92" i="3"/>
  <c r="H91" i="3"/>
  <c r="H89" i="3"/>
  <c r="H88" i="3"/>
  <c r="H87" i="3"/>
  <c r="H85" i="3"/>
  <c r="H84" i="3"/>
  <c r="H83" i="3"/>
  <c r="H81" i="3"/>
  <c r="H80" i="3"/>
  <c r="H79" i="3"/>
  <c r="H77" i="3"/>
  <c r="H76" i="3"/>
  <c r="H75" i="3"/>
  <c r="H73" i="3"/>
  <c r="H72" i="3"/>
  <c r="H71" i="3"/>
  <c r="H69" i="3"/>
  <c r="H68" i="3"/>
  <c r="H67" i="3"/>
  <c r="H65" i="3"/>
  <c r="H64" i="3"/>
  <c r="H63" i="3"/>
  <c r="H61" i="3"/>
  <c r="H60" i="3"/>
  <c r="H59" i="3"/>
  <c r="H57" i="3"/>
  <c r="H56" i="3"/>
  <c r="H55" i="3"/>
  <c r="H53" i="3"/>
  <c r="H52" i="3"/>
  <c r="H51" i="3"/>
  <c r="H49" i="3"/>
  <c r="H48" i="3"/>
  <c r="H47" i="3"/>
  <c r="H45" i="3"/>
  <c r="H44" i="3"/>
  <c r="H43" i="3"/>
  <c r="H41" i="3"/>
  <c r="H40" i="3"/>
  <c r="H39" i="3"/>
  <c r="H37" i="3"/>
  <c r="H36" i="3"/>
  <c r="H35" i="3"/>
  <c r="H33" i="3"/>
  <c r="H32" i="3"/>
  <c r="H31" i="3"/>
  <c r="H29" i="3"/>
  <c r="H28" i="3"/>
  <c r="H27" i="3"/>
  <c r="H25" i="3"/>
  <c r="H24" i="3"/>
  <c r="H23" i="3"/>
  <c r="H21" i="3"/>
  <c r="H20" i="3"/>
  <c r="H19" i="3"/>
  <c r="H17" i="3"/>
  <c r="H16" i="3"/>
  <c r="H15" i="3"/>
  <c r="H13" i="3"/>
  <c r="H12" i="3"/>
  <c r="H11" i="3"/>
  <c r="H9" i="3"/>
  <c r="H8" i="3"/>
  <c r="H7" i="3"/>
  <c r="H5" i="3"/>
  <c r="H4" i="3"/>
  <c r="H3" i="3"/>
  <c r="H860" i="1"/>
  <c r="H859" i="1"/>
  <c r="H858" i="1"/>
  <c r="H856" i="1"/>
  <c r="H855" i="1"/>
  <c r="H854" i="1"/>
  <c r="H852" i="1"/>
  <c r="H851" i="1"/>
  <c r="H850" i="1"/>
  <c r="H848" i="1"/>
  <c r="H847" i="1"/>
  <c r="H846" i="1"/>
  <c r="H844" i="1"/>
  <c r="H843" i="1"/>
  <c r="H842" i="1"/>
  <c r="H840" i="1"/>
  <c r="H839" i="1"/>
  <c r="H838" i="1"/>
  <c r="H836" i="1"/>
  <c r="H835" i="1"/>
  <c r="H834" i="1"/>
  <c r="H832" i="1"/>
  <c r="H831" i="1"/>
  <c r="H830" i="1"/>
  <c r="H824" i="1"/>
  <c r="H823" i="1"/>
  <c r="H822" i="1"/>
  <c r="H820" i="1"/>
  <c r="H819" i="1"/>
  <c r="H818" i="1"/>
  <c r="H816" i="1"/>
  <c r="H815" i="1"/>
  <c r="H814" i="1"/>
  <c r="H812" i="1"/>
  <c r="H811" i="1"/>
  <c r="H810" i="1"/>
  <c r="H808" i="1"/>
  <c r="H807" i="1"/>
  <c r="H806" i="1"/>
  <c r="H804" i="1"/>
  <c r="H803" i="1"/>
  <c r="H802" i="1"/>
  <c r="H800" i="1"/>
  <c r="H799" i="1"/>
  <c r="H798" i="1"/>
  <c r="H792" i="1"/>
  <c r="H791" i="1"/>
  <c r="H790" i="1"/>
  <c r="H788" i="1"/>
  <c r="H787" i="1"/>
  <c r="H786" i="1"/>
  <c r="H784" i="1"/>
  <c r="H783" i="1"/>
  <c r="H782" i="1"/>
  <c r="H780" i="1"/>
  <c r="H779" i="1"/>
  <c r="H778" i="1"/>
  <c r="H776" i="1"/>
  <c r="H775" i="1"/>
  <c r="H774" i="1"/>
  <c r="H772" i="1"/>
  <c r="H771" i="1"/>
  <c r="H770" i="1"/>
  <c r="H768" i="1"/>
  <c r="H767" i="1"/>
  <c r="H766" i="1"/>
  <c r="H764" i="1"/>
  <c r="H763" i="1"/>
  <c r="H762" i="1"/>
  <c r="H760" i="1"/>
  <c r="H759" i="1"/>
  <c r="H758" i="1"/>
  <c r="H756" i="1"/>
  <c r="H755" i="1"/>
  <c r="H754" i="1"/>
  <c r="H752" i="1"/>
  <c r="H751" i="1"/>
  <c r="H750" i="1"/>
  <c r="H748" i="1"/>
  <c r="H747" i="1"/>
  <c r="H746" i="1"/>
  <c r="H744" i="1"/>
  <c r="H743" i="1"/>
  <c r="H742" i="1"/>
  <c r="H740" i="1"/>
  <c r="H739" i="1"/>
  <c r="H738" i="1"/>
  <c r="H736" i="1"/>
  <c r="H735" i="1"/>
  <c r="H734" i="1"/>
  <c r="H732" i="1"/>
  <c r="H731" i="1"/>
  <c r="H730" i="1"/>
  <c r="H728" i="1"/>
  <c r="H727" i="1"/>
  <c r="H726" i="1"/>
  <c r="H724" i="1"/>
  <c r="H723" i="1"/>
  <c r="H722" i="1"/>
  <c r="H720" i="1"/>
  <c r="H719" i="1"/>
  <c r="H718" i="1"/>
  <c r="H716" i="1"/>
  <c r="H715" i="1"/>
  <c r="H714" i="1"/>
  <c r="H712" i="1"/>
  <c r="H711" i="1"/>
  <c r="H710" i="1"/>
  <c r="H708" i="1"/>
  <c r="H707" i="1"/>
  <c r="H706" i="1"/>
  <c r="H704" i="1"/>
  <c r="H703" i="1"/>
  <c r="H702" i="1"/>
  <c r="H700" i="1"/>
  <c r="H699" i="1"/>
  <c r="H698" i="1"/>
  <c r="H696" i="1"/>
  <c r="H695" i="1"/>
  <c r="H694" i="1"/>
  <c r="H692" i="1"/>
  <c r="H691" i="1"/>
  <c r="H690" i="1"/>
  <c r="H688" i="1"/>
  <c r="H687" i="1"/>
  <c r="H686" i="1"/>
  <c r="H684" i="1"/>
  <c r="H683" i="1"/>
  <c r="H682" i="1"/>
  <c r="H680" i="1"/>
  <c r="H679" i="1"/>
  <c r="H678" i="1"/>
  <c r="H672" i="1"/>
  <c r="H671" i="1"/>
  <c r="H670" i="1"/>
  <c r="H668" i="1"/>
  <c r="H667" i="1"/>
  <c r="H666" i="1"/>
  <c r="H664" i="1"/>
  <c r="H663" i="1"/>
  <c r="H662" i="1"/>
  <c r="H660" i="1"/>
  <c r="H659" i="1"/>
  <c r="H658" i="1"/>
  <c r="H656" i="1"/>
  <c r="H655" i="1"/>
  <c r="H654" i="1"/>
  <c r="H652" i="1"/>
  <c r="H651" i="1"/>
  <c r="H650" i="1"/>
  <c r="H648" i="1"/>
  <c r="H647" i="1"/>
  <c r="H646" i="1"/>
  <c r="H644" i="1"/>
  <c r="H643" i="1"/>
  <c r="H642" i="1"/>
  <c r="H640" i="1"/>
  <c r="H639" i="1"/>
  <c r="H638" i="1"/>
  <c r="H636" i="1"/>
  <c r="H635" i="1"/>
  <c r="H634" i="1"/>
  <c r="H632" i="1"/>
  <c r="H631" i="1"/>
  <c r="H630" i="1"/>
  <c r="H628" i="1"/>
  <c r="H627" i="1"/>
  <c r="H626" i="1"/>
  <c r="H624" i="1"/>
  <c r="H623" i="1"/>
  <c r="H622" i="1"/>
  <c r="H620" i="1"/>
  <c r="H619" i="1"/>
  <c r="H618" i="1"/>
  <c r="H616" i="1"/>
  <c r="H615" i="1"/>
  <c r="H614" i="1"/>
  <c r="H612" i="1"/>
  <c r="H611" i="1"/>
  <c r="H610" i="1"/>
  <c r="H608" i="1"/>
  <c r="H607" i="1"/>
  <c r="H606" i="1"/>
  <c r="H604" i="1"/>
  <c r="H603" i="1"/>
  <c r="H602" i="1"/>
  <c r="H596" i="1"/>
  <c r="H595" i="1"/>
  <c r="H594" i="1"/>
  <c r="H592" i="1"/>
  <c r="H591" i="1"/>
  <c r="H590" i="1"/>
  <c r="H588" i="1"/>
  <c r="H587" i="1"/>
  <c r="H586" i="1"/>
  <c r="H584" i="1"/>
  <c r="H583" i="1"/>
  <c r="H582" i="1"/>
  <c r="H580" i="1"/>
  <c r="H579" i="1"/>
  <c r="H578" i="1"/>
  <c r="H576" i="1"/>
  <c r="H575" i="1"/>
  <c r="H574" i="1"/>
  <c r="H572" i="1"/>
  <c r="H571" i="1"/>
  <c r="H570" i="1"/>
  <c r="H568" i="1"/>
  <c r="H567" i="1"/>
  <c r="H566" i="1"/>
  <c r="H564" i="1"/>
  <c r="H563" i="1"/>
  <c r="H562" i="1"/>
  <c r="H560" i="1"/>
  <c r="H559" i="1"/>
  <c r="H558" i="1"/>
  <c r="H556" i="1"/>
  <c r="H555" i="1"/>
  <c r="H554" i="1"/>
  <c r="H552" i="1"/>
  <c r="H551" i="1"/>
  <c r="H550" i="1"/>
  <c r="H548" i="1"/>
  <c r="H547" i="1"/>
  <c r="H546" i="1"/>
  <c r="H544" i="1"/>
  <c r="H543" i="1"/>
  <c r="H542" i="1"/>
  <c r="H540" i="1"/>
  <c r="H539" i="1"/>
  <c r="H538" i="1"/>
  <c r="H536" i="1"/>
  <c r="H535" i="1"/>
  <c r="H534" i="1"/>
  <c r="H532" i="1"/>
  <c r="H531" i="1"/>
  <c r="H530" i="1"/>
  <c r="H528" i="1"/>
  <c r="H527" i="1"/>
  <c r="H526" i="1"/>
  <c r="H524" i="1"/>
  <c r="H523" i="1"/>
  <c r="H522" i="1"/>
  <c r="H520" i="1"/>
  <c r="H519" i="1"/>
  <c r="H518" i="1"/>
  <c r="H516" i="1"/>
  <c r="H515" i="1"/>
  <c r="H514" i="1"/>
  <c r="H512" i="1"/>
  <c r="H511" i="1"/>
  <c r="H510" i="1"/>
  <c r="H508" i="1"/>
  <c r="H507" i="1"/>
  <c r="H506" i="1"/>
  <c r="H504" i="1"/>
  <c r="H503" i="1"/>
  <c r="H502" i="1"/>
  <c r="H500" i="1"/>
  <c r="H499" i="1"/>
  <c r="H498" i="1"/>
  <c r="H496" i="1"/>
  <c r="H495" i="1"/>
  <c r="H494" i="1"/>
  <c r="H492" i="1"/>
  <c r="H491" i="1"/>
  <c r="H490" i="1"/>
  <c r="H488" i="1"/>
  <c r="H487" i="1"/>
  <c r="H486" i="1"/>
  <c r="H484" i="1"/>
  <c r="H483" i="1"/>
  <c r="H482" i="1"/>
  <c r="H480" i="1"/>
  <c r="H479" i="1"/>
  <c r="H478" i="1"/>
  <c r="H476" i="1"/>
  <c r="H475" i="1"/>
  <c r="H474" i="1"/>
  <c r="H472" i="1"/>
  <c r="H471" i="1"/>
  <c r="H470" i="1"/>
  <c r="H468" i="1"/>
  <c r="H467" i="1"/>
  <c r="H466" i="1"/>
  <c r="H464" i="1"/>
  <c r="H463" i="1"/>
  <c r="H462" i="1"/>
  <c r="H460" i="1"/>
  <c r="H459" i="1"/>
  <c r="H458" i="1"/>
  <c r="H456" i="1"/>
  <c r="H455" i="1"/>
  <c r="H454" i="1"/>
  <c r="H452" i="1"/>
  <c r="H451" i="1"/>
  <c r="H450" i="1"/>
  <c r="H444" i="1"/>
  <c r="H443" i="1"/>
  <c r="H442" i="1"/>
  <c r="H440" i="1"/>
  <c r="H439" i="1"/>
  <c r="H438" i="1"/>
  <c r="H436" i="1"/>
  <c r="H435" i="1"/>
  <c r="H434" i="1"/>
  <c r="H432" i="1"/>
  <c r="H431" i="1"/>
  <c r="H430" i="1"/>
  <c r="H428" i="1"/>
  <c r="H427" i="1"/>
  <c r="H426" i="1"/>
  <c r="H424" i="1"/>
  <c r="H423" i="1"/>
  <c r="H422" i="1"/>
  <c r="H420" i="1"/>
  <c r="H419" i="1"/>
  <c r="H418" i="1"/>
  <c r="H416" i="1"/>
  <c r="H415" i="1"/>
  <c r="H414" i="1"/>
  <c r="H412" i="1"/>
  <c r="H411" i="1"/>
  <c r="H410" i="1"/>
  <c r="H408" i="1"/>
  <c r="H407" i="1"/>
  <c r="H406" i="1"/>
  <c r="H404" i="1"/>
  <c r="H403" i="1"/>
  <c r="H402" i="1"/>
  <c r="H400" i="1"/>
  <c r="H399" i="1"/>
  <c r="H398" i="1"/>
  <c r="H396" i="1"/>
  <c r="H395" i="1"/>
  <c r="H394" i="1"/>
  <c r="H392" i="1"/>
  <c r="H391" i="1"/>
  <c r="H390" i="1"/>
  <c r="H388" i="1"/>
  <c r="H387" i="1"/>
  <c r="H386" i="1"/>
  <c r="H384" i="1"/>
  <c r="H383" i="1"/>
  <c r="H382" i="1"/>
  <c r="H380" i="1"/>
  <c r="H379" i="1"/>
  <c r="H378" i="1"/>
  <c r="H376" i="1"/>
  <c r="H375" i="1"/>
  <c r="H374" i="1"/>
  <c r="H372" i="1"/>
  <c r="H371" i="1"/>
  <c r="H370" i="1"/>
  <c r="H364" i="1"/>
  <c r="H363" i="1"/>
  <c r="H362" i="1"/>
  <c r="H360" i="1"/>
  <c r="H359" i="1"/>
  <c r="H358" i="1"/>
  <c r="H356" i="1"/>
  <c r="H355" i="1"/>
  <c r="H354" i="1"/>
  <c r="H352" i="1"/>
  <c r="H351" i="1"/>
  <c r="H350" i="1"/>
  <c r="H348" i="1"/>
  <c r="H347" i="1"/>
  <c r="H346" i="1"/>
  <c r="H344" i="1"/>
  <c r="H343" i="1"/>
  <c r="H342" i="1"/>
  <c r="H340" i="1"/>
  <c r="H339" i="1"/>
  <c r="H338" i="1"/>
  <c r="H336" i="1"/>
  <c r="H335" i="1"/>
  <c r="H334" i="1"/>
  <c r="H332" i="1"/>
  <c r="H331" i="1"/>
  <c r="H330" i="1"/>
  <c r="H324" i="1"/>
  <c r="H323" i="1"/>
  <c r="H322" i="1"/>
  <c r="H320" i="1"/>
  <c r="H319" i="1"/>
  <c r="H318" i="1"/>
  <c r="H316" i="1"/>
  <c r="H315" i="1"/>
  <c r="H314" i="1"/>
  <c r="H312" i="1"/>
  <c r="H311" i="1"/>
  <c r="H310" i="1"/>
  <c r="H308" i="1"/>
  <c r="H307" i="1"/>
  <c r="H306" i="1"/>
  <c r="H304" i="1"/>
  <c r="H303" i="1"/>
  <c r="H302" i="1"/>
  <c r="H300" i="1"/>
  <c r="H299" i="1"/>
  <c r="H298" i="1"/>
  <c r="H296" i="1"/>
  <c r="H295" i="1"/>
  <c r="H294" i="1"/>
  <c r="H292" i="1"/>
  <c r="H291" i="1"/>
  <c r="H290" i="1"/>
  <c r="H288" i="1"/>
  <c r="H287" i="1"/>
  <c r="H286" i="1"/>
  <c r="H284" i="1"/>
  <c r="H283" i="1"/>
  <c r="H282" i="1"/>
  <c r="H280" i="1"/>
  <c r="H279" i="1"/>
  <c r="H278" i="1"/>
  <c r="H276" i="1"/>
  <c r="H275" i="1"/>
  <c r="H274" i="1"/>
  <c r="H272" i="1"/>
  <c r="H271" i="1"/>
  <c r="H270" i="1"/>
  <c r="H268" i="1"/>
  <c r="H267" i="1"/>
  <c r="H266" i="1"/>
  <c r="H264" i="1"/>
  <c r="H263" i="1"/>
  <c r="H262" i="1"/>
  <c r="H260" i="1"/>
  <c r="H259" i="1"/>
  <c r="H258" i="1"/>
  <c r="H256" i="1"/>
  <c r="H255" i="1"/>
  <c r="H254" i="1"/>
  <c r="H252" i="1"/>
  <c r="H251" i="1"/>
  <c r="H250" i="1"/>
  <c r="H244" i="1"/>
  <c r="H243" i="1"/>
  <c r="H242" i="1"/>
  <c r="H240" i="1"/>
  <c r="H239" i="1"/>
  <c r="H238" i="1"/>
  <c r="H232" i="1"/>
  <c r="H231" i="1"/>
  <c r="H230" i="1"/>
  <c r="H228" i="1"/>
  <c r="H227" i="1"/>
  <c r="H226" i="1"/>
  <c r="H224" i="1"/>
  <c r="H223" i="1"/>
  <c r="H222" i="1"/>
  <c r="H220" i="1"/>
  <c r="H219" i="1"/>
  <c r="H218" i="1"/>
  <c r="H216" i="1"/>
  <c r="H215" i="1"/>
  <c r="H214" i="1"/>
  <c r="H208" i="1"/>
  <c r="H207" i="1"/>
  <c r="H206" i="1"/>
  <c r="H204" i="1"/>
  <c r="H203" i="1"/>
  <c r="H202" i="1"/>
  <c r="H200" i="1"/>
  <c r="H199" i="1"/>
  <c r="H198" i="1"/>
  <c r="H196" i="1"/>
  <c r="H195" i="1"/>
  <c r="H194" i="1"/>
  <c r="H192" i="1"/>
  <c r="H191" i="1"/>
  <c r="H190" i="1"/>
  <c r="H188" i="1"/>
  <c r="H187" i="1"/>
  <c r="H186" i="1"/>
  <c r="H184" i="1"/>
  <c r="H183" i="1"/>
  <c r="H182" i="1"/>
  <c r="H180" i="1"/>
  <c r="H179" i="1"/>
  <c r="H178" i="1"/>
  <c r="H176" i="1"/>
  <c r="H175" i="1"/>
  <c r="H174" i="1"/>
  <c r="H168" i="1"/>
  <c r="H167" i="1"/>
  <c r="H166" i="1"/>
  <c r="H164" i="1"/>
  <c r="H163" i="1"/>
  <c r="H162" i="1"/>
  <c r="H160" i="1"/>
  <c r="H159" i="1"/>
  <c r="H158" i="1"/>
  <c r="H152" i="1"/>
  <c r="H151" i="1"/>
  <c r="H150" i="1"/>
  <c r="H148" i="1"/>
  <c r="H147" i="1"/>
  <c r="H146" i="1"/>
  <c r="H144" i="1"/>
  <c r="H143" i="1"/>
  <c r="H142" i="1"/>
  <c r="H140" i="1"/>
  <c r="H139" i="1"/>
  <c r="H138" i="1"/>
  <c r="H136" i="1"/>
  <c r="H135" i="1"/>
  <c r="H134" i="1"/>
  <c r="H132" i="1"/>
  <c r="H131" i="1"/>
  <c r="H130" i="1"/>
  <c r="H128" i="1"/>
  <c r="H127" i="1"/>
  <c r="H126" i="1"/>
  <c r="H124" i="1"/>
  <c r="H123" i="1"/>
  <c r="H122" i="1"/>
  <c r="H120" i="1"/>
  <c r="H119" i="1"/>
  <c r="H118" i="1"/>
  <c r="H116" i="1"/>
  <c r="H115" i="1"/>
  <c r="H114" i="1"/>
  <c r="H112" i="1"/>
  <c r="H111" i="1"/>
  <c r="H110" i="1"/>
  <c r="H108" i="1"/>
  <c r="H107" i="1"/>
  <c r="H106" i="1"/>
  <c r="H104" i="1"/>
  <c r="H103" i="1"/>
  <c r="H102" i="1"/>
  <c r="H100" i="1"/>
  <c r="H99" i="1"/>
  <c r="H98" i="1"/>
  <c r="H96" i="1"/>
  <c r="H95" i="1"/>
  <c r="H94" i="1"/>
  <c r="H92" i="1"/>
  <c r="H91" i="1"/>
  <c r="H90" i="1"/>
  <c r="H88" i="1"/>
  <c r="H87" i="1"/>
  <c r="H86" i="1"/>
  <c r="H84" i="1"/>
  <c r="H83" i="1"/>
  <c r="H82" i="1"/>
  <c r="H80" i="1"/>
  <c r="H79" i="1"/>
  <c r="H78" i="1"/>
  <c r="H76" i="1"/>
  <c r="H75" i="1"/>
  <c r="H74" i="1"/>
  <c r="H72" i="1"/>
  <c r="H71" i="1"/>
  <c r="H70" i="1"/>
  <c r="H68" i="1"/>
  <c r="H67" i="1"/>
  <c r="H66" i="1"/>
  <c r="H64" i="1"/>
  <c r="H63" i="1"/>
  <c r="H62" i="1"/>
  <c r="H60" i="1"/>
  <c r="H59" i="1"/>
  <c r="H58" i="1"/>
  <c r="H56" i="1"/>
  <c r="H55" i="1"/>
  <c r="H54" i="1"/>
  <c r="H52" i="1"/>
  <c r="H51" i="1"/>
  <c r="H50" i="1"/>
  <c r="H48" i="1"/>
  <c r="H47" i="1"/>
  <c r="H46" i="1"/>
  <c r="H44" i="1"/>
  <c r="H43" i="1"/>
  <c r="H42" i="1"/>
  <c r="H36" i="1"/>
  <c r="H35" i="1"/>
  <c r="H34" i="1"/>
  <c r="H28" i="1"/>
  <c r="H27" i="1"/>
  <c r="H26" i="1"/>
  <c r="H20" i="1"/>
  <c r="H19" i="1"/>
  <c r="H18" i="1"/>
  <c r="H16" i="1"/>
  <c r="H15" i="1"/>
  <c r="H14" i="1"/>
  <c r="H12" i="1"/>
  <c r="H11" i="1"/>
  <c r="H10" i="1"/>
  <c r="H8" i="1"/>
  <c r="H7" i="1"/>
  <c r="H6" i="1"/>
  <c r="H32" i="1"/>
  <c r="H31" i="1"/>
  <c r="H30" i="1"/>
  <c r="E778" i="1" l="1"/>
  <c r="E682" i="1"/>
  <c r="E202" i="1"/>
</calcChain>
</file>

<file path=xl/sharedStrings.xml><?xml version="1.0" encoding="utf-8"?>
<sst xmlns="http://schemas.openxmlformats.org/spreadsheetml/2006/main" count="1578" uniqueCount="245">
  <si>
    <t>Local Education Agency</t>
  </si>
  <si>
    <t>Grant</t>
  </si>
  <si>
    <t>FY21 Allocation</t>
  </si>
  <si>
    <t xml:space="preserve">Total Number of  LEA Students </t>
  </si>
  <si>
    <t>LEA Low-income Students in Funded Schools</t>
  </si>
  <si>
    <t>Participating Non-Public School # Students</t>
  </si>
  <si>
    <t>Non-Public # of Poverty Students</t>
  </si>
  <si>
    <t xml:space="preserve">Non-Public Proportionate Share </t>
  </si>
  <si>
    <t>Agua Fria Union High School District</t>
  </si>
  <si>
    <t>Title I LEA</t>
  </si>
  <si>
    <t>Title II Improving Teacher Quality</t>
  </si>
  <si>
    <t>Title IV-A Student Support &amp; Academic Enrichment</t>
  </si>
  <si>
    <t>Alhambra Elementary District</t>
  </si>
  <si>
    <t>Transfer</t>
  </si>
  <si>
    <t>Amphitheater Unified District</t>
  </si>
  <si>
    <t>Avondale Elementary District</t>
  </si>
  <si>
    <t>Balsz Elementary District</t>
  </si>
  <si>
    <t>Buckeye Elementary District</t>
  </si>
  <si>
    <t>Camp Verde Unified District</t>
  </si>
  <si>
    <t> </t>
  </si>
  <si>
    <t>Cartwright Elementary District</t>
  </si>
  <si>
    <t>Casa Grande Elementary District</t>
  </si>
  <si>
    <t>Cave Creek Unified District</t>
  </si>
  <si>
    <t>Chandler Unified District #80</t>
  </si>
  <si>
    <t>Chinle Unified District</t>
  </si>
  <si>
    <t>Clarkdale-Jerome Elementary District</t>
  </si>
  <si>
    <t>Colorado City Unified District</t>
  </si>
  <si>
    <t>Cottonwood-Oak Creek Elementary District</t>
  </si>
  <si>
    <t>Crane Elementary District</t>
  </si>
  <si>
    <t>Creighton Elementary District</t>
  </si>
  <si>
    <t>Deer Valley Unified District</t>
  </si>
  <si>
    <t>Douglas Unified District</t>
  </si>
  <si>
    <t>Dysart Unified District</t>
  </si>
  <si>
    <t>NA</t>
  </si>
  <si>
    <t>Flagstaff Unified District</t>
  </si>
  <si>
    <t>Florence Unified School District</t>
  </si>
  <si>
    <t>Flowing Wells Unified District</t>
  </si>
  <si>
    <t>Fort Thomas Unified District</t>
  </si>
  <si>
    <t>Fowler Elementary District</t>
  </si>
  <si>
    <t>Gadsden Elementary District</t>
  </si>
  <si>
    <t>Gilbert Unified District</t>
  </si>
  <si>
    <t>Glendale Elementary District</t>
  </si>
  <si>
    <t>Glendale Union High School District</t>
  </si>
  <si>
    <t>Higley Unified School District</t>
  </si>
  <si>
    <t>Holbrook Unified District</t>
  </si>
  <si>
    <t>Humboldt Unified District</t>
  </si>
  <si>
    <t>Isaac Elementary District</t>
  </si>
  <si>
    <t>Kingman Unified School District</t>
  </si>
  <si>
    <t>Kyrene Elementary District</t>
  </si>
  <si>
    <t>Laveen Elementary District</t>
  </si>
  <si>
    <t>Liberty Elementary District</t>
  </si>
  <si>
    <t>Litchfield Elementary District</t>
  </si>
  <si>
    <t>Littleton Elementary District</t>
  </si>
  <si>
    <t>Madison Elementary District</t>
  </si>
  <si>
    <t>Marana Unified District</t>
  </si>
  <si>
    <t>Maricopa Unified School District</t>
  </si>
  <si>
    <t>Mesa Unified District</t>
  </si>
  <si>
    <t>Murphy Elementary District</t>
  </si>
  <si>
    <t>Nogales Unified District</t>
  </si>
  <si>
    <t>Oracle Elementary District</t>
  </si>
  <si>
    <t>Osborn Elementary District</t>
  </si>
  <si>
    <t>Page Unified District</t>
  </si>
  <si>
    <t>Palominas Elementary District</t>
  </si>
  <si>
    <t>Paradise Valley Unified District</t>
  </si>
  <si>
    <t>Payson Unified District</t>
  </si>
  <si>
    <t>Pendergast Elementary District</t>
  </si>
  <si>
    <t>Peoria Unified School District</t>
  </si>
  <si>
    <t>Phoenix Elementary District</t>
  </si>
  <si>
    <t>Phoenix Union High School District</t>
  </si>
  <si>
    <t>Prescott Unified District</t>
  </si>
  <si>
    <t>Red Mesa Unified District</t>
  </si>
  <si>
    <t>Riverside Elementary District</t>
  </si>
  <si>
    <t>Roosevelt Elementary District</t>
  </si>
  <si>
    <t>Sacaton Elementary District</t>
  </si>
  <si>
    <t>San Carlos Unified District</t>
  </si>
  <si>
    <t>Santa Cruz Elementary District</t>
  </si>
  <si>
    <t>Santa Cruz Valley Unified District</t>
  </si>
  <si>
    <t>Scottsdale Unified District</t>
  </si>
  <si>
    <t>Sedona-Oak Creek JUSD #9</t>
  </si>
  <si>
    <t>Show Low Unified District</t>
  </si>
  <si>
    <t>Sierra Vista Unified District</t>
  </si>
  <si>
    <t>Somerton Elementary District</t>
  </si>
  <si>
    <t>Sunnyside Unified District</t>
  </si>
  <si>
    <t>Tempe School District</t>
  </si>
  <si>
    <t>Tempe Union High School District</t>
  </si>
  <si>
    <t>Tolleson Elementary District</t>
  </si>
  <si>
    <t>Tolleson Union High School District</t>
  </si>
  <si>
    <t>Tombstone Unified District</t>
  </si>
  <si>
    <t>Tucson Unified District</t>
  </si>
  <si>
    <t>Union Elementary District</t>
  </si>
  <si>
    <t>Vail Unified District</t>
  </si>
  <si>
    <t>Washington Elementary School District</t>
  </si>
  <si>
    <t>Whiteriver Unified District</t>
  </si>
  <si>
    <t>Wickenburg Unified District</t>
  </si>
  <si>
    <t>Wilson Elementary District</t>
  </si>
  <si>
    <t>Window Rock Unified District</t>
  </si>
  <si>
    <t>Yuma Union High School District</t>
  </si>
  <si>
    <t>Organization</t>
  </si>
  <si>
    <t>LEA SAMPLE District</t>
  </si>
  <si>
    <t xml:space="preserve">Fill In </t>
  </si>
  <si>
    <t>Aguila Elementary District</t>
  </si>
  <si>
    <t>Ajo Unified District</t>
  </si>
  <si>
    <t>Alpine Elementary District</t>
  </si>
  <si>
    <t xml:space="preserve">Not Eligible </t>
  </si>
  <si>
    <t>Altar Valley Elementary District</t>
  </si>
  <si>
    <t>Antelope Union High School District</t>
  </si>
  <si>
    <t>Apache Elementary District</t>
  </si>
  <si>
    <t>Apache Junction Unified District</t>
  </si>
  <si>
    <t>Arlington Elementary District</t>
  </si>
  <si>
    <t>Ash Creek Elementary District</t>
  </si>
  <si>
    <t>Ash Fork Joint Unified District</t>
  </si>
  <si>
    <t>Baboquivari Unified School District #40</t>
  </si>
  <si>
    <t>Transferred</t>
  </si>
  <si>
    <t>Bagdad Unified District</t>
  </si>
  <si>
    <t>Beaver Creek Elementary District</t>
  </si>
  <si>
    <t>Benson Unified School District</t>
  </si>
  <si>
    <t>Bicentennial Union High School District</t>
  </si>
  <si>
    <t>Bisbee Unified District</t>
  </si>
  <si>
    <t>Blue Ridge Unified School District No. 32</t>
  </si>
  <si>
    <t>Bonita Elementary District</t>
  </si>
  <si>
    <t xml:space="preserve">Not elligable </t>
  </si>
  <si>
    <t>Bouse Elementary District</t>
  </si>
  <si>
    <t>na</t>
  </si>
  <si>
    <t>Bowie Unified District</t>
  </si>
  <si>
    <t xml:space="preserve"> Transfer</t>
  </si>
  <si>
    <t>Buckeye Union High School District</t>
  </si>
  <si>
    <t>Bullhead City School District</t>
  </si>
  <si>
    <t>Canon Elementary District</t>
  </si>
  <si>
    <t>Casa Grande Union High School District</t>
  </si>
  <si>
    <t>Catalina Foothills Unified District</t>
  </si>
  <si>
    <t>Transer</t>
  </si>
  <si>
    <t>Cedar Unified District</t>
  </si>
  <si>
    <t>Chevelon Butte School District</t>
  </si>
  <si>
    <t>Not Eligible</t>
  </si>
  <si>
    <t>Chino Valley Unified District</t>
  </si>
  <si>
    <t>Tranfer</t>
  </si>
  <si>
    <t>Cochise Elementary District</t>
  </si>
  <si>
    <t>Colorado River Union High School District</t>
  </si>
  <si>
    <t>Concho Elementary District</t>
  </si>
  <si>
    <t>Congress Elementary District</t>
  </si>
  <si>
    <t>Continental Elementary District</t>
  </si>
  <si>
    <t>Coolidge Unified District</t>
  </si>
  <si>
    <t>Crown King Elementary District</t>
  </si>
  <si>
    <t>Double Adobe Elementary District</t>
  </si>
  <si>
    <t>Duncan Unified District</t>
  </si>
  <si>
    <t>Eagle Elementary District</t>
  </si>
  <si>
    <t>Elfrida Elementary District</t>
  </si>
  <si>
    <t>Eloy Elementary District</t>
  </si>
  <si>
    <t>Empire Elementary District</t>
  </si>
  <si>
    <t>Not Elgiible</t>
  </si>
  <si>
    <t>Fountain Hills Unified District</t>
  </si>
  <si>
    <t>Fredonia-Moccasin Unified District</t>
  </si>
  <si>
    <t>Ganado Unified School District</t>
  </si>
  <si>
    <t>Gila Bend Unified District</t>
  </si>
  <si>
    <t>Globe Unified District</t>
  </si>
  <si>
    <t>Grand Canyon Unified District</t>
  </si>
  <si>
    <t>Hackberry School District</t>
  </si>
  <si>
    <t>Hayden-Winkelman Unified District 41</t>
  </si>
  <si>
    <t>Heber-Overgaard Unified District</t>
  </si>
  <si>
    <t>Hillside Elementary District</t>
  </si>
  <si>
    <t>Hyder Elementary District</t>
  </si>
  <si>
    <t>J O Combs Unified School District</t>
  </si>
  <si>
    <t>Joseph City Unified District</t>
  </si>
  <si>
    <t>Kayenta Unified District</t>
  </si>
  <si>
    <t>(Mattie)</t>
  </si>
  <si>
    <t>Kirkland Elementary District</t>
  </si>
  <si>
    <t>Klondyke Elementary District</t>
  </si>
  <si>
    <t>Lake Havasu Unified District</t>
  </si>
  <si>
    <t>Littlefield Unified District</t>
  </si>
  <si>
    <t>Maine Consolidated School District</t>
  </si>
  <si>
    <t>Mammoth-San Manuel Unified District</t>
  </si>
  <si>
    <t>Maricopa County Regional District</t>
  </si>
  <si>
    <t>Mayer Unified School District</t>
  </si>
  <si>
    <t>Mcnary Elementary District</t>
  </si>
  <si>
    <t>McNeal Elementary District</t>
  </si>
  <si>
    <t>Miami Unified District</t>
  </si>
  <si>
    <t>Mingus Union High School District</t>
  </si>
  <si>
    <t>Mobile Elementary District</t>
  </si>
  <si>
    <t>Not eligible</t>
  </si>
  <si>
    <t>Mohave Valley Elementary District</t>
  </si>
  <si>
    <t>Mohawk Valley Elementary District</t>
  </si>
  <si>
    <t>Morenci Unified District</t>
  </si>
  <si>
    <t>Morristown Elementary District</t>
  </si>
  <si>
    <t>Naco Elementary District</t>
  </si>
  <si>
    <t>Nadaburg Unified School District</t>
  </si>
  <si>
    <t>Owens School District No.6</t>
  </si>
  <si>
    <t>-----</t>
  </si>
  <si>
    <t>Not Reported</t>
  </si>
  <si>
    <t>Palo Verde Elementary District</t>
  </si>
  <si>
    <t>Paloma School District</t>
  </si>
  <si>
    <t>Parker Unified School District</t>
  </si>
  <si>
    <t>Patagonia Elementary District</t>
  </si>
  <si>
    <t>Patagonia Union High School District</t>
  </si>
  <si>
    <t>Peach Springs Unified District</t>
  </si>
  <si>
    <t>Pearce Elementary District</t>
  </si>
  <si>
    <t>Picacho Elementary District</t>
  </si>
  <si>
    <t>Pima Unified District</t>
  </si>
  <si>
    <t>Pine Strawberry Elementary District</t>
  </si>
  <si>
    <t>--</t>
  </si>
  <si>
    <t>Pinon Unified District</t>
  </si>
  <si>
    <t>Pomerene Elementary District</t>
  </si>
  <si>
    <t>Quartzsite Elementary District</t>
  </si>
  <si>
    <t>Queen Creek Unified District</t>
  </si>
  <si>
    <t>Ray Unified District</t>
  </si>
  <si>
    <t>Red Rock Elementary District</t>
  </si>
  <si>
    <t>Redington Elementary District</t>
  </si>
  <si>
    <t>Round Valley Unified District</t>
  </si>
  <si>
    <t>Saddle Mountain Unified School District</t>
  </si>
  <si>
    <t>Safford Unified District</t>
  </si>
  <si>
    <t>Sahuarita Unified District</t>
  </si>
  <si>
    <t>Salome Consolidated Elementary District</t>
  </si>
  <si>
    <t>San Fernando Elementary District</t>
  </si>
  <si>
    <t>San Simon Unified District</t>
  </si>
  <si>
    <t>Sanders Unified District</t>
  </si>
  <si>
    <t>Santa Cruz Valley Union High School District</t>
  </si>
  <si>
    <t>Seligman Unified District</t>
  </si>
  <si>
    <t>Sentinel Elementary District</t>
  </si>
  <si>
    <t>Skull Valley Elementary District</t>
  </si>
  <si>
    <t>Snowflake Unified District</t>
  </si>
  <si>
    <t>Solomon Elementary District</t>
  </si>
  <si>
    <t>Sonoita Elementary District</t>
  </si>
  <si>
    <t>St David Unified District</t>
  </si>
  <si>
    <t>St Johns Unified District</t>
  </si>
  <si>
    <t>Stanfield Elementary District</t>
  </si>
  <si>
    <t>Superior Unified School District</t>
  </si>
  <si>
    <t>Tanque Verde Unified District</t>
  </si>
  <si>
    <t>Thatcher Unified District</t>
  </si>
  <si>
    <t>Toltec School District</t>
  </si>
  <si>
    <t>Tonto Basin Elementary District</t>
  </si>
  <si>
    <t>Topock Elementary District</t>
  </si>
  <si>
    <t>Tuba City Unified School District #15</t>
  </si>
  <si>
    <t>Valentine Elementary District</t>
  </si>
  <si>
    <t>Valley Union High School District</t>
  </si>
  <si>
    <t>Vernon Elementary District</t>
  </si>
  <si>
    <t>Walnut Grove Elementary District</t>
  </si>
  <si>
    <t>Wellton Elementary District</t>
  </si>
  <si>
    <t>Wenden Elementary District</t>
  </si>
  <si>
    <t>Willcox Unified District</t>
  </si>
  <si>
    <t>Williams Unified District</t>
  </si>
  <si>
    <t>Williamson Valley Elementary School District</t>
  </si>
  <si>
    <t>Winslow Unified District</t>
  </si>
  <si>
    <t>Yarnell Elementary District</t>
  </si>
  <si>
    <t>Young Elementary District</t>
  </si>
  <si>
    <t>Yucca Elementary District</t>
  </si>
  <si>
    <t>Yuma Elementary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</si>
</sst>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i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467F"/>
        <bgColor rgb="FF00467F"/>
      </patternFill>
    </fill>
    <fill>
      <patternFill patternType="solid">
        <fgColor rgb="FFCCE2F2"/>
        <bgColor rgb="FFCCE2F2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rgb="FFCCE2F2"/>
      </patternFill>
    </fill>
    <fill>
      <patternFill patternType="solid">
        <fgColor theme="0" tint="-0.34998626667073579"/>
        <bgColor rgb="FFF1F7FB"/>
      </patternFill>
    </fill>
    <fill>
      <patternFill patternType="solid">
        <fgColor rgb="FFAEAAA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6A6A6"/>
        <bgColor rgb="FFCCE2F2"/>
      </patternFill>
    </fill>
    <fill>
      <patternFill patternType="solid">
        <fgColor rgb="FFEDEDED"/>
        <bgColor rgb="FF000000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 wrapText="1" readingOrder="1"/>
    </xf>
    <xf numFmtId="164" fontId="1" fillId="0" borderId="1" xfId="0" applyNumberFormat="1" applyFont="1" applyFill="1" applyBorder="1"/>
    <xf numFmtId="3" fontId="1" fillId="0" borderId="1" xfId="0" applyNumberFormat="1" applyFont="1" applyFill="1" applyBorder="1"/>
    <xf numFmtId="165" fontId="1" fillId="0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vertical="center" wrapText="1" readingOrder="1"/>
    </xf>
    <xf numFmtId="164" fontId="4" fillId="0" borderId="1" xfId="0" applyNumberFormat="1" applyFont="1" applyFill="1" applyBorder="1" applyAlignment="1">
      <alignment horizontal="right" vertical="top" wrapText="1" readingOrder="1"/>
    </xf>
    <xf numFmtId="165" fontId="5" fillId="4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4" xfId="0" applyFont="1" applyFill="1" applyBorder="1"/>
    <xf numFmtId="3" fontId="6" fillId="4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3" fontId="4" fillId="3" borderId="1" xfId="0" applyNumberFormat="1" applyFont="1" applyFill="1" applyBorder="1" applyAlignment="1">
      <alignment horizontal="center" vertical="center" wrapText="1" readingOrder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164" fontId="4" fillId="5" borderId="1" xfId="0" applyNumberFormat="1" applyFont="1" applyFill="1" applyBorder="1" applyAlignment="1">
      <alignment horizontal="center" vertical="center" wrapText="1" readingOrder="1"/>
    </xf>
    <xf numFmtId="3" fontId="4" fillId="5" borderId="1" xfId="0" applyNumberFormat="1" applyFont="1" applyFill="1" applyBorder="1" applyAlignment="1">
      <alignment horizontal="center" vertical="center" wrapText="1" readingOrder="1"/>
    </xf>
    <xf numFmtId="165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164" fontId="4" fillId="6" borderId="1" xfId="0" applyNumberFormat="1" applyFont="1" applyFill="1" applyBorder="1" applyAlignment="1">
      <alignment horizontal="center" vertical="center" wrapText="1" readingOrder="1"/>
    </xf>
    <xf numFmtId="3" fontId="4" fillId="6" borderId="1" xfId="0" applyNumberFormat="1" applyFont="1" applyFill="1" applyBorder="1" applyAlignment="1">
      <alignment horizontal="center" vertical="center" wrapText="1" readingOrder="1"/>
    </xf>
    <xf numFmtId="165" fontId="4" fillId="6" borderId="1" xfId="0" applyNumberFormat="1" applyFont="1" applyFill="1" applyBorder="1" applyAlignment="1">
      <alignment horizontal="center" vertical="center" wrapText="1" readingOrder="1"/>
    </xf>
    <xf numFmtId="164" fontId="4" fillId="6" borderId="0" xfId="0" applyNumberFormat="1" applyFont="1" applyFill="1" applyBorder="1" applyAlignment="1">
      <alignment horizontal="center" vertical="center" wrapText="1" readingOrder="1"/>
    </xf>
    <xf numFmtId="3" fontId="4" fillId="6" borderId="0" xfId="0" applyNumberFormat="1" applyFont="1" applyFill="1" applyBorder="1" applyAlignment="1">
      <alignment horizontal="center" vertical="center" wrapText="1" readingOrder="1"/>
    </xf>
    <xf numFmtId="165" fontId="4" fillId="6" borderId="0" xfId="0" applyNumberFormat="1" applyFont="1" applyFill="1" applyBorder="1" applyAlignment="1">
      <alignment horizontal="center" vertical="center" wrapText="1" readingOrder="1"/>
    </xf>
    <xf numFmtId="3" fontId="4" fillId="3" borderId="2" xfId="0" applyNumberFormat="1" applyFont="1" applyFill="1" applyBorder="1" applyAlignment="1">
      <alignment horizontal="center" vertical="center" wrapText="1" readingOrder="1"/>
    </xf>
    <xf numFmtId="164" fontId="4" fillId="5" borderId="0" xfId="0" applyNumberFormat="1" applyFont="1" applyFill="1" applyBorder="1" applyAlignment="1">
      <alignment horizontal="center" vertical="center" wrapText="1" readingOrder="1"/>
    </xf>
    <xf numFmtId="3" fontId="4" fillId="5" borderId="0" xfId="0" applyNumberFormat="1" applyFont="1" applyFill="1" applyBorder="1" applyAlignment="1">
      <alignment horizontal="center" vertical="center" wrapText="1" readingOrder="1"/>
    </xf>
    <xf numFmtId="165" fontId="4" fillId="5" borderId="0" xfId="0" applyNumberFormat="1" applyFont="1" applyFill="1" applyBorder="1" applyAlignment="1">
      <alignment horizontal="center" vertical="center" wrapText="1" readingOrder="1"/>
    </xf>
    <xf numFmtId="0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3" fontId="8" fillId="7" borderId="1" xfId="0" applyNumberFormat="1" applyFont="1" applyFill="1" applyBorder="1" applyAlignment="1">
      <alignment horizontal="center" vertical="center" wrapText="1" readingOrder="1"/>
    </xf>
    <xf numFmtId="165" fontId="9" fillId="4" borderId="1" xfId="0" applyNumberFormat="1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 readingOrder="1"/>
    </xf>
    <xf numFmtId="0" fontId="8" fillId="8" borderId="1" xfId="0" applyFont="1" applyFill="1" applyBorder="1" applyAlignment="1">
      <alignment horizontal="center" vertical="center" wrapText="1" readingOrder="1"/>
    </xf>
    <xf numFmtId="165" fontId="9" fillId="8" borderId="1" xfId="0" applyNumberFormat="1" applyFont="1" applyFill="1" applyBorder="1" applyAlignment="1">
      <alignment horizontal="center" vertical="center" wrapText="1"/>
    </xf>
    <xf numFmtId="3" fontId="8" fillId="8" borderId="1" xfId="0" applyNumberFormat="1" applyFont="1" applyFill="1" applyBorder="1" applyAlignment="1">
      <alignment horizontal="center" vertical="center" wrapText="1" readingOrder="1"/>
    </xf>
    <xf numFmtId="165" fontId="5" fillId="8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 readingOrder="1"/>
    </xf>
    <xf numFmtId="0" fontId="4" fillId="9" borderId="1" xfId="0" applyNumberFormat="1" applyFont="1" applyFill="1" applyBorder="1" applyAlignment="1">
      <alignment horizontal="center" vertical="center" wrapText="1" readingOrder="1"/>
    </xf>
    <xf numFmtId="164" fontId="4" fillId="9" borderId="1" xfId="0" applyNumberFormat="1" applyFont="1" applyFill="1" applyBorder="1" applyAlignment="1">
      <alignment horizontal="center" vertical="center" wrapText="1" readingOrder="1"/>
    </xf>
    <xf numFmtId="3" fontId="4" fillId="9" borderId="1" xfId="0" applyNumberFormat="1" applyFont="1" applyFill="1" applyBorder="1" applyAlignment="1">
      <alignment horizontal="center" vertical="center" wrapText="1" readingOrder="1"/>
    </xf>
    <xf numFmtId="165" fontId="4" fillId="9" borderId="1" xfId="0" applyNumberFormat="1" applyFont="1" applyFill="1" applyBorder="1" applyAlignment="1">
      <alignment horizontal="center" vertical="center" wrapText="1" readingOrder="1"/>
    </xf>
    <xf numFmtId="164" fontId="4" fillId="9" borderId="2" xfId="0" applyNumberFormat="1" applyFont="1" applyFill="1" applyBorder="1" applyAlignment="1">
      <alignment horizontal="center" vertical="center" wrapText="1" readingOrder="1"/>
    </xf>
    <xf numFmtId="3" fontId="4" fillId="9" borderId="2" xfId="0" applyNumberFormat="1" applyFont="1" applyFill="1" applyBorder="1" applyAlignment="1">
      <alignment horizontal="center" vertical="center" wrapText="1" readingOrder="1"/>
    </xf>
    <xf numFmtId="165" fontId="4" fillId="9" borderId="2" xfId="0" applyNumberFormat="1" applyFont="1" applyFill="1" applyBorder="1" applyAlignment="1">
      <alignment horizontal="center" vertical="center" wrapText="1" readingOrder="1"/>
    </xf>
    <xf numFmtId="3" fontId="4" fillId="10" borderId="1" xfId="0" applyNumberFormat="1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wrapText="1" readingOrder="1"/>
    </xf>
    <xf numFmtId="0" fontId="4" fillId="3" borderId="8" xfId="0" applyFont="1" applyFill="1" applyBorder="1" applyAlignment="1">
      <alignment wrapText="1" readingOrder="1"/>
    </xf>
    <xf numFmtId="3" fontId="4" fillId="3" borderId="8" xfId="0" applyNumberFormat="1" applyFont="1" applyFill="1" applyBorder="1" applyAlignment="1">
      <alignment wrapText="1" readingOrder="1"/>
    </xf>
    <xf numFmtId="0" fontId="4" fillId="3" borderId="9" xfId="0" applyFont="1" applyFill="1" applyBorder="1" applyAlignment="1">
      <alignment wrapText="1" readingOrder="1"/>
    </xf>
    <xf numFmtId="0" fontId="4" fillId="3" borderId="10" xfId="0" applyFont="1" applyFill="1" applyBorder="1" applyAlignment="1">
      <alignment wrapText="1" readingOrder="1"/>
    </xf>
    <xf numFmtId="3" fontId="4" fillId="3" borderId="10" xfId="0" applyNumberFormat="1" applyFont="1" applyFill="1" applyBorder="1" applyAlignment="1">
      <alignment wrapText="1" readingOrder="1"/>
    </xf>
    <xf numFmtId="0" fontId="4" fillId="11" borderId="9" xfId="0" applyFont="1" applyFill="1" applyBorder="1" applyAlignment="1">
      <alignment wrapText="1" readingOrder="1"/>
    </xf>
    <xf numFmtId="0" fontId="4" fillId="11" borderId="10" xfId="0" applyFont="1" applyFill="1" applyBorder="1" applyAlignment="1">
      <alignment wrapText="1" readingOrder="1"/>
    </xf>
    <xf numFmtId="3" fontId="4" fillId="3" borderId="9" xfId="0" applyNumberFormat="1" applyFont="1" applyFill="1" applyBorder="1" applyAlignment="1">
      <alignment wrapText="1" readingOrder="1"/>
    </xf>
    <xf numFmtId="3" fontId="4" fillId="3" borderId="2" xfId="0" applyNumberFormat="1" applyFont="1" applyFill="1" applyBorder="1" applyAlignment="1">
      <alignment wrapText="1" readingOrder="1"/>
    </xf>
    <xf numFmtId="8" fontId="11" fillId="12" borderId="11" xfId="0" applyNumberFormat="1" applyFont="1" applyFill="1" applyBorder="1"/>
    <xf numFmtId="8" fontId="11" fillId="0" borderId="11" xfId="0" applyNumberFormat="1" applyFont="1" applyFill="1" applyBorder="1"/>
    <xf numFmtId="8" fontId="12" fillId="12" borderId="11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right" vertical="top" wrapText="1" readingOrder="1"/>
    </xf>
    <xf numFmtId="8" fontId="12" fillId="0" borderId="11" xfId="0" applyNumberFormat="1" applyFont="1" applyFill="1" applyBorder="1" applyAlignment="1"/>
    <xf numFmtId="0" fontId="4" fillId="3" borderId="0" xfId="0" applyFont="1" applyFill="1" applyBorder="1" applyAlignment="1">
      <alignment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164" fontId="3" fillId="2" borderId="3" xfId="0" applyNumberFormat="1" applyFont="1" applyFill="1" applyBorder="1" applyAlignment="1">
      <alignment horizontal="right" vertical="center" wrapText="1" readingOrder="1"/>
    </xf>
    <xf numFmtId="3" fontId="6" fillId="4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 readingOrder="1"/>
    </xf>
    <xf numFmtId="165" fontId="9" fillId="8" borderId="3" xfId="0" applyNumberFormat="1" applyFont="1" applyFill="1" applyBorder="1" applyAlignment="1">
      <alignment horizontal="center" vertical="center" wrapText="1"/>
    </xf>
    <xf numFmtId="3" fontId="8" fillId="8" borderId="3" xfId="0" applyNumberFormat="1" applyFont="1" applyFill="1" applyBorder="1" applyAlignment="1">
      <alignment horizontal="center" vertical="center" wrapText="1" readingOrder="1"/>
    </xf>
    <xf numFmtId="165" fontId="5" fillId="8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0" fontId="4" fillId="5" borderId="3" xfId="0" applyNumberFormat="1" applyFont="1" applyFill="1" applyBorder="1" applyAlignment="1">
      <alignment horizontal="center" vertical="center" wrapText="1" readingOrder="1"/>
    </xf>
    <xf numFmtId="0" fontId="4" fillId="6" borderId="3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right" vertical="top" wrapText="1" readingOrder="1"/>
    </xf>
    <xf numFmtId="3" fontId="1" fillId="0" borderId="3" xfId="0" applyNumberFormat="1" applyFont="1" applyFill="1" applyBorder="1"/>
    <xf numFmtId="165" fontId="1" fillId="0" borderId="3" xfId="0" applyNumberFormat="1" applyFont="1" applyFill="1" applyBorder="1"/>
    <xf numFmtId="164" fontId="1" fillId="0" borderId="3" xfId="0" applyNumberFormat="1" applyFont="1" applyFill="1" applyBorder="1"/>
    <xf numFmtId="0" fontId="1" fillId="0" borderId="3" xfId="0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4" fillId="6" borderId="3" xfId="0" applyNumberFormat="1" applyFont="1" applyFill="1" applyBorder="1" applyAlignment="1">
      <alignment vertical="center" wrapText="1" readingOrder="1"/>
    </xf>
    <xf numFmtId="0" fontId="13" fillId="3" borderId="3" xfId="0" applyNumberFormat="1" applyFont="1" applyFill="1" applyBorder="1" applyAlignment="1">
      <alignment vertical="center" wrapText="1" readingOrder="1"/>
    </xf>
    <xf numFmtId="0" fontId="4" fillId="5" borderId="3" xfId="0" applyNumberFormat="1" applyFont="1" applyFill="1" applyBorder="1" applyAlignment="1">
      <alignment vertical="center" wrapText="1" readingOrder="1"/>
    </xf>
    <xf numFmtId="0" fontId="2" fillId="0" borderId="3" xfId="0" applyNumberFormat="1" applyFont="1" applyFill="1" applyBorder="1" applyAlignment="1">
      <alignment horizontal="center" vertical="top" wrapText="1" readingOrder="1"/>
    </xf>
    <xf numFmtId="0" fontId="1" fillId="0" borderId="3" xfId="0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right" vertical="center" wrapText="1" readingOrder="1"/>
    </xf>
    <xf numFmtId="164" fontId="4" fillId="6" borderId="3" xfId="0" applyNumberFormat="1" applyFont="1" applyFill="1" applyBorder="1" applyAlignment="1">
      <alignment horizontal="right" vertical="center" wrapText="1" readingOrder="1"/>
    </xf>
    <xf numFmtId="3" fontId="4" fillId="6" borderId="3" xfId="0" applyNumberFormat="1" applyFont="1" applyFill="1" applyBorder="1" applyAlignment="1">
      <alignment horizontal="right" vertical="center" wrapText="1" readingOrder="1"/>
    </xf>
    <xf numFmtId="165" fontId="4" fillId="6" borderId="3" xfId="0" applyNumberFormat="1" applyFont="1" applyFill="1" applyBorder="1" applyAlignment="1">
      <alignment horizontal="right" vertical="center" wrapText="1" readingOrder="1"/>
    </xf>
    <xf numFmtId="8" fontId="8" fillId="12" borderId="3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 wrapText="1" readingOrder="1"/>
    </xf>
    <xf numFmtId="164" fontId="8" fillId="5" borderId="3" xfId="0" applyNumberFormat="1" applyFont="1" applyFill="1" applyBorder="1" applyAlignment="1">
      <alignment horizontal="right" vertical="center" wrapText="1" readingOrder="1"/>
    </xf>
    <xf numFmtId="3" fontId="8" fillId="5" borderId="3" xfId="0" applyNumberFormat="1" applyFont="1" applyFill="1" applyBorder="1" applyAlignment="1">
      <alignment horizontal="right" vertical="center" wrapText="1" readingOrder="1"/>
    </xf>
    <xf numFmtId="165" fontId="8" fillId="5" borderId="3" xfId="0" applyNumberFormat="1" applyFont="1" applyFill="1" applyBorder="1" applyAlignment="1">
      <alignment horizontal="right" vertical="center" wrapText="1" readingOrder="1"/>
    </xf>
    <xf numFmtId="8" fontId="8" fillId="0" borderId="3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 wrapText="1" readingOrder="1"/>
    </xf>
    <xf numFmtId="164" fontId="8" fillId="6" borderId="3" xfId="0" applyNumberFormat="1" applyFont="1" applyFill="1" applyBorder="1" applyAlignment="1">
      <alignment horizontal="right" vertical="center" wrapText="1" readingOrder="1"/>
    </xf>
    <xf numFmtId="3" fontId="8" fillId="6" borderId="3" xfId="0" applyNumberFormat="1" applyFont="1" applyFill="1" applyBorder="1" applyAlignment="1">
      <alignment horizontal="right" vertical="center" wrapText="1" readingOrder="1"/>
    </xf>
    <xf numFmtId="0" fontId="8" fillId="6" borderId="3" xfId="0" applyNumberFormat="1" applyFont="1" applyFill="1" applyBorder="1" applyAlignment="1">
      <alignment horizontal="right" vertical="center" wrapText="1" readingOrder="1"/>
    </xf>
    <xf numFmtId="0" fontId="8" fillId="5" borderId="3" xfId="0" applyNumberFormat="1" applyFont="1" applyFill="1" applyBorder="1" applyAlignment="1">
      <alignment horizontal="right" vertical="center" wrapText="1" readingOrder="1"/>
    </xf>
    <xf numFmtId="164" fontId="8" fillId="3" borderId="3" xfId="0" applyNumberFormat="1" applyFont="1" applyFill="1" applyBorder="1" applyAlignment="1">
      <alignment horizontal="right" vertical="center" wrapText="1" readingOrder="1"/>
    </xf>
    <xf numFmtId="164" fontId="4" fillId="3" borderId="3" xfId="0" applyNumberFormat="1" applyFont="1" applyFill="1" applyBorder="1" applyAlignment="1">
      <alignment horizontal="right" vertical="center" wrapText="1" readingOrder="1"/>
    </xf>
    <xf numFmtId="0" fontId="4" fillId="3" borderId="12" xfId="0" applyNumberFormat="1" applyFont="1" applyFill="1" applyBorder="1" applyAlignment="1">
      <alignment horizontal="center" vertical="center" wrapText="1" readingOrder="1"/>
    </xf>
    <xf numFmtId="0" fontId="4" fillId="3" borderId="13" xfId="0" applyNumberFormat="1" applyFont="1" applyFill="1" applyBorder="1" applyAlignment="1">
      <alignment horizontal="center" vertical="center" wrapText="1" readingOrder="1"/>
    </xf>
    <xf numFmtId="0" fontId="4" fillId="3" borderId="14" xfId="0" applyNumberFormat="1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4" fillId="3" borderId="12" xfId="0" applyNumberFormat="1" applyFont="1" applyFill="1" applyBorder="1" applyAlignment="1">
      <alignment vertical="center" wrapText="1" readingOrder="1"/>
    </xf>
    <xf numFmtId="0" fontId="4" fillId="3" borderId="14" xfId="0" applyNumberFormat="1" applyFont="1" applyFill="1" applyBorder="1" applyAlignment="1">
      <alignment vertical="center" wrapText="1" readingOrder="1"/>
    </xf>
    <xf numFmtId="0" fontId="4" fillId="3" borderId="13" xfId="0" applyNumberFormat="1" applyFont="1" applyFill="1" applyBorder="1" applyAlignment="1">
      <alignment vertical="center" wrapText="1" readingOrder="1"/>
    </xf>
    <xf numFmtId="0" fontId="8" fillId="3" borderId="12" xfId="0" applyNumberFormat="1" applyFont="1" applyFill="1" applyBorder="1" applyAlignment="1">
      <alignment vertical="center" wrapText="1" readingOrder="1"/>
    </xf>
    <xf numFmtId="0" fontId="8" fillId="3" borderId="13" xfId="0" applyNumberFormat="1" applyFont="1" applyFill="1" applyBorder="1" applyAlignment="1">
      <alignment vertical="center" wrapText="1" readingOrder="1"/>
    </xf>
    <xf numFmtId="0" fontId="8" fillId="3" borderId="14" xfId="0" applyNumberFormat="1" applyFont="1" applyFill="1" applyBorder="1" applyAlignment="1">
      <alignment vertical="center" wrapText="1" readingOrder="1"/>
    </xf>
    <xf numFmtId="0" fontId="10" fillId="3" borderId="5" xfId="0" applyFont="1" applyFill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 vertical="center" wrapText="1" readingOrder="1"/>
    </xf>
    <xf numFmtId="0" fontId="10" fillId="3" borderId="7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467F"/>
      <rgbColor rgb="00CCE2F2"/>
      <rgbColor rgb="00F1F7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C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16E6-C7FA-4506-B4F1-2483AA1EF255}">
  <dimension ref="A1:H334"/>
  <sheetViews>
    <sheetView showGridLines="0" tabSelected="1" zoomScale="115" zoomScaleNormal="115" workbookViewId="0">
      <pane ySplit="1" topLeftCell="A221" activePane="bottomLeft" state="frozen"/>
      <selection activeCell="C1" sqref="C1"/>
      <selection pane="bottomLeft" activeCell="A226" sqref="A223:XFD226"/>
    </sheetView>
  </sheetViews>
  <sheetFormatPr defaultColWidth="9.140625" defaultRowHeight="15" x14ac:dyDescent="0.25"/>
  <cols>
    <col min="1" max="1" width="26.5703125" style="10" customWidth="1"/>
    <col min="2" max="2" width="25.5703125" style="88" customWidth="1"/>
    <col min="3" max="3" width="18.5703125" style="81" customWidth="1"/>
    <col min="4" max="4" width="12" style="79" customWidth="1"/>
    <col min="5" max="5" width="8.5703125" style="79" customWidth="1"/>
    <col min="6" max="6" width="16.5703125" style="79" customWidth="1"/>
    <col min="7" max="7" width="24.28515625" style="79" customWidth="1"/>
    <col min="8" max="8" width="20" style="80" customWidth="1"/>
    <col min="9" max="9" width="11.5703125" style="10" customWidth="1"/>
    <col min="10" max="16384" width="9.140625" style="10"/>
  </cols>
  <sheetData>
    <row r="1" spans="1:8" ht="57.75" customHeight="1" x14ac:dyDescent="0.25">
      <c r="A1" s="66" t="s">
        <v>0</v>
      </c>
      <c r="B1" s="66" t="s">
        <v>1</v>
      </c>
      <c r="C1" s="67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9" t="s">
        <v>7</v>
      </c>
    </row>
    <row r="2" spans="1:8" x14ac:dyDescent="0.25">
      <c r="A2" s="70"/>
      <c r="B2" s="70"/>
      <c r="C2" s="71"/>
      <c r="D2" s="72"/>
      <c r="E2" s="72"/>
      <c r="F2" s="72"/>
      <c r="G2" s="72"/>
      <c r="H2" s="73"/>
    </row>
    <row r="3" spans="1:8" s="82" customFormat="1" ht="25.5" customHeight="1" x14ac:dyDescent="0.25">
      <c r="A3" s="109" t="s">
        <v>8</v>
      </c>
      <c r="B3" s="74" t="s">
        <v>9</v>
      </c>
      <c r="C3" s="93">
        <v>687643.68</v>
      </c>
      <c r="D3" s="89"/>
      <c r="E3" s="89">
        <v>1813</v>
      </c>
      <c r="F3" s="89"/>
      <c r="G3" s="89">
        <v>13</v>
      </c>
      <c r="H3" s="105">
        <f>(G3/(E3+G3)*C3)</f>
        <v>4895.6012267250826</v>
      </c>
    </row>
    <row r="4" spans="1:8" s="82" customFormat="1" ht="25.5" x14ac:dyDescent="0.25">
      <c r="A4" s="110"/>
      <c r="B4" s="74" t="s">
        <v>10</v>
      </c>
      <c r="C4" s="93">
        <v>138848.89000000001</v>
      </c>
      <c r="D4" s="89">
        <v>8338</v>
      </c>
      <c r="E4" s="89"/>
      <c r="F4" s="89">
        <v>279</v>
      </c>
      <c r="G4" s="89"/>
      <c r="H4" s="105">
        <f>C4/(D4+F4)*F4</f>
        <v>4495.6296054311251</v>
      </c>
    </row>
    <row r="5" spans="1:8" s="82" customFormat="1" ht="25.5" x14ac:dyDescent="0.25">
      <c r="A5" s="111"/>
      <c r="B5" s="74" t="s">
        <v>11</v>
      </c>
      <c r="C5" s="93">
        <v>48044.68</v>
      </c>
      <c r="D5" s="89">
        <v>8338</v>
      </c>
      <c r="E5" s="89"/>
      <c r="F5" s="89">
        <v>279</v>
      </c>
      <c r="G5" s="89"/>
      <c r="H5" s="105">
        <f>C5/(D5+F5)*F5</f>
        <v>1555.5838133921318</v>
      </c>
    </row>
    <row r="6" spans="1:8" x14ac:dyDescent="0.25">
      <c r="A6" s="84"/>
      <c r="B6" s="76"/>
      <c r="C6" s="90"/>
      <c r="D6" s="91"/>
      <c r="E6" s="91"/>
      <c r="F6" s="91"/>
      <c r="G6" s="91"/>
      <c r="H6" s="92"/>
    </row>
    <row r="7" spans="1:8" ht="25.5" customHeight="1" x14ac:dyDescent="0.25">
      <c r="A7" s="112" t="s">
        <v>12</v>
      </c>
      <c r="B7" s="74" t="s">
        <v>9</v>
      </c>
      <c r="C7" s="93">
        <v>8272817.8899999997</v>
      </c>
      <c r="D7" s="89"/>
      <c r="E7" s="89">
        <v>10609</v>
      </c>
      <c r="F7" s="89"/>
      <c r="G7" s="89">
        <v>178</v>
      </c>
      <c r="H7" s="105">
        <f>(G7/(E7+G7)*C7)</f>
        <v>136512.6155946973</v>
      </c>
    </row>
    <row r="8" spans="1:8" ht="25.5" customHeight="1" x14ac:dyDescent="0.25">
      <c r="A8" s="113"/>
      <c r="B8" s="74" t="s">
        <v>10</v>
      </c>
      <c r="C8" s="93">
        <v>713902.23</v>
      </c>
      <c r="D8" s="89">
        <v>12124</v>
      </c>
      <c r="E8" s="89"/>
      <c r="F8" s="89">
        <v>216</v>
      </c>
      <c r="G8" s="89"/>
      <c r="H8" s="105">
        <f>C8/(D8+F8)*F8</f>
        <v>12496.181659643435</v>
      </c>
    </row>
    <row r="9" spans="1:8" ht="25.5" customHeight="1" x14ac:dyDescent="0.25">
      <c r="A9" s="85" t="s">
        <v>13</v>
      </c>
      <c r="B9" s="74" t="s">
        <v>11</v>
      </c>
      <c r="C9" s="93">
        <v>573873.55000000005</v>
      </c>
      <c r="D9" s="89">
        <v>12124</v>
      </c>
      <c r="E9" s="89"/>
      <c r="F9" s="89">
        <v>216</v>
      </c>
      <c r="G9" s="89"/>
      <c r="H9" s="105">
        <f>C9/(D9+F9)*F9</f>
        <v>10045.11238249595</v>
      </c>
    </row>
    <row r="10" spans="1:8" x14ac:dyDescent="0.25">
      <c r="A10" s="84"/>
      <c r="B10" s="76"/>
      <c r="C10" s="90"/>
      <c r="D10" s="91"/>
      <c r="E10" s="91"/>
      <c r="F10" s="91"/>
      <c r="G10" s="91"/>
      <c r="H10" s="90"/>
    </row>
    <row r="11" spans="1:8" ht="25.5" customHeight="1" x14ac:dyDescent="0.25">
      <c r="A11" s="112" t="s">
        <v>14</v>
      </c>
      <c r="B11" s="74" t="s">
        <v>9</v>
      </c>
      <c r="C11" s="93">
        <v>3970461.67</v>
      </c>
      <c r="D11" s="89"/>
      <c r="E11" s="89">
        <v>5102</v>
      </c>
      <c r="F11" s="89"/>
      <c r="G11" s="89">
        <v>53</v>
      </c>
      <c r="H11" s="105">
        <f>(G11/(E11+G11)*C11)</f>
        <v>40821.429390882637</v>
      </c>
    </row>
    <row r="12" spans="1:8" ht="25.5" customHeight="1" x14ac:dyDescent="0.25">
      <c r="A12" s="114"/>
      <c r="B12" s="74" t="s">
        <v>10</v>
      </c>
      <c r="C12" s="93">
        <v>505827.84000000003</v>
      </c>
      <c r="D12" s="89">
        <v>13264</v>
      </c>
      <c r="E12" s="89"/>
      <c r="F12" s="89">
        <v>2247</v>
      </c>
      <c r="G12" s="89"/>
      <c r="H12" s="105">
        <f>C12/(D12+F12)*F12</f>
        <v>73276.716941525374</v>
      </c>
    </row>
    <row r="13" spans="1:8" ht="25.5" customHeight="1" x14ac:dyDescent="0.25">
      <c r="A13" s="113"/>
      <c r="B13" s="74" t="s">
        <v>11</v>
      </c>
      <c r="C13" s="93">
        <v>280819.71000000002</v>
      </c>
      <c r="D13" s="89">
        <v>13264</v>
      </c>
      <c r="E13" s="89"/>
      <c r="F13" s="89">
        <v>2247</v>
      </c>
      <c r="G13" s="89"/>
      <c r="H13" s="105">
        <f>C13/(D13+F13)*F13</f>
        <v>40680.928913029471</v>
      </c>
    </row>
    <row r="14" spans="1:8" x14ac:dyDescent="0.25">
      <c r="A14" s="84"/>
      <c r="B14" s="76"/>
      <c r="C14" s="90"/>
      <c r="D14" s="91"/>
      <c r="E14" s="91"/>
      <c r="F14" s="91"/>
      <c r="G14" s="91"/>
      <c r="H14" s="90"/>
    </row>
    <row r="15" spans="1:8" ht="25.5" customHeight="1" x14ac:dyDescent="0.25">
      <c r="A15" s="115" t="s">
        <v>15</v>
      </c>
      <c r="B15" s="83" t="s">
        <v>9</v>
      </c>
      <c r="C15" s="93">
        <v>1470516.77</v>
      </c>
      <c r="D15" s="94"/>
      <c r="E15" s="94">
        <v>4126</v>
      </c>
      <c r="F15" s="94"/>
      <c r="G15" s="94">
        <v>89</v>
      </c>
      <c r="H15" s="104">
        <f>(G15/(E15+G15)*C15)</f>
        <v>31050.057539739028</v>
      </c>
    </row>
    <row r="16" spans="1:8" ht="25.5" customHeight="1" x14ac:dyDescent="0.25">
      <c r="A16" s="116"/>
      <c r="B16" s="83" t="s">
        <v>10</v>
      </c>
      <c r="C16" s="93">
        <v>218719.21</v>
      </c>
      <c r="D16" s="94">
        <v>5880</v>
      </c>
      <c r="E16" s="94"/>
      <c r="F16" s="94">
        <v>629</v>
      </c>
      <c r="G16" s="94"/>
      <c r="H16" s="104">
        <f>C16/(D16+F16)*F16</f>
        <v>21136.024441542479</v>
      </c>
    </row>
    <row r="17" spans="1:8" ht="25.5" customHeight="1" x14ac:dyDescent="0.25">
      <c r="A17" s="117"/>
      <c r="B17" s="83" t="s">
        <v>11</v>
      </c>
      <c r="C17" s="93">
        <v>101605.02</v>
      </c>
      <c r="D17" s="94">
        <v>5880</v>
      </c>
      <c r="E17" s="94"/>
      <c r="F17" s="94">
        <v>629</v>
      </c>
      <c r="G17" s="94"/>
      <c r="H17" s="104">
        <f>C17/(D17+F17)*F17</f>
        <v>9818.6445813489008</v>
      </c>
    </row>
    <row r="18" spans="1:8" x14ac:dyDescent="0.25">
      <c r="A18" s="84"/>
      <c r="B18" s="76"/>
      <c r="C18" s="90"/>
      <c r="D18" s="91"/>
      <c r="E18" s="91"/>
      <c r="F18" s="91"/>
      <c r="G18" s="91"/>
      <c r="H18" s="90"/>
    </row>
    <row r="19" spans="1:8" ht="25.5" customHeight="1" x14ac:dyDescent="0.25">
      <c r="A19" s="106" t="s">
        <v>16</v>
      </c>
      <c r="B19" s="74" t="s">
        <v>9</v>
      </c>
      <c r="C19" s="93">
        <v>2038211.04</v>
      </c>
      <c r="D19" s="94"/>
      <c r="E19" s="94">
        <v>2166</v>
      </c>
      <c r="F19" s="94"/>
      <c r="G19" s="94">
        <v>17</v>
      </c>
      <c r="H19" s="104">
        <f>(G19/(E19+G19)*C19)</f>
        <v>15872.463435639029</v>
      </c>
    </row>
    <row r="20" spans="1:8" ht="25.5" customHeight="1" x14ac:dyDescent="0.25">
      <c r="A20" s="107"/>
      <c r="B20" s="74" t="s">
        <v>10</v>
      </c>
      <c r="C20" s="93">
        <v>155484.15</v>
      </c>
      <c r="D20" s="94">
        <v>2287</v>
      </c>
      <c r="E20" s="94"/>
      <c r="F20" s="94">
        <v>297</v>
      </c>
      <c r="G20" s="94"/>
      <c r="H20" s="104">
        <f>C20/(D20+F20)*F20</f>
        <v>17871.049748452013</v>
      </c>
    </row>
    <row r="21" spans="1:8" ht="25.5" customHeight="1" x14ac:dyDescent="0.25">
      <c r="A21" s="108"/>
      <c r="B21" s="74" t="s">
        <v>11</v>
      </c>
      <c r="C21" s="93">
        <v>145072.41</v>
      </c>
      <c r="D21" s="94">
        <v>2287</v>
      </c>
      <c r="E21" s="94"/>
      <c r="F21" s="94">
        <v>297</v>
      </c>
      <c r="G21" s="94"/>
      <c r="H21" s="104">
        <f>C21/(D21+F21)*F21</f>
        <v>16674.344338235293</v>
      </c>
    </row>
    <row r="22" spans="1:8" x14ac:dyDescent="0.25">
      <c r="A22" s="86"/>
      <c r="B22" s="75"/>
      <c r="C22" s="95"/>
      <c r="D22" s="96"/>
      <c r="E22" s="96"/>
      <c r="F22" s="96"/>
      <c r="G22" s="96"/>
      <c r="H22" s="95"/>
    </row>
    <row r="23" spans="1:8" ht="25.5" customHeight="1" x14ac:dyDescent="0.25">
      <c r="A23" s="106" t="s">
        <v>17</v>
      </c>
      <c r="B23" s="74" t="s">
        <v>9</v>
      </c>
      <c r="C23" s="98">
        <v>987244.08</v>
      </c>
      <c r="D23" s="94"/>
      <c r="E23" s="94">
        <v>3501</v>
      </c>
      <c r="F23" s="94"/>
      <c r="G23" s="94">
        <v>8</v>
      </c>
      <c r="H23" s="104">
        <f>(G23/(E23+G23)*C23)</f>
        <v>2250.7702023368483</v>
      </c>
    </row>
    <row r="24" spans="1:8" ht="25.5" customHeight="1" x14ac:dyDescent="0.25">
      <c r="A24" s="107"/>
      <c r="B24" s="74" t="s">
        <v>10</v>
      </c>
      <c r="C24" s="98">
        <v>149633.56</v>
      </c>
      <c r="D24" s="94">
        <v>5350</v>
      </c>
      <c r="E24" s="94"/>
      <c r="F24" s="94">
        <v>0</v>
      </c>
      <c r="G24" s="94"/>
      <c r="H24" s="104">
        <f>C24/(D24+F24)*F24</f>
        <v>0</v>
      </c>
    </row>
    <row r="25" spans="1:8" ht="25.5" customHeight="1" x14ac:dyDescent="0.25">
      <c r="A25" s="108"/>
      <c r="B25" s="74" t="s">
        <v>11</v>
      </c>
      <c r="C25" s="98">
        <v>72460.490000000005</v>
      </c>
      <c r="D25" s="94">
        <v>5350</v>
      </c>
      <c r="E25" s="94"/>
      <c r="F25" s="94">
        <v>0</v>
      </c>
      <c r="G25" s="94"/>
      <c r="H25" s="104">
        <f>C25/(D25+F25)*F25</f>
        <v>0</v>
      </c>
    </row>
    <row r="26" spans="1:8" x14ac:dyDescent="0.25">
      <c r="A26" s="86"/>
      <c r="B26" s="75"/>
      <c r="C26" s="95"/>
      <c r="D26" s="96"/>
      <c r="E26" s="96"/>
      <c r="F26" s="96"/>
      <c r="G26" s="96"/>
      <c r="H26" s="97"/>
    </row>
    <row r="27" spans="1:8" ht="25.5" customHeight="1" x14ac:dyDescent="0.25">
      <c r="A27" s="106" t="s">
        <v>18</v>
      </c>
      <c r="B27" s="74" t="s">
        <v>9</v>
      </c>
      <c r="C27" s="98">
        <v>447446.07</v>
      </c>
      <c r="D27" s="94">
        <v>1675</v>
      </c>
      <c r="E27" s="99">
        <v>705</v>
      </c>
      <c r="F27" s="99" t="s">
        <v>19</v>
      </c>
      <c r="G27" s="99">
        <v>9</v>
      </c>
      <c r="H27" s="104">
        <f>(G27/(E27+G27)*C27)</f>
        <v>5640.0765126050419</v>
      </c>
    </row>
    <row r="28" spans="1:8" ht="25.5" customHeight="1" x14ac:dyDescent="0.25">
      <c r="A28" s="107"/>
      <c r="B28" s="74" t="s">
        <v>10</v>
      </c>
      <c r="C28" s="98">
        <v>50604.68</v>
      </c>
      <c r="D28" s="94">
        <v>1675</v>
      </c>
      <c r="E28" s="99" t="s">
        <v>19</v>
      </c>
      <c r="F28" s="99">
        <v>51</v>
      </c>
      <c r="G28" s="99" t="s">
        <v>19</v>
      </c>
      <c r="H28" s="104">
        <f>C28/(D28+F28)*F28</f>
        <v>1495.2715411355737</v>
      </c>
    </row>
    <row r="29" spans="1:8" ht="25.5" customHeight="1" x14ac:dyDescent="0.25">
      <c r="A29" s="108"/>
      <c r="B29" s="74" t="s">
        <v>11</v>
      </c>
      <c r="C29" s="98">
        <v>33560.410000000003</v>
      </c>
      <c r="D29" s="94">
        <v>1675</v>
      </c>
      <c r="E29" s="99" t="s">
        <v>19</v>
      </c>
      <c r="F29" s="99">
        <v>51</v>
      </c>
      <c r="G29" s="99" t="s">
        <v>19</v>
      </c>
      <c r="H29" s="104">
        <f>C29/(D29+F29)*F29</f>
        <v>991.64595017381225</v>
      </c>
    </row>
    <row r="30" spans="1:8" x14ac:dyDescent="0.25">
      <c r="A30" s="86"/>
      <c r="B30" s="75"/>
      <c r="C30" s="95"/>
      <c r="D30" s="96"/>
      <c r="E30" s="96"/>
      <c r="F30" s="96"/>
      <c r="G30" s="96"/>
      <c r="H30" s="95"/>
    </row>
    <row r="31" spans="1:8" ht="25.5" customHeight="1" x14ac:dyDescent="0.25">
      <c r="A31" s="106" t="s">
        <v>20</v>
      </c>
      <c r="B31" s="74" t="s">
        <v>9</v>
      </c>
      <c r="C31" s="93">
        <v>10169008.869999999</v>
      </c>
      <c r="D31" s="94"/>
      <c r="E31" s="94">
        <v>14758</v>
      </c>
      <c r="F31" s="94"/>
      <c r="G31" s="94">
        <v>280</v>
      </c>
      <c r="H31" s="104">
        <f>(G31/(E31+G31)*C31)</f>
        <v>189341.83292991089</v>
      </c>
    </row>
    <row r="32" spans="1:8" ht="25.5" customHeight="1" x14ac:dyDescent="0.25">
      <c r="A32" s="107"/>
      <c r="B32" s="74" t="s">
        <v>10</v>
      </c>
      <c r="C32" s="93">
        <v>943101.38</v>
      </c>
      <c r="D32" s="94">
        <v>15808</v>
      </c>
      <c r="E32" s="94"/>
      <c r="F32" s="94">
        <v>523</v>
      </c>
      <c r="G32" s="94"/>
      <c r="H32" s="104">
        <f>C32/(D32+F32)*F32</f>
        <v>30202.805813483559</v>
      </c>
    </row>
    <row r="33" spans="1:8" ht="25.5" customHeight="1" x14ac:dyDescent="0.25">
      <c r="A33" s="108"/>
      <c r="B33" s="74" t="s">
        <v>11</v>
      </c>
      <c r="C33" s="93">
        <v>705292.66</v>
      </c>
      <c r="D33" s="94">
        <v>15808</v>
      </c>
      <c r="E33" s="94"/>
      <c r="F33" s="94">
        <v>523</v>
      </c>
      <c r="G33" s="94"/>
      <c r="H33" s="104">
        <f>C33/(D33+F33)*F33</f>
        <v>22586.985559977955</v>
      </c>
    </row>
    <row r="34" spans="1:8" x14ac:dyDescent="0.25">
      <c r="A34" s="86"/>
      <c r="B34" s="75"/>
      <c r="C34" s="95"/>
      <c r="D34" s="96"/>
      <c r="E34" s="96"/>
      <c r="F34" s="96"/>
      <c r="G34" s="96"/>
      <c r="H34" s="95"/>
    </row>
    <row r="35" spans="1:8" ht="25.5" customHeight="1" x14ac:dyDescent="0.25">
      <c r="A35" s="106" t="s">
        <v>21</v>
      </c>
      <c r="B35" s="74" t="s">
        <v>9</v>
      </c>
      <c r="C35" s="93">
        <v>2184208.44</v>
      </c>
      <c r="D35" s="94"/>
      <c r="E35" s="94">
        <v>5176</v>
      </c>
      <c r="F35" s="94"/>
      <c r="G35" s="94">
        <v>110</v>
      </c>
      <c r="H35" s="104">
        <f>(G35/(E35+G35)*C35)</f>
        <v>45452.691713961409</v>
      </c>
    </row>
    <row r="36" spans="1:8" ht="25.5" x14ac:dyDescent="0.25">
      <c r="A36" s="107"/>
      <c r="B36" s="74" t="s">
        <v>10</v>
      </c>
      <c r="C36" s="93">
        <v>322433.56</v>
      </c>
      <c r="D36" s="94">
        <v>6632</v>
      </c>
      <c r="E36" s="94"/>
      <c r="F36" s="94">
        <v>110</v>
      </c>
      <c r="G36" s="94"/>
      <c r="H36" s="104">
        <f>C36/(D36+F36)*F36</f>
        <v>5260.7077425096404</v>
      </c>
    </row>
    <row r="37" spans="1:8" ht="25.5" x14ac:dyDescent="0.25">
      <c r="A37" s="108"/>
      <c r="B37" s="74" t="s">
        <v>11</v>
      </c>
      <c r="C37" s="93">
        <v>148946.48000000001</v>
      </c>
      <c r="D37" s="94">
        <v>6632</v>
      </c>
      <c r="E37" s="94"/>
      <c r="F37" s="94">
        <v>110</v>
      </c>
      <c r="G37" s="94"/>
      <c r="H37" s="104">
        <f>C37/(D37+F37)*F37</f>
        <v>2430.1561554434884</v>
      </c>
    </row>
    <row r="38" spans="1:8" x14ac:dyDescent="0.25">
      <c r="A38" s="84"/>
      <c r="B38" s="76"/>
      <c r="C38" s="100"/>
      <c r="D38" s="101"/>
      <c r="E38" s="101"/>
      <c r="F38" s="101"/>
      <c r="G38" s="102"/>
      <c r="H38" s="95"/>
    </row>
    <row r="39" spans="1:8" ht="25.5" customHeight="1" x14ac:dyDescent="0.25">
      <c r="A39" s="106" t="s">
        <v>22</v>
      </c>
      <c r="B39" s="74" t="s">
        <v>9</v>
      </c>
      <c r="C39" s="98">
        <v>351291.23</v>
      </c>
      <c r="D39" s="94"/>
      <c r="E39" s="94">
        <v>218</v>
      </c>
      <c r="F39" s="94"/>
      <c r="G39" s="94">
        <v>5</v>
      </c>
      <c r="H39" s="104">
        <f>(G39/(E39+G39)*C39)</f>
        <v>7876.4849775784742</v>
      </c>
    </row>
    <row r="40" spans="1:8" ht="25.5" customHeight="1" x14ac:dyDescent="0.25">
      <c r="A40" s="107"/>
      <c r="B40" s="74" t="s">
        <v>10</v>
      </c>
      <c r="C40" s="98">
        <v>121388.54</v>
      </c>
      <c r="D40" s="94">
        <v>5621</v>
      </c>
      <c r="E40" s="94"/>
      <c r="F40" s="94">
        <v>225</v>
      </c>
      <c r="G40" s="94"/>
      <c r="H40" s="104">
        <f>C40/(D40+F40)*F40</f>
        <v>4671.9845193294559</v>
      </c>
    </row>
    <row r="41" spans="1:8" ht="25.5" customHeight="1" x14ac:dyDescent="0.25">
      <c r="A41" s="108"/>
      <c r="B41" s="74" t="s">
        <v>11</v>
      </c>
      <c r="C41" s="98">
        <v>21811.57</v>
      </c>
      <c r="D41" s="94">
        <v>5621</v>
      </c>
      <c r="E41" s="94"/>
      <c r="F41" s="94">
        <v>225</v>
      </c>
      <c r="G41" s="94"/>
      <c r="H41" s="104">
        <f>C41/(D41+F41)*F41</f>
        <v>839.48054225111184</v>
      </c>
    </row>
    <row r="42" spans="1:8" x14ac:dyDescent="0.25">
      <c r="A42" s="86"/>
      <c r="B42" s="75"/>
      <c r="C42" s="95"/>
      <c r="D42" s="96"/>
      <c r="E42" s="96"/>
      <c r="F42" s="96"/>
      <c r="G42" s="96"/>
      <c r="H42" s="95"/>
    </row>
    <row r="43" spans="1:8" ht="25.5" customHeight="1" x14ac:dyDescent="0.25">
      <c r="A43" s="106" t="s">
        <v>23</v>
      </c>
      <c r="B43" s="74" t="s">
        <v>9</v>
      </c>
      <c r="C43" s="98">
        <v>4192071.18</v>
      </c>
      <c r="D43" s="94"/>
      <c r="E43" s="94">
        <v>5169</v>
      </c>
      <c r="F43" s="94"/>
      <c r="G43" s="94">
        <v>14</v>
      </c>
      <c r="H43" s="104">
        <f>(G43/(E43+G43)*C43)</f>
        <v>11323.364175188117</v>
      </c>
    </row>
    <row r="44" spans="1:8" ht="25.5" customHeight="1" x14ac:dyDescent="0.25">
      <c r="A44" s="107"/>
      <c r="B44" s="74" t="s">
        <v>10</v>
      </c>
      <c r="C44" s="98">
        <v>724479.38</v>
      </c>
      <c r="D44" s="94">
        <v>46514</v>
      </c>
      <c r="E44" s="94"/>
      <c r="F44" s="94">
        <v>1049</v>
      </c>
      <c r="G44" s="94"/>
      <c r="H44" s="104">
        <f>C44/(D44+F44)*F44</f>
        <v>15978.36279502975</v>
      </c>
    </row>
    <row r="45" spans="1:8" ht="25.5" customHeight="1" x14ac:dyDescent="0.25">
      <c r="A45" s="108"/>
      <c r="B45" s="74" t="s">
        <v>11</v>
      </c>
      <c r="C45" s="98">
        <v>289337.63</v>
      </c>
      <c r="D45" s="94">
        <v>46514</v>
      </c>
      <c r="E45" s="94"/>
      <c r="F45" s="94">
        <v>1049</v>
      </c>
      <c r="G45" s="94"/>
      <c r="H45" s="104">
        <f>C45/(D45+F45)*F45</f>
        <v>6381.3294760633271</v>
      </c>
    </row>
    <row r="46" spans="1:8" x14ac:dyDescent="0.25">
      <c r="A46" s="86"/>
      <c r="B46" s="76"/>
      <c r="C46" s="95"/>
      <c r="D46" s="96"/>
      <c r="E46" s="96"/>
      <c r="F46" s="96"/>
      <c r="G46" s="96"/>
      <c r="H46" s="95"/>
    </row>
    <row r="47" spans="1:8" ht="25.5" customHeight="1" x14ac:dyDescent="0.25">
      <c r="A47" s="106" t="s">
        <v>24</v>
      </c>
      <c r="B47" s="74" t="s">
        <v>9</v>
      </c>
      <c r="C47" s="98">
        <v>2938065.76</v>
      </c>
      <c r="D47" s="94"/>
      <c r="E47" s="94">
        <v>2984</v>
      </c>
      <c r="F47" s="94"/>
      <c r="G47" s="94">
        <v>5</v>
      </c>
      <c r="H47" s="104">
        <f>(G47/(E47+G47)*C47)</f>
        <v>4914.7971896955496</v>
      </c>
    </row>
    <row r="48" spans="1:8" ht="25.5" customHeight="1" x14ac:dyDescent="0.25">
      <c r="A48" s="107"/>
      <c r="B48" s="74" t="s">
        <v>10</v>
      </c>
      <c r="C48" s="98">
        <v>355250.53</v>
      </c>
      <c r="D48" s="94">
        <v>3191</v>
      </c>
      <c r="E48" s="94"/>
      <c r="F48" s="94">
        <v>8</v>
      </c>
      <c r="G48" s="94"/>
      <c r="H48" s="104">
        <f>C48/(D48+F48)*F48</f>
        <v>888.40395123476094</v>
      </c>
    </row>
    <row r="49" spans="1:8" ht="25.5" customHeight="1" x14ac:dyDescent="0.25">
      <c r="A49" s="108"/>
      <c r="B49" s="74" t="s">
        <v>11</v>
      </c>
      <c r="C49" s="98">
        <v>200123.4</v>
      </c>
      <c r="D49" s="94">
        <v>3191</v>
      </c>
      <c r="E49" s="94"/>
      <c r="F49" s="94">
        <v>8</v>
      </c>
      <c r="G49" s="94"/>
      <c r="H49" s="104">
        <f>C49/(D49+F49)*F49</f>
        <v>500.46489527977491</v>
      </c>
    </row>
    <row r="50" spans="1:8" x14ac:dyDescent="0.25">
      <c r="A50" s="86"/>
      <c r="B50" s="75"/>
      <c r="C50" s="95"/>
      <c r="D50" s="96"/>
      <c r="E50" s="96"/>
      <c r="F50" s="96"/>
      <c r="G50" s="96"/>
      <c r="H50" s="95"/>
    </row>
    <row r="51" spans="1:8" ht="25.5" customHeight="1" x14ac:dyDescent="0.25">
      <c r="A51" s="106" t="s">
        <v>25</v>
      </c>
      <c r="B51" s="74" t="s">
        <v>9</v>
      </c>
      <c r="C51" s="93">
        <v>36097.949999999997</v>
      </c>
      <c r="D51" s="94"/>
      <c r="E51" s="94">
        <v>206</v>
      </c>
      <c r="F51" s="94"/>
      <c r="G51" s="94">
        <v>0</v>
      </c>
      <c r="H51" s="104">
        <f>(G51/(E51+G51)*C51)</f>
        <v>0</v>
      </c>
    </row>
    <row r="52" spans="1:8" ht="25.5" x14ac:dyDescent="0.25">
      <c r="A52" s="107"/>
      <c r="B52" s="74" t="s">
        <v>10</v>
      </c>
      <c r="C52" s="93">
        <v>6166.5</v>
      </c>
      <c r="D52" s="94">
        <v>481</v>
      </c>
      <c r="E52" s="94"/>
      <c r="F52" s="94">
        <v>3</v>
      </c>
      <c r="G52" s="94"/>
      <c r="H52" s="104">
        <f>C52/(D52+F52)*F52</f>
        <v>38.222107438016529</v>
      </c>
    </row>
    <row r="53" spans="1:8" ht="25.5" x14ac:dyDescent="0.25">
      <c r="A53" s="108"/>
      <c r="B53" s="74" t="s">
        <v>11</v>
      </c>
      <c r="C53" s="93">
        <v>10009.629999999999</v>
      </c>
      <c r="D53" s="94">
        <v>481</v>
      </c>
      <c r="E53" s="94"/>
      <c r="F53" s="94">
        <v>3</v>
      </c>
      <c r="G53" s="94"/>
      <c r="H53" s="104">
        <f>C53/(D53+F53)*F53</f>
        <v>62.043161157024784</v>
      </c>
    </row>
    <row r="54" spans="1:8" x14ac:dyDescent="0.25">
      <c r="A54" s="86"/>
      <c r="B54" s="75"/>
      <c r="C54" s="95"/>
      <c r="D54" s="96"/>
      <c r="E54" s="96"/>
      <c r="F54" s="96"/>
      <c r="G54" s="96"/>
      <c r="H54" s="95"/>
    </row>
    <row r="55" spans="1:8" ht="25.5" customHeight="1" x14ac:dyDescent="0.25">
      <c r="A55" s="106" t="s">
        <v>26</v>
      </c>
      <c r="B55" s="74" t="s">
        <v>9</v>
      </c>
      <c r="C55" s="93">
        <v>930254.49</v>
      </c>
      <c r="D55" s="94"/>
      <c r="E55" s="94">
        <v>517</v>
      </c>
      <c r="F55" s="94"/>
      <c r="G55" s="94">
        <v>67</v>
      </c>
      <c r="H55" s="104">
        <f>(G55/(E55+G55)*C55)</f>
        <v>106724.40210616439</v>
      </c>
    </row>
    <row r="56" spans="1:8" ht="25.5" x14ac:dyDescent="0.25">
      <c r="A56" s="107"/>
      <c r="B56" s="74" t="s">
        <v>10</v>
      </c>
      <c r="C56" s="93">
        <v>98295.45</v>
      </c>
      <c r="D56" s="94">
        <v>601</v>
      </c>
      <c r="E56" s="94"/>
      <c r="F56" s="94">
        <v>67</v>
      </c>
      <c r="G56" s="94"/>
      <c r="H56" s="104">
        <f>C56/(D56+F56)*F56</f>
        <v>9858.9747754491018</v>
      </c>
    </row>
    <row r="57" spans="1:8" ht="25.5" x14ac:dyDescent="0.25">
      <c r="A57" s="108"/>
      <c r="B57" s="74" t="s">
        <v>11</v>
      </c>
      <c r="C57" s="93">
        <v>65156.42</v>
      </c>
      <c r="D57" s="94">
        <v>601</v>
      </c>
      <c r="E57" s="94"/>
      <c r="F57" s="94">
        <v>67</v>
      </c>
      <c r="G57" s="94"/>
      <c r="H57" s="104">
        <f>C57/(D57+F57)*F57</f>
        <v>6535.1499101796398</v>
      </c>
    </row>
    <row r="58" spans="1:8" x14ac:dyDescent="0.25">
      <c r="A58" s="86"/>
      <c r="B58" s="75"/>
      <c r="C58" s="95"/>
      <c r="D58" s="96"/>
      <c r="E58" s="96"/>
      <c r="F58" s="96"/>
      <c r="G58" s="96"/>
      <c r="H58" s="95"/>
    </row>
    <row r="59" spans="1:8" ht="25.5" customHeight="1" x14ac:dyDescent="0.25">
      <c r="A59" s="106" t="s">
        <v>27</v>
      </c>
      <c r="B59" s="74" t="s">
        <v>9</v>
      </c>
      <c r="C59" s="93">
        <v>545112.1</v>
      </c>
      <c r="D59" s="94"/>
      <c r="E59" s="94">
        <v>1312</v>
      </c>
      <c r="F59" s="94"/>
      <c r="G59" s="94">
        <v>75</v>
      </c>
      <c r="H59" s="104">
        <f>(G59/(E59+G59)*C59)</f>
        <v>29476.140951694302</v>
      </c>
    </row>
    <row r="60" spans="1:8" ht="25.5" x14ac:dyDescent="0.25">
      <c r="A60" s="107"/>
      <c r="B60" s="74" t="s">
        <v>10</v>
      </c>
      <c r="C60" s="93">
        <v>88486.54</v>
      </c>
      <c r="D60" s="94">
        <v>2023</v>
      </c>
      <c r="E60" s="94"/>
      <c r="F60" s="94">
        <v>75</v>
      </c>
      <c r="G60" s="94"/>
      <c r="H60" s="104">
        <f>C60/(D60+F60)*F60</f>
        <v>3163.2461868446135</v>
      </c>
    </row>
    <row r="61" spans="1:8" ht="25.5" x14ac:dyDescent="0.25">
      <c r="A61" s="108"/>
      <c r="B61" s="74" t="s">
        <v>11</v>
      </c>
      <c r="C61" s="93">
        <v>35219.78</v>
      </c>
      <c r="D61" s="94">
        <v>2023</v>
      </c>
      <c r="E61" s="94"/>
      <c r="F61" s="94">
        <v>0</v>
      </c>
      <c r="G61" s="94"/>
      <c r="H61" s="104">
        <f>C61/(D61+F61)*F61</f>
        <v>0</v>
      </c>
    </row>
    <row r="62" spans="1:8" x14ac:dyDescent="0.25">
      <c r="A62" s="86"/>
      <c r="B62" s="75"/>
      <c r="C62" s="95"/>
      <c r="D62" s="96"/>
      <c r="E62" s="96"/>
      <c r="F62" s="96"/>
      <c r="G62" s="96"/>
      <c r="H62" s="95"/>
    </row>
    <row r="63" spans="1:8" ht="25.5" customHeight="1" x14ac:dyDescent="0.25">
      <c r="A63" s="106" t="s">
        <v>28</v>
      </c>
      <c r="B63" s="74" t="s">
        <v>9</v>
      </c>
      <c r="C63" s="93">
        <v>1519563.66</v>
      </c>
      <c r="D63" s="94"/>
      <c r="E63" s="94">
        <f>4430-85-157</f>
        <v>4188</v>
      </c>
      <c r="F63" s="94"/>
      <c r="G63" s="94">
        <v>58</v>
      </c>
      <c r="H63" s="104">
        <f>(G63/(E63+G63)*C63)</f>
        <v>20757.11075836081</v>
      </c>
    </row>
    <row r="64" spans="1:8" ht="25.5" x14ac:dyDescent="0.25">
      <c r="A64" s="107"/>
      <c r="B64" s="74" t="s">
        <v>10</v>
      </c>
      <c r="C64" s="93">
        <v>240091.71</v>
      </c>
      <c r="D64" s="94">
        <v>6412</v>
      </c>
      <c r="E64" s="94"/>
      <c r="F64" s="94">
        <v>0</v>
      </c>
      <c r="G64" s="94"/>
      <c r="H64" s="104">
        <f>C64/(D64+F64)*F64</f>
        <v>0</v>
      </c>
    </row>
    <row r="65" spans="1:8" ht="25.5" x14ac:dyDescent="0.25">
      <c r="A65" s="108"/>
      <c r="B65" s="74" t="s">
        <v>11</v>
      </c>
      <c r="C65" s="93">
        <v>104843.35</v>
      </c>
      <c r="D65" s="94">
        <v>6412</v>
      </c>
      <c r="E65" s="94"/>
      <c r="F65" s="94">
        <v>0</v>
      </c>
      <c r="G65" s="94"/>
      <c r="H65" s="104">
        <f>C65/(D65+F65)*F65</f>
        <v>0</v>
      </c>
    </row>
    <row r="66" spans="1:8" x14ac:dyDescent="0.25">
      <c r="A66" s="86"/>
      <c r="B66" s="75"/>
      <c r="C66" s="95"/>
      <c r="D66" s="96"/>
      <c r="E66" s="96"/>
      <c r="F66" s="96"/>
      <c r="G66" s="96"/>
      <c r="H66" s="95"/>
    </row>
    <row r="67" spans="1:8" ht="25.5" customHeight="1" x14ac:dyDescent="0.25">
      <c r="A67" s="106" t="s">
        <v>29</v>
      </c>
      <c r="B67" s="74" t="s">
        <v>9</v>
      </c>
      <c r="C67" s="93">
        <v>4106943.3</v>
      </c>
      <c r="D67" s="94"/>
      <c r="E67" s="94">
        <v>5248</v>
      </c>
      <c r="F67" s="94"/>
      <c r="G67" s="94">
        <v>69</v>
      </c>
      <c r="H67" s="104">
        <f>(G67/(E67+G67)*C67)</f>
        <v>53296.800394959566</v>
      </c>
    </row>
    <row r="68" spans="1:8" ht="25.5" x14ac:dyDescent="0.25">
      <c r="A68" s="107"/>
      <c r="B68" s="74" t="s">
        <v>10</v>
      </c>
      <c r="C68" s="93">
        <v>412099.31</v>
      </c>
      <c r="D68" s="94">
        <v>5906</v>
      </c>
      <c r="E68" s="94"/>
      <c r="F68" s="94">
        <v>760</v>
      </c>
      <c r="G68" s="94"/>
      <c r="H68" s="104">
        <f>C68/(D68+F68)*F68</f>
        <v>46984.019741974196</v>
      </c>
    </row>
    <row r="69" spans="1:8" ht="25.5" x14ac:dyDescent="0.25">
      <c r="A69" s="108"/>
      <c r="B69" s="74" t="s">
        <v>11</v>
      </c>
      <c r="C69" s="93">
        <v>291911.40000000002</v>
      </c>
      <c r="D69" s="94">
        <v>5906</v>
      </c>
      <c r="E69" s="94"/>
      <c r="F69" s="94">
        <v>760</v>
      </c>
      <c r="G69" s="94"/>
      <c r="H69" s="104">
        <f>C69/(D69+F69)*F69</f>
        <v>33281.227722772281</v>
      </c>
    </row>
    <row r="70" spans="1:8" x14ac:dyDescent="0.25">
      <c r="A70" s="84"/>
      <c r="B70" s="76"/>
      <c r="C70" s="100"/>
      <c r="D70" s="101"/>
      <c r="E70" s="101"/>
      <c r="F70" s="101"/>
      <c r="G70" s="101"/>
      <c r="H70" s="100"/>
    </row>
    <row r="71" spans="1:8" ht="25.5" customHeight="1" x14ac:dyDescent="0.25">
      <c r="A71" s="106" t="s">
        <v>30</v>
      </c>
      <c r="B71" s="74" t="s">
        <v>9</v>
      </c>
      <c r="C71" s="93">
        <v>4654685.2</v>
      </c>
      <c r="D71" s="94" t="s">
        <v>19</v>
      </c>
      <c r="E71" s="94">
        <v>5075</v>
      </c>
      <c r="F71" s="94" t="s">
        <v>19</v>
      </c>
      <c r="G71" s="94">
        <v>66</v>
      </c>
      <c r="H71" s="104">
        <f>(G71/(E71+G71)*C71)</f>
        <v>59756.705543668548</v>
      </c>
    </row>
    <row r="72" spans="1:8" ht="25.5" x14ac:dyDescent="0.25">
      <c r="A72" s="107"/>
      <c r="B72" s="74" t="s">
        <v>10</v>
      </c>
      <c r="C72" s="93">
        <v>789775.42</v>
      </c>
      <c r="D72" s="94">
        <v>33435</v>
      </c>
      <c r="E72" s="94" t="s">
        <v>19</v>
      </c>
      <c r="F72" s="94">
        <v>967</v>
      </c>
      <c r="G72" s="94" t="s">
        <v>19</v>
      </c>
      <c r="H72" s="104">
        <f>C72/(D72+F72)*F72</f>
        <v>22199.66371548166</v>
      </c>
    </row>
    <row r="73" spans="1:8" ht="25.5" x14ac:dyDescent="0.25">
      <c r="A73" s="108"/>
      <c r="B73" s="74" t="s">
        <v>11</v>
      </c>
      <c r="C73" s="93">
        <v>321970.19</v>
      </c>
      <c r="D73" s="94">
        <v>33435</v>
      </c>
      <c r="E73" s="94" t="s">
        <v>19</v>
      </c>
      <c r="F73" s="94">
        <v>967</v>
      </c>
      <c r="G73" s="94" t="s">
        <v>19</v>
      </c>
      <c r="H73" s="104">
        <f>C73/(D73+F73)*F73</f>
        <v>9050.2056197314105</v>
      </c>
    </row>
    <row r="74" spans="1:8" x14ac:dyDescent="0.25">
      <c r="A74" s="86"/>
      <c r="B74" s="75"/>
      <c r="C74" s="95"/>
      <c r="D74" s="96"/>
      <c r="E74" s="96"/>
      <c r="F74" s="96"/>
      <c r="G74" s="96"/>
      <c r="H74" s="95"/>
    </row>
    <row r="75" spans="1:8" ht="25.5" customHeight="1" x14ac:dyDescent="0.25">
      <c r="A75" s="106" t="s">
        <v>31</v>
      </c>
      <c r="B75" s="74" t="s">
        <v>9</v>
      </c>
      <c r="C75" s="93">
        <v>2431586.7400000002</v>
      </c>
      <c r="D75" s="94"/>
      <c r="E75" s="94">
        <v>3531</v>
      </c>
      <c r="F75" s="94"/>
      <c r="G75" s="94">
        <v>80</v>
      </c>
      <c r="H75" s="104">
        <f>(G75/(E75+G75)*C75)</f>
        <v>53870.656106341739</v>
      </c>
    </row>
    <row r="76" spans="1:8" ht="25.5" x14ac:dyDescent="0.25">
      <c r="A76" s="107"/>
      <c r="B76" s="74" t="s">
        <v>10</v>
      </c>
      <c r="C76" s="93">
        <v>195926.09</v>
      </c>
      <c r="D76" s="94">
        <v>3933</v>
      </c>
      <c r="E76" s="94"/>
      <c r="F76" s="94">
        <v>235</v>
      </c>
      <c r="G76" s="94"/>
      <c r="H76" s="104">
        <f>C76/(D76+F76)*F76</f>
        <v>11046.696533109405</v>
      </c>
    </row>
    <row r="77" spans="1:8" ht="25.5" x14ac:dyDescent="0.25">
      <c r="A77" s="108"/>
      <c r="B77" s="74" t="s">
        <v>11</v>
      </c>
      <c r="C77" s="93">
        <v>166478.88</v>
      </c>
      <c r="D77" s="94">
        <v>3933</v>
      </c>
      <c r="E77" s="94"/>
      <c r="F77" s="94">
        <v>235</v>
      </c>
      <c r="G77" s="94"/>
      <c r="H77" s="104">
        <f>C77/(D77+F77)*F77</f>
        <v>9386.4051823416503</v>
      </c>
    </row>
    <row r="78" spans="1:8" x14ac:dyDescent="0.25">
      <c r="A78" s="86"/>
      <c r="B78" s="75"/>
      <c r="C78" s="95"/>
      <c r="D78" s="96"/>
      <c r="E78" s="96"/>
      <c r="F78" s="96"/>
      <c r="G78" s="96"/>
      <c r="H78" s="95"/>
    </row>
    <row r="79" spans="1:8" ht="25.5" customHeight="1" x14ac:dyDescent="0.25">
      <c r="A79" s="106" t="s">
        <v>32</v>
      </c>
      <c r="B79" s="74" t="s">
        <v>9</v>
      </c>
      <c r="C79" s="93">
        <v>4976376.2699999996</v>
      </c>
      <c r="D79" s="94" t="s">
        <v>33</v>
      </c>
      <c r="E79" s="94">
        <v>6328</v>
      </c>
      <c r="F79" s="94" t="s">
        <v>33</v>
      </c>
      <c r="G79" s="94">
        <v>7</v>
      </c>
      <c r="H79" s="104">
        <f>(G79/(E79+G79)*C79)</f>
        <v>5498.7583093922649</v>
      </c>
    </row>
    <row r="80" spans="1:8" ht="25.5" x14ac:dyDescent="0.25">
      <c r="A80" s="107"/>
      <c r="B80" s="74" t="s">
        <v>10</v>
      </c>
      <c r="C80" s="93">
        <v>706015.45</v>
      </c>
      <c r="D80" s="94">
        <v>24755</v>
      </c>
      <c r="E80" s="94" t="s">
        <v>33</v>
      </c>
      <c r="F80" s="94">
        <v>0</v>
      </c>
      <c r="G80" s="94" t="s">
        <v>33</v>
      </c>
      <c r="H80" s="104">
        <f>C80/(D80+F80)*F80</f>
        <v>0</v>
      </c>
    </row>
    <row r="81" spans="1:8" ht="25.5" x14ac:dyDescent="0.25">
      <c r="A81" s="108"/>
      <c r="B81" s="74" t="s">
        <v>11</v>
      </c>
      <c r="C81" s="93">
        <v>344896.9</v>
      </c>
      <c r="D81" s="94">
        <v>24755</v>
      </c>
      <c r="E81" s="94" t="s">
        <v>33</v>
      </c>
      <c r="F81" s="94">
        <v>0</v>
      </c>
      <c r="G81" s="94" t="s">
        <v>33</v>
      </c>
      <c r="H81" s="104">
        <f>C81/(D81+F81)*F81</f>
        <v>0</v>
      </c>
    </row>
    <row r="82" spans="1:8" x14ac:dyDescent="0.25">
      <c r="A82" s="86"/>
      <c r="B82" s="75"/>
      <c r="C82" s="95"/>
      <c r="D82" s="96"/>
      <c r="E82" s="96"/>
      <c r="F82" s="96"/>
      <c r="G82" s="96"/>
      <c r="H82" s="95"/>
    </row>
    <row r="83" spans="1:8" ht="25.5" customHeight="1" x14ac:dyDescent="0.25">
      <c r="A83" s="106" t="s">
        <v>34</v>
      </c>
      <c r="B83" s="74" t="s">
        <v>9</v>
      </c>
      <c r="C83" s="93">
        <v>1873830.98</v>
      </c>
      <c r="D83" s="94"/>
      <c r="E83" s="94">
        <v>2117</v>
      </c>
      <c r="F83" s="94"/>
      <c r="G83" s="94">
        <v>66</v>
      </c>
      <c r="H83" s="104">
        <f>(G83/(E83+G83)*C83)</f>
        <v>56652.700265689418</v>
      </c>
    </row>
    <row r="84" spans="1:8" ht="25.5" x14ac:dyDescent="0.25">
      <c r="A84" s="107"/>
      <c r="B84" s="74" t="s">
        <v>10</v>
      </c>
      <c r="C84" s="93">
        <v>287349.56</v>
      </c>
      <c r="D84" s="94">
        <v>9266</v>
      </c>
      <c r="E84" s="94"/>
      <c r="F84" s="94">
        <v>221</v>
      </c>
      <c r="G84" s="94"/>
      <c r="H84" s="104">
        <f>C84/(D84+F84)*F84</f>
        <v>6693.8181469379151</v>
      </c>
    </row>
    <row r="85" spans="1:8" ht="25.5" x14ac:dyDescent="0.25">
      <c r="A85" s="108"/>
      <c r="B85" s="74" t="s">
        <v>11</v>
      </c>
      <c r="C85" s="93">
        <v>136563.56</v>
      </c>
      <c r="D85" s="94">
        <v>9266</v>
      </c>
      <c r="E85" s="94"/>
      <c r="F85" s="94">
        <v>0</v>
      </c>
      <c r="G85" s="94"/>
      <c r="H85" s="104">
        <f>C85/(D85+F85)*F85</f>
        <v>0</v>
      </c>
    </row>
    <row r="86" spans="1:8" x14ac:dyDescent="0.25">
      <c r="A86" s="86"/>
      <c r="B86" s="75"/>
      <c r="C86" s="95"/>
      <c r="D86" s="96"/>
      <c r="E86" s="96"/>
      <c r="F86" s="96"/>
      <c r="G86" s="96"/>
      <c r="H86" s="95"/>
    </row>
    <row r="87" spans="1:8" ht="25.5" customHeight="1" x14ac:dyDescent="0.25">
      <c r="A87" s="106" t="s">
        <v>35</v>
      </c>
      <c r="B87" s="74" t="s">
        <v>9</v>
      </c>
      <c r="C87" s="93">
        <v>2040666.02</v>
      </c>
      <c r="D87" s="94"/>
      <c r="E87" s="94">
        <v>5615</v>
      </c>
      <c r="F87" s="94"/>
      <c r="G87" s="94">
        <v>3</v>
      </c>
      <c r="H87" s="104">
        <f>(G87/(E87+G87)*C87)</f>
        <v>1089.7112958348168</v>
      </c>
    </row>
    <row r="88" spans="1:8" ht="25.5" x14ac:dyDescent="0.25">
      <c r="A88" s="107"/>
      <c r="B88" s="74" t="s">
        <v>10</v>
      </c>
      <c r="C88" s="93">
        <v>387993.15</v>
      </c>
      <c r="D88" s="94">
        <v>9804</v>
      </c>
      <c r="E88" s="94"/>
      <c r="F88" s="94">
        <v>0</v>
      </c>
      <c r="G88" s="94"/>
      <c r="H88" s="104">
        <f>C88/(D88+F88)*F88</f>
        <v>0</v>
      </c>
    </row>
    <row r="89" spans="1:8" ht="25.5" x14ac:dyDescent="0.25">
      <c r="A89" s="108"/>
      <c r="B89" s="74" t="s">
        <v>11</v>
      </c>
      <c r="C89" s="93">
        <v>140896.66</v>
      </c>
      <c r="D89" s="94">
        <v>9804</v>
      </c>
      <c r="E89" s="94"/>
      <c r="F89" s="94">
        <v>0</v>
      </c>
      <c r="G89" s="94"/>
      <c r="H89" s="104">
        <f>C89/(D89+F89)*F89</f>
        <v>0</v>
      </c>
    </row>
    <row r="90" spans="1:8" x14ac:dyDescent="0.25">
      <c r="A90" s="86"/>
      <c r="B90" s="75"/>
      <c r="C90" s="95"/>
      <c r="D90" s="96"/>
      <c r="E90" s="96"/>
      <c r="F90" s="96"/>
      <c r="G90" s="96"/>
      <c r="H90" s="95"/>
    </row>
    <row r="91" spans="1:8" ht="25.5" customHeight="1" x14ac:dyDescent="0.25">
      <c r="A91" s="106" t="s">
        <v>36</v>
      </c>
      <c r="B91" s="74" t="s">
        <v>9</v>
      </c>
      <c r="C91" s="93">
        <v>1617298</v>
      </c>
      <c r="D91" s="94"/>
      <c r="E91" s="94">
        <v>3970</v>
      </c>
      <c r="F91" s="94"/>
      <c r="G91" s="94">
        <v>8</v>
      </c>
      <c r="H91" s="104">
        <f>(G91/(E91+G91)*C91)</f>
        <v>3252.4846656611358</v>
      </c>
    </row>
    <row r="92" spans="1:8" ht="25.5" x14ac:dyDescent="0.25">
      <c r="A92" s="107"/>
      <c r="B92" s="74" t="s">
        <v>10</v>
      </c>
      <c r="C92" s="93">
        <v>208800.9</v>
      </c>
      <c r="D92" s="94">
        <v>5382</v>
      </c>
      <c r="E92" s="94"/>
      <c r="F92" s="94">
        <v>0</v>
      </c>
      <c r="G92" s="94"/>
      <c r="H92" s="104">
        <f>C92/(D92+F92)*F92</f>
        <v>0</v>
      </c>
    </row>
    <row r="93" spans="1:8" ht="25.5" x14ac:dyDescent="0.25">
      <c r="A93" s="108"/>
      <c r="B93" s="74" t="s">
        <v>11</v>
      </c>
      <c r="C93" s="93">
        <v>112562.39</v>
      </c>
      <c r="D93" s="94">
        <v>382</v>
      </c>
      <c r="E93" s="94"/>
      <c r="F93" s="94">
        <v>0</v>
      </c>
      <c r="G93" s="94"/>
      <c r="H93" s="104">
        <f>C93/(D93+F93)*F93</f>
        <v>0</v>
      </c>
    </row>
    <row r="94" spans="1:8" x14ac:dyDescent="0.25">
      <c r="A94" s="86"/>
      <c r="B94" s="75"/>
      <c r="C94" s="95"/>
      <c r="D94" s="96"/>
      <c r="E94" s="96"/>
      <c r="F94" s="96"/>
      <c r="G94" s="96"/>
      <c r="H94" s="95"/>
    </row>
    <row r="95" spans="1:8" ht="25.5" customHeight="1" x14ac:dyDescent="0.25">
      <c r="A95" s="106" t="s">
        <v>37</v>
      </c>
      <c r="B95" s="74" t="s">
        <v>9</v>
      </c>
      <c r="C95" s="93">
        <v>537692.51</v>
      </c>
      <c r="D95" s="94"/>
      <c r="E95" s="94">
        <v>396</v>
      </c>
      <c r="F95" s="94"/>
      <c r="G95" s="94">
        <v>4</v>
      </c>
      <c r="H95" s="104">
        <f>(G95/(E95+G95)*C95)</f>
        <v>5376.9251000000004</v>
      </c>
    </row>
    <row r="96" spans="1:8" ht="25.5" x14ac:dyDescent="0.25">
      <c r="A96" s="107"/>
      <c r="B96" s="74" t="s">
        <v>10</v>
      </c>
      <c r="C96" s="93">
        <v>32247.119999999999</v>
      </c>
      <c r="D96" s="94">
        <v>615</v>
      </c>
      <c r="E96" s="94"/>
      <c r="F96" s="94">
        <v>0</v>
      </c>
      <c r="G96" s="94"/>
      <c r="H96" s="104">
        <f>C96/(D96+F96)*F96</f>
        <v>0</v>
      </c>
    </row>
    <row r="97" spans="1:8" ht="25.5" x14ac:dyDescent="0.25">
      <c r="A97" s="108"/>
      <c r="B97" s="74" t="s">
        <v>11</v>
      </c>
      <c r="C97" s="93">
        <v>36665.49</v>
      </c>
      <c r="D97" s="94">
        <v>615</v>
      </c>
      <c r="E97" s="94"/>
      <c r="F97" s="94">
        <v>0</v>
      </c>
      <c r="G97" s="94"/>
      <c r="H97" s="104">
        <f>C97/(D97+F97)*F97</f>
        <v>0</v>
      </c>
    </row>
    <row r="98" spans="1:8" x14ac:dyDescent="0.25">
      <c r="A98" s="84"/>
      <c r="B98" s="76"/>
      <c r="C98" s="100"/>
      <c r="D98" s="101"/>
      <c r="E98" s="101"/>
      <c r="F98" s="101"/>
      <c r="G98" s="101"/>
      <c r="H98" s="100"/>
    </row>
    <row r="99" spans="1:8" ht="25.5" customHeight="1" x14ac:dyDescent="0.25">
      <c r="A99" s="106" t="s">
        <v>38</v>
      </c>
      <c r="B99" s="74" t="s">
        <v>9</v>
      </c>
      <c r="C99" s="93">
        <v>2077778.6</v>
      </c>
      <c r="D99" s="94"/>
      <c r="E99" s="94">
        <v>3298</v>
      </c>
      <c r="F99" s="94"/>
      <c r="G99" s="94">
        <v>62</v>
      </c>
      <c r="H99" s="104">
        <f>(G99/(E99+G99)*C99)</f>
        <v>38339.962261904766</v>
      </c>
    </row>
    <row r="100" spans="1:8" ht="25.5" x14ac:dyDescent="0.25">
      <c r="A100" s="107"/>
      <c r="B100" s="74" t="s">
        <v>10</v>
      </c>
      <c r="C100" s="93">
        <v>235926.76</v>
      </c>
      <c r="D100" s="94">
        <v>4168</v>
      </c>
      <c r="E100" s="94"/>
      <c r="F100" s="94">
        <v>0</v>
      </c>
      <c r="G100" s="94"/>
      <c r="H100" s="104">
        <f>C100/(D100+F100)*F100</f>
        <v>0</v>
      </c>
    </row>
    <row r="101" spans="1:8" ht="25.5" x14ac:dyDescent="0.25">
      <c r="A101" s="108"/>
      <c r="B101" s="74" t="s">
        <v>11</v>
      </c>
      <c r="C101" s="93">
        <v>143701.97</v>
      </c>
      <c r="D101" s="94">
        <v>4168</v>
      </c>
      <c r="E101" s="94"/>
      <c r="F101" s="94">
        <v>0</v>
      </c>
      <c r="G101" s="94"/>
      <c r="H101" s="104">
        <f>C101/(D101+F101)*F101</f>
        <v>0</v>
      </c>
    </row>
    <row r="102" spans="1:8" x14ac:dyDescent="0.25">
      <c r="A102" s="86"/>
      <c r="B102" s="75"/>
      <c r="C102" s="95"/>
      <c r="D102" s="96"/>
      <c r="E102" s="96"/>
      <c r="F102" s="96"/>
      <c r="G102" s="96"/>
      <c r="H102" s="95"/>
    </row>
    <row r="103" spans="1:8" ht="25.5" customHeight="1" x14ac:dyDescent="0.25">
      <c r="A103" s="106" t="s">
        <v>39</v>
      </c>
      <c r="B103" s="74" t="s">
        <v>9</v>
      </c>
      <c r="C103" s="93">
        <v>1659446.56</v>
      </c>
      <c r="D103" s="94"/>
      <c r="E103" s="94">
        <v>4661</v>
      </c>
      <c r="F103" s="94"/>
      <c r="G103" s="94">
        <v>13</v>
      </c>
      <c r="H103" s="104">
        <f>(G103/(E103+G103)*C103)</f>
        <v>4615.4910740265304</v>
      </c>
    </row>
    <row r="104" spans="1:8" ht="25.5" x14ac:dyDescent="0.25">
      <c r="A104" s="107"/>
      <c r="B104" s="74" t="s">
        <v>10</v>
      </c>
      <c r="C104" s="93">
        <v>202580.06</v>
      </c>
      <c r="D104" s="94">
        <v>5013</v>
      </c>
      <c r="E104" s="94"/>
      <c r="F104" s="94">
        <v>11</v>
      </c>
      <c r="G104" s="94"/>
      <c r="H104" s="104">
        <f>C104/(D104+F104)*F104</f>
        <v>443.54710589171975</v>
      </c>
    </row>
    <row r="105" spans="1:8" ht="25.5" x14ac:dyDescent="0.25">
      <c r="A105" s="108"/>
      <c r="B105" s="74" t="s">
        <v>11</v>
      </c>
      <c r="C105" s="93">
        <v>114580.45</v>
      </c>
      <c r="D105" s="94">
        <v>5013</v>
      </c>
      <c r="E105" s="94"/>
      <c r="F105" s="94">
        <v>11</v>
      </c>
      <c r="G105" s="94"/>
      <c r="H105" s="104">
        <f>C105/(D105+F105)*F105</f>
        <v>250.87280055732484</v>
      </c>
    </row>
    <row r="106" spans="1:8" x14ac:dyDescent="0.25">
      <c r="A106" s="86"/>
      <c r="B106" s="75"/>
      <c r="C106" s="95"/>
      <c r="D106" s="96"/>
      <c r="E106" s="96"/>
      <c r="F106" s="96"/>
      <c r="G106" s="96"/>
      <c r="H106" s="95"/>
    </row>
    <row r="107" spans="1:8" ht="25.5" customHeight="1" x14ac:dyDescent="0.25">
      <c r="A107" s="106" t="s">
        <v>40</v>
      </c>
      <c r="B107" s="74" t="s">
        <v>9</v>
      </c>
      <c r="C107" s="93">
        <v>3001614.99</v>
      </c>
      <c r="D107" s="94"/>
      <c r="E107" s="94">
        <v>2340</v>
      </c>
      <c r="F107" s="94"/>
      <c r="G107" s="94">
        <v>20</v>
      </c>
      <c r="H107" s="104">
        <f>(G107/(E107+G107)*C107)</f>
        <v>25437.415169491527</v>
      </c>
    </row>
    <row r="108" spans="1:8" ht="25.5" x14ac:dyDescent="0.25">
      <c r="A108" s="107"/>
      <c r="B108" s="74" t="s">
        <v>10</v>
      </c>
      <c r="C108" s="93">
        <v>622440.65</v>
      </c>
      <c r="D108" s="94">
        <v>34297</v>
      </c>
      <c r="E108" s="94"/>
      <c r="F108" s="94">
        <v>249</v>
      </c>
      <c r="G108" s="94"/>
      <c r="H108" s="104">
        <f>C108/(D108+F108)*F108</f>
        <v>4486.4158469866261</v>
      </c>
    </row>
    <row r="109" spans="1:8" ht="25.5" x14ac:dyDescent="0.25">
      <c r="A109" s="108"/>
      <c r="B109" s="74" t="s">
        <v>11</v>
      </c>
      <c r="C109" s="93">
        <v>207863.22</v>
      </c>
      <c r="D109" s="94">
        <v>34297</v>
      </c>
      <c r="E109" s="94"/>
      <c r="F109" s="94">
        <v>249</v>
      </c>
      <c r="G109" s="94"/>
      <c r="H109" s="104">
        <f>C109/(D109+F109)*F109</f>
        <v>1498.2325531175825</v>
      </c>
    </row>
    <row r="110" spans="1:8" x14ac:dyDescent="0.25">
      <c r="A110" s="84"/>
      <c r="B110" s="76"/>
      <c r="C110" s="100"/>
      <c r="D110" s="101"/>
      <c r="E110" s="101"/>
      <c r="F110" s="101"/>
      <c r="G110" s="101"/>
      <c r="H110" s="100"/>
    </row>
    <row r="111" spans="1:8" ht="25.5" customHeight="1" x14ac:dyDescent="0.25">
      <c r="A111" s="106" t="s">
        <v>41</v>
      </c>
      <c r="B111" s="74" t="s">
        <v>9</v>
      </c>
      <c r="C111" s="93">
        <v>6107962.0199999996</v>
      </c>
      <c r="D111" s="94"/>
      <c r="E111" s="94">
        <v>10695</v>
      </c>
      <c r="F111" s="94"/>
      <c r="G111" s="94">
        <v>276</v>
      </c>
      <c r="H111" s="104">
        <f>(G111/(E111+G111)*C111)</f>
        <v>153659.42188679244</v>
      </c>
    </row>
    <row r="112" spans="1:8" ht="25.5" x14ac:dyDescent="0.25">
      <c r="A112" s="107"/>
      <c r="B112" s="74" t="s">
        <v>10</v>
      </c>
      <c r="C112" s="93">
        <v>657559.74</v>
      </c>
      <c r="D112" s="94">
        <v>11404</v>
      </c>
      <c r="E112" s="94"/>
      <c r="F112" s="94">
        <v>470</v>
      </c>
      <c r="G112" s="94"/>
      <c r="H112" s="104">
        <f>C112/(D112+F112)*F112</f>
        <v>26027.714148559877</v>
      </c>
    </row>
    <row r="113" spans="1:8" ht="25.5" x14ac:dyDescent="0.25">
      <c r="A113" s="108"/>
      <c r="B113" s="74" t="s">
        <v>11</v>
      </c>
      <c r="C113" s="93">
        <v>423509.76000000001</v>
      </c>
      <c r="D113" s="94">
        <v>11404</v>
      </c>
      <c r="E113" s="94"/>
      <c r="F113" s="94">
        <v>470</v>
      </c>
      <c r="G113" s="94"/>
      <c r="H113" s="104">
        <f>C113/(D113+F113)*F113</f>
        <v>16763.482162708438</v>
      </c>
    </row>
    <row r="114" spans="1:8" x14ac:dyDescent="0.25">
      <c r="A114" s="86"/>
      <c r="B114" s="75"/>
      <c r="C114" s="95"/>
      <c r="D114" s="96"/>
      <c r="E114" s="96"/>
      <c r="F114" s="96"/>
      <c r="G114" s="96"/>
      <c r="H114" s="95"/>
    </row>
    <row r="115" spans="1:8" ht="25.5" customHeight="1" x14ac:dyDescent="0.25">
      <c r="A115" s="106" t="s">
        <v>42</v>
      </c>
      <c r="B115" s="74" t="s">
        <v>9</v>
      </c>
      <c r="C115" s="93">
        <v>5293526.2</v>
      </c>
      <c r="D115" s="94"/>
      <c r="E115" s="94">
        <v>9421</v>
      </c>
      <c r="F115" s="94"/>
      <c r="G115" s="94">
        <v>88</v>
      </c>
      <c r="H115" s="104">
        <f>(G115/(E115+G115)*C115)</f>
        <v>48988.358986223575</v>
      </c>
    </row>
    <row r="116" spans="1:8" ht="25.5" x14ac:dyDescent="0.25">
      <c r="A116" s="107"/>
      <c r="B116" s="74" t="s">
        <v>10</v>
      </c>
      <c r="C116" s="93">
        <v>644050.69999999995</v>
      </c>
      <c r="D116" s="94">
        <v>16232</v>
      </c>
      <c r="E116" s="94"/>
      <c r="F116" s="94">
        <v>602</v>
      </c>
      <c r="G116" s="94"/>
      <c r="H116" s="104">
        <f>C116/(D116+F116)*F116</f>
        <v>23031.871296186288</v>
      </c>
    </row>
    <row r="117" spans="1:8" ht="25.5" x14ac:dyDescent="0.25">
      <c r="A117" s="108"/>
      <c r="B117" s="74" t="s">
        <v>11</v>
      </c>
      <c r="C117" s="93">
        <v>366656.27</v>
      </c>
      <c r="D117" s="94">
        <v>16232</v>
      </c>
      <c r="E117" s="94"/>
      <c r="F117" s="94">
        <v>602</v>
      </c>
      <c r="G117" s="94"/>
      <c r="H117" s="104">
        <f>C117/(D117+F117)*F117</f>
        <v>13111.980191279554</v>
      </c>
    </row>
    <row r="118" spans="1:8" x14ac:dyDescent="0.25">
      <c r="A118" s="86"/>
      <c r="B118" s="75"/>
      <c r="C118" s="95"/>
      <c r="D118" s="96"/>
      <c r="E118" s="96"/>
      <c r="F118" s="96"/>
      <c r="G118" s="96"/>
      <c r="H118" s="95"/>
    </row>
    <row r="119" spans="1:8" ht="25.5" customHeight="1" x14ac:dyDescent="0.25">
      <c r="A119" s="106" t="s">
        <v>43</v>
      </c>
      <c r="B119" s="74" t="s">
        <v>9</v>
      </c>
      <c r="C119" s="93">
        <v>835252.51</v>
      </c>
      <c r="D119" s="94"/>
      <c r="E119" s="94">
        <v>686</v>
      </c>
      <c r="F119" s="94"/>
      <c r="G119" s="94">
        <v>1</v>
      </c>
      <c r="H119" s="104">
        <f>(G119/(E119+G119)*C119)</f>
        <v>1215.7969577874819</v>
      </c>
    </row>
    <row r="120" spans="1:8" ht="25.5" x14ac:dyDescent="0.25">
      <c r="A120" s="107"/>
      <c r="B120" s="74" t="s">
        <v>10</v>
      </c>
      <c r="C120" s="93">
        <v>205710.2</v>
      </c>
      <c r="D120" s="94">
        <v>13111</v>
      </c>
      <c r="E120" s="94"/>
      <c r="F120" s="94">
        <v>0</v>
      </c>
      <c r="G120" s="94"/>
      <c r="H120" s="104">
        <f>C120/(D120+F120)*F120</f>
        <v>0</v>
      </c>
    </row>
    <row r="121" spans="1:8" ht="25.5" x14ac:dyDescent="0.25">
      <c r="A121" s="108"/>
      <c r="B121" s="74" t="s">
        <v>11</v>
      </c>
      <c r="C121" s="93">
        <v>57762.25</v>
      </c>
      <c r="D121" s="94">
        <v>13111</v>
      </c>
      <c r="E121" s="94"/>
      <c r="F121" s="94">
        <v>0</v>
      </c>
      <c r="G121" s="94"/>
      <c r="H121" s="104">
        <f>C121/(D121+F121)*F121</f>
        <v>0</v>
      </c>
    </row>
    <row r="122" spans="1:8" x14ac:dyDescent="0.25">
      <c r="A122" s="86"/>
      <c r="B122" s="75"/>
      <c r="C122" s="95"/>
      <c r="D122" s="96"/>
      <c r="E122" s="96"/>
      <c r="F122" s="96"/>
      <c r="G122" s="96"/>
      <c r="H122" s="95"/>
    </row>
    <row r="123" spans="1:8" ht="25.5" customHeight="1" x14ac:dyDescent="0.25">
      <c r="A123" s="106" t="s">
        <v>44</v>
      </c>
      <c r="B123" s="74" t="s">
        <v>9</v>
      </c>
      <c r="C123" s="93">
        <v>932489.81</v>
      </c>
      <c r="D123" s="94"/>
      <c r="E123" s="94">
        <v>1458</v>
      </c>
      <c r="F123" s="94"/>
      <c r="G123" s="94">
        <v>6</v>
      </c>
      <c r="H123" s="104">
        <f>(G123/(E123+G123)*C123)</f>
        <v>3821.6795491803282</v>
      </c>
    </row>
    <row r="124" spans="1:8" ht="25.5" x14ac:dyDescent="0.25">
      <c r="A124" s="107"/>
      <c r="B124" s="74" t="s">
        <v>10</v>
      </c>
      <c r="C124" s="93">
        <v>136047.78</v>
      </c>
      <c r="D124" s="94">
        <v>2011</v>
      </c>
      <c r="E124" s="94"/>
      <c r="F124" s="94">
        <v>0</v>
      </c>
      <c r="G124" s="94"/>
      <c r="H124" s="104">
        <f>C124/(D124+F124)*F124</f>
        <v>0</v>
      </c>
    </row>
    <row r="125" spans="1:8" ht="25.5" x14ac:dyDescent="0.25">
      <c r="A125" s="108"/>
      <c r="B125" s="74" t="s">
        <v>11</v>
      </c>
      <c r="C125" s="93">
        <v>63465.54</v>
      </c>
      <c r="D125" s="94">
        <v>2011</v>
      </c>
      <c r="E125" s="94"/>
      <c r="F125" s="94">
        <v>0</v>
      </c>
      <c r="G125" s="94"/>
      <c r="H125" s="104">
        <f>C125/(D125+F125)*F125</f>
        <v>0</v>
      </c>
    </row>
    <row r="126" spans="1:8" x14ac:dyDescent="0.25">
      <c r="A126" s="86"/>
      <c r="B126" s="75"/>
      <c r="C126" s="95"/>
      <c r="D126" s="96"/>
      <c r="E126" s="96"/>
      <c r="F126" s="96"/>
      <c r="G126" s="96"/>
      <c r="H126" s="95"/>
    </row>
    <row r="127" spans="1:8" ht="25.5" customHeight="1" x14ac:dyDescent="0.25">
      <c r="A127" s="106" t="s">
        <v>45</v>
      </c>
      <c r="B127" s="74" t="s">
        <v>9</v>
      </c>
      <c r="C127" s="93">
        <v>1482786.04</v>
      </c>
      <c r="D127" s="94"/>
      <c r="E127" s="94">
        <v>1805</v>
      </c>
      <c r="F127" s="94"/>
      <c r="G127" s="94">
        <v>8</v>
      </c>
      <c r="H127" s="104">
        <f>(G127/(E127+G127)*C127)</f>
        <v>6542.9058576944299</v>
      </c>
    </row>
    <row r="128" spans="1:8" ht="25.5" x14ac:dyDescent="0.25">
      <c r="A128" s="107"/>
      <c r="B128" s="74" t="s">
        <v>10</v>
      </c>
      <c r="C128" s="93">
        <v>228025.34</v>
      </c>
      <c r="D128" s="94">
        <v>5605</v>
      </c>
      <c r="E128" s="94"/>
      <c r="F128" s="94">
        <v>0</v>
      </c>
      <c r="G128" s="94"/>
      <c r="H128" s="104">
        <f>C128/(D128+F128)*F128</f>
        <v>0</v>
      </c>
    </row>
    <row r="129" spans="1:8" ht="25.5" x14ac:dyDescent="0.25">
      <c r="A129" s="108"/>
      <c r="B129" s="74" t="s">
        <v>11</v>
      </c>
      <c r="C129" s="93">
        <v>102291.94</v>
      </c>
      <c r="D129" s="94">
        <v>5605</v>
      </c>
      <c r="E129" s="94"/>
      <c r="F129" s="94">
        <v>0</v>
      </c>
      <c r="G129" s="94"/>
      <c r="H129" s="104">
        <f>C129/(D129+F129)*F129</f>
        <v>0</v>
      </c>
    </row>
    <row r="130" spans="1:8" x14ac:dyDescent="0.25">
      <c r="A130" s="86"/>
      <c r="B130" s="75"/>
      <c r="C130" s="95"/>
      <c r="D130" s="96"/>
      <c r="E130" s="96"/>
      <c r="F130" s="96"/>
      <c r="G130" s="96"/>
      <c r="H130" s="95"/>
    </row>
    <row r="131" spans="1:8" ht="25.5" customHeight="1" x14ac:dyDescent="0.25">
      <c r="A131" s="106" t="s">
        <v>46</v>
      </c>
      <c r="B131" s="74" t="s">
        <v>9</v>
      </c>
      <c r="C131" s="93">
        <v>4751899.53</v>
      </c>
      <c r="D131" s="94"/>
      <c r="E131" s="94">
        <v>6188</v>
      </c>
      <c r="F131" s="94"/>
      <c r="G131" s="94">
        <v>78</v>
      </c>
      <c r="H131" s="104">
        <f>(G131/(E131+G131)*C131)</f>
        <v>59152.276307053944</v>
      </c>
    </row>
    <row r="132" spans="1:8" ht="25.5" x14ac:dyDescent="0.25">
      <c r="A132" s="107"/>
      <c r="B132" s="74" t="s">
        <v>10</v>
      </c>
      <c r="C132" s="93">
        <v>415407.73</v>
      </c>
      <c r="D132" s="94">
        <v>6800</v>
      </c>
      <c r="E132" s="94"/>
      <c r="F132" s="94">
        <v>0</v>
      </c>
      <c r="G132" s="94"/>
      <c r="H132" s="104">
        <f>C132/(D132+F132)*F132</f>
        <v>0</v>
      </c>
    </row>
    <row r="133" spans="1:8" ht="25.5" x14ac:dyDescent="0.25">
      <c r="A133" s="108"/>
      <c r="B133" s="74" t="s">
        <v>11</v>
      </c>
      <c r="C133" s="93">
        <v>338635.25</v>
      </c>
      <c r="D133" s="94">
        <v>6800</v>
      </c>
      <c r="E133" s="94"/>
      <c r="F133" s="94">
        <v>0</v>
      </c>
      <c r="G133" s="94"/>
      <c r="H133" s="104">
        <f>C133/(D133+F133)*F133</f>
        <v>0</v>
      </c>
    </row>
    <row r="134" spans="1:8" x14ac:dyDescent="0.25">
      <c r="A134" s="86"/>
      <c r="B134" s="75"/>
      <c r="C134" s="95"/>
      <c r="D134" s="96"/>
      <c r="E134" s="96"/>
      <c r="F134" s="96"/>
      <c r="G134" s="96"/>
      <c r="H134" s="95"/>
    </row>
    <row r="135" spans="1:8" ht="25.5" customHeight="1" x14ac:dyDescent="0.25">
      <c r="A135" s="106" t="s">
        <v>47</v>
      </c>
      <c r="B135" s="74" t="s">
        <v>9</v>
      </c>
      <c r="C135" s="93">
        <v>2089742.74</v>
      </c>
      <c r="D135" s="94" t="s">
        <v>33</v>
      </c>
      <c r="E135" s="94">
        <v>4498</v>
      </c>
      <c r="F135" s="94" t="s">
        <v>33</v>
      </c>
      <c r="G135" s="94">
        <v>51</v>
      </c>
      <c r="H135" s="104">
        <f>(G135/(E135+G135)*C135)</f>
        <v>23428.639204220708</v>
      </c>
    </row>
    <row r="136" spans="1:8" ht="25.5" x14ac:dyDescent="0.25">
      <c r="A136" s="107"/>
      <c r="B136" s="74" t="s">
        <v>10</v>
      </c>
      <c r="C136" s="93">
        <v>298653.76</v>
      </c>
      <c r="D136" s="94">
        <v>7180</v>
      </c>
      <c r="E136" s="94" t="s">
        <v>33</v>
      </c>
      <c r="F136" s="94">
        <v>141</v>
      </c>
      <c r="G136" s="94" t="s">
        <v>33</v>
      </c>
      <c r="H136" s="104">
        <f>C136/(D136+F136)*F136</f>
        <v>5751.971064062287</v>
      </c>
    </row>
    <row r="137" spans="1:8" ht="25.5" x14ac:dyDescent="0.25">
      <c r="A137" s="108"/>
      <c r="B137" s="74" t="s">
        <v>11</v>
      </c>
      <c r="C137" s="93">
        <v>142330.46</v>
      </c>
      <c r="D137" s="94">
        <v>7180</v>
      </c>
      <c r="E137" s="94" t="s">
        <v>33</v>
      </c>
      <c r="F137" s="94">
        <v>0</v>
      </c>
      <c r="G137" s="94" t="s">
        <v>33</v>
      </c>
      <c r="H137" s="104">
        <f>C137/(D137+F137)*F137</f>
        <v>0</v>
      </c>
    </row>
    <row r="138" spans="1:8" x14ac:dyDescent="0.25">
      <c r="A138" s="86"/>
      <c r="B138" s="75"/>
      <c r="C138" s="95"/>
      <c r="D138" s="96"/>
      <c r="E138" s="96"/>
      <c r="F138" s="96"/>
      <c r="G138" s="96"/>
      <c r="H138" s="95"/>
    </row>
    <row r="139" spans="1:8" ht="25.5" customHeight="1" x14ac:dyDescent="0.25">
      <c r="A139" s="106" t="s">
        <v>48</v>
      </c>
      <c r="B139" s="74" t="s">
        <v>9</v>
      </c>
      <c r="C139" s="93">
        <v>1214553.25</v>
      </c>
      <c r="D139" s="94"/>
      <c r="E139" s="94">
        <v>868</v>
      </c>
      <c r="F139" s="94"/>
      <c r="G139" s="94">
        <v>0</v>
      </c>
      <c r="H139" s="104">
        <f>(G139/(E139+G139)*C139)</f>
        <v>0</v>
      </c>
    </row>
    <row r="140" spans="1:8" ht="25.5" x14ac:dyDescent="0.25">
      <c r="A140" s="107"/>
      <c r="B140" s="74" t="s">
        <v>10</v>
      </c>
      <c r="C140" s="93">
        <v>275231.05</v>
      </c>
      <c r="D140" s="94">
        <v>16354</v>
      </c>
      <c r="E140" s="94"/>
      <c r="F140" s="94">
        <v>16</v>
      </c>
      <c r="G140" s="94"/>
      <c r="H140" s="104">
        <f>C140/(D140+F140)*F140</f>
        <v>269.01018937080022</v>
      </c>
    </row>
    <row r="141" spans="1:8" ht="25.5" x14ac:dyDescent="0.25">
      <c r="A141" s="108"/>
      <c r="B141" s="74" t="s">
        <v>11</v>
      </c>
      <c r="C141" s="93">
        <v>84026.15</v>
      </c>
      <c r="D141" s="94">
        <v>16354</v>
      </c>
      <c r="E141" s="94"/>
      <c r="F141" s="94">
        <v>0</v>
      </c>
      <c r="G141" s="94"/>
      <c r="H141" s="104">
        <f>C141/(D141+F141)*F141</f>
        <v>0</v>
      </c>
    </row>
    <row r="142" spans="1:8" x14ac:dyDescent="0.25">
      <c r="A142" s="86"/>
      <c r="B142" s="75"/>
      <c r="C142" s="103"/>
      <c r="D142" s="103"/>
      <c r="E142" s="103"/>
      <c r="F142" s="103"/>
      <c r="G142" s="103"/>
      <c r="H142" s="95"/>
    </row>
    <row r="143" spans="1:8" ht="25.5" customHeight="1" x14ac:dyDescent="0.25">
      <c r="A143" s="106" t="s">
        <v>49</v>
      </c>
      <c r="B143" s="74" t="s">
        <v>9</v>
      </c>
      <c r="C143" s="93">
        <v>1400538.79</v>
      </c>
      <c r="D143" s="94"/>
      <c r="E143" s="94">
        <v>5363</v>
      </c>
      <c r="F143" s="94"/>
      <c r="G143" s="94">
        <v>83</v>
      </c>
      <c r="H143" s="104">
        <f>(G143/(E143+G143)*C143)</f>
        <v>21344.972377892031</v>
      </c>
    </row>
    <row r="144" spans="1:8" ht="25.5" x14ac:dyDescent="0.25">
      <c r="A144" s="107"/>
      <c r="B144" s="74" t="s">
        <v>10</v>
      </c>
      <c r="C144" s="93">
        <v>199781.55</v>
      </c>
      <c r="D144" s="94">
        <v>7530</v>
      </c>
      <c r="E144" s="94"/>
      <c r="F144" s="94">
        <v>0</v>
      </c>
      <c r="G144" s="94"/>
      <c r="H144" s="104">
        <f>C144/(D144+F144)*F144</f>
        <v>0</v>
      </c>
    </row>
    <row r="145" spans="1:8" ht="25.5" x14ac:dyDescent="0.25">
      <c r="A145" s="108"/>
      <c r="B145" s="74" t="s">
        <v>11</v>
      </c>
      <c r="C145" s="93">
        <v>98945.2</v>
      </c>
      <c r="D145" s="94">
        <v>7530</v>
      </c>
      <c r="E145" s="94"/>
      <c r="F145" s="94">
        <v>0</v>
      </c>
      <c r="G145" s="94"/>
      <c r="H145" s="104">
        <f>C145/(D145+F145)*F145</f>
        <v>0</v>
      </c>
    </row>
    <row r="146" spans="1:8" x14ac:dyDescent="0.25">
      <c r="A146" s="86"/>
      <c r="B146" s="75"/>
      <c r="C146" s="95"/>
      <c r="D146" s="96"/>
      <c r="E146" s="96"/>
      <c r="F146" s="96"/>
      <c r="G146" s="96"/>
      <c r="H146" s="95"/>
    </row>
    <row r="147" spans="1:8" ht="25.5" customHeight="1" x14ac:dyDescent="0.25">
      <c r="A147" s="106" t="s">
        <v>50</v>
      </c>
      <c r="B147" s="74" t="s">
        <v>9</v>
      </c>
      <c r="C147" s="93">
        <v>424263.73</v>
      </c>
      <c r="D147" s="94"/>
      <c r="E147" s="94">
        <v>1425</v>
      </c>
      <c r="F147" s="94"/>
      <c r="G147" s="94">
        <v>21</v>
      </c>
      <c r="H147" s="104">
        <f>(G147/(E147+G147)*C147)</f>
        <v>6161.5064522821576</v>
      </c>
    </row>
    <row r="148" spans="1:8" ht="25.5" x14ac:dyDescent="0.25">
      <c r="A148" s="107"/>
      <c r="B148" s="74" t="s">
        <v>10</v>
      </c>
      <c r="C148" s="93">
        <v>77332.78</v>
      </c>
      <c r="D148" s="94">
        <v>3782</v>
      </c>
      <c r="E148" s="94"/>
      <c r="F148" s="94">
        <v>0</v>
      </c>
      <c r="G148" s="94"/>
      <c r="H148" s="104">
        <f>C148/(D148+F148)*F148</f>
        <v>0</v>
      </c>
    </row>
    <row r="149" spans="1:8" ht="25.5" x14ac:dyDescent="0.25">
      <c r="A149" s="108"/>
      <c r="B149" s="74" t="s">
        <v>11</v>
      </c>
      <c r="C149" s="93">
        <v>30030.86</v>
      </c>
      <c r="D149" s="94">
        <v>3782</v>
      </c>
      <c r="E149" s="94"/>
      <c r="F149" s="94">
        <v>0</v>
      </c>
      <c r="G149" s="94"/>
      <c r="H149" s="104">
        <f>C149/(D149+F149)*F149</f>
        <v>0</v>
      </c>
    </row>
    <row r="150" spans="1:8" x14ac:dyDescent="0.25">
      <c r="A150" s="86"/>
      <c r="B150" s="75"/>
      <c r="C150" s="95"/>
      <c r="D150" s="96"/>
      <c r="E150" s="96"/>
      <c r="F150" s="96"/>
      <c r="G150" s="96"/>
      <c r="H150" s="95"/>
    </row>
    <row r="151" spans="1:8" ht="25.5" customHeight="1" x14ac:dyDescent="0.25">
      <c r="A151" s="106" t="s">
        <v>51</v>
      </c>
      <c r="B151" s="74" t="s">
        <v>9</v>
      </c>
      <c r="C151" s="93">
        <v>973794.86</v>
      </c>
      <c r="D151" s="94"/>
      <c r="E151" s="94">
        <v>3900</v>
      </c>
      <c r="F151" s="94"/>
      <c r="G151" s="94">
        <v>27</v>
      </c>
      <c r="H151" s="104">
        <f>(G151/(E151+G151)*C151)</f>
        <v>6695.3046142093199</v>
      </c>
    </row>
    <row r="152" spans="1:8" ht="25.5" x14ac:dyDescent="0.25">
      <c r="A152" s="107"/>
      <c r="B152" s="74" t="s">
        <v>10</v>
      </c>
      <c r="C152" s="93">
        <v>181696.36</v>
      </c>
      <c r="D152" s="94">
        <v>11463</v>
      </c>
      <c r="E152" s="94"/>
      <c r="F152" s="94">
        <v>758</v>
      </c>
      <c r="G152" s="94"/>
      <c r="H152" s="104">
        <f>C152/(D152+F152)*F152</f>
        <v>11269.604850666885</v>
      </c>
    </row>
    <row r="153" spans="1:8" ht="25.5" x14ac:dyDescent="0.25">
      <c r="A153" s="108"/>
      <c r="B153" s="74" t="s">
        <v>11</v>
      </c>
      <c r="C153" s="93">
        <v>68236.740000000005</v>
      </c>
      <c r="D153" s="94">
        <v>11463</v>
      </c>
      <c r="E153" s="94"/>
      <c r="F153" s="94">
        <v>758</v>
      </c>
      <c r="G153" s="94"/>
      <c r="H153" s="104">
        <f>C153/(D153+F153)*F153</f>
        <v>4232.3417821782177</v>
      </c>
    </row>
    <row r="154" spans="1:8" x14ac:dyDescent="0.25">
      <c r="A154" s="84"/>
      <c r="B154" s="76"/>
      <c r="C154" s="100"/>
      <c r="D154" s="101"/>
      <c r="E154" s="101"/>
      <c r="F154" s="101"/>
      <c r="G154" s="101"/>
      <c r="H154" s="100"/>
    </row>
    <row r="155" spans="1:8" ht="25.5" customHeight="1" x14ac:dyDescent="0.25">
      <c r="A155" s="106" t="s">
        <v>52</v>
      </c>
      <c r="B155" s="74" t="s">
        <v>9</v>
      </c>
      <c r="C155" s="93">
        <v>1208503.04</v>
      </c>
      <c r="D155" s="94"/>
      <c r="E155" s="94">
        <v>5054</v>
      </c>
      <c r="F155" s="94"/>
      <c r="G155" s="94">
        <v>113</v>
      </c>
      <c r="H155" s="104">
        <f>(G155/(E155+G155)*C155)</f>
        <v>26429.425879620674</v>
      </c>
    </row>
    <row r="156" spans="1:8" ht="25.5" x14ac:dyDescent="0.25">
      <c r="A156" s="107"/>
      <c r="B156" s="74" t="s">
        <v>10</v>
      </c>
      <c r="C156" s="93">
        <v>177038.83</v>
      </c>
      <c r="D156" s="94">
        <v>6284</v>
      </c>
      <c r="E156" s="94"/>
      <c r="F156" s="94">
        <v>0</v>
      </c>
      <c r="G156" s="94"/>
      <c r="H156" s="104">
        <f>C156/(D156+F156)*F156</f>
        <v>0</v>
      </c>
    </row>
    <row r="157" spans="1:8" ht="25.5" x14ac:dyDescent="0.25">
      <c r="A157" s="108"/>
      <c r="B157" s="74" t="s">
        <v>11</v>
      </c>
      <c r="C157" s="93">
        <v>84632.63</v>
      </c>
      <c r="D157" s="94">
        <v>6284</v>
      </c>
      <c r="E157" s="94"/>
      <c r="F157" s="94">
        <v>0</v>
      </c>
      <c r="G157" s="94"/>
      <c r="H157" s="104">
        <f>C157/(D157+F157)*F157</f>
        <v>0</v>
      </c>
    </row>
    <row r="158" spans="1:8" x14ac:dyDescent="0.25">
      <c r="A158" s="86"/>
      <c r="B158" s="75"/>
      <c r="C158" s="95"/>
      <c r="D158" s="96"/>
      <c r="E158" s="96"/>
      <c r="F158" s="96"/>
      <c r="G158" s="96"/>
      <c r="H158" s="95"/>
    </row>
    <row r="159" spans="1:8" ht="25.5" customHeight="1" x14ac:dyDescent="0.25">
      <c r="A159" s="106" t="s">
        <v>53</v>
      </c>
      <c r="B159" s="74" t="s">
        <v>9</v>
      </c>
      <c r="C159" s="93">
        <v>650546.34</v>
      </c>
      <c r="D159" s="94"/>
      <c r="E159" s="94">
        <v>1523</v>
      </c>
      <c r="F159" s="94"/>
      <c r="G159" s="94">
        <v>32</v>
      </c>
      <c r="H159" s="104">
        <f>(G159/(E159+G159)*C159)</f>
        <v>13387.448797427653</v>
      </c>
    </row>
    <row r="160" spans="1:8" ht="25.5" x14ac:dyDescent="0.25">
      <c r="A160" s="107"/>
      <c r="B160" s="74" t="s">
        <v>10</v>
      </c>
      <c r="C160" s="93">
        <v>114127.93</v>
      </c>
      <c r="D160" s="94">
        <v>5888</v>
      </c>
      <c r="E160" s="94"/>
      <c r="F160" s="94">
        <v>702</v>
      </c>
      <c r="G160" s="94"/>
      <c r="H160" s="104">
        <f>C160/(D160+F160)*F160</f>
        <v>12157.482072837633</v>
      </c>
    </row>
    <row r="161" spans="1:8" ht="25.5" x14ac:dyDescent="0.25">
      <c r="A161" s="108"/>
      <c r="B161" s="74" t="s">
        <v>11</v>
      </c>
      <c r="C161" s="93">
        <v>45076.23</v>
      </c>
      <c r="D161" s="94">
        <v>5888</v>
      </c>
      <c r="E161" s="94"/>
      <c r="F161" s="94">
        <v>0</v>
      </c>
      <c r="G161" s="94"/>
      <c r="H161" s="104">
        <f>C161/(D161+F161)*F161</f>
        <v>0</v>
      </c>
    </row>
    <row r="162" spans="1:8" x14ac:dyDescent="0.25">
      <c r="A162" s="86"/>
      <c r="B162" s="75"/>
      <c r="C162" s="95"/>
      <c r="D162" s="96"/>
      <c r="E162" s="96"/>
      <c r="F162" s="96"/>
      <c r="G162" s="96"/>
      <c r="H162" s="95"/>
    </row>
    <row r="163" spans="1:8" ht="25.5" customHeight="1" x14ac:dyDescent="0.25">
      <c r="A163" s="106" t="s">
        <v>54</v>
      </c>
      <c r="B163" s="74" t="s">
        <v>9</v>
      </c>
      <c r="C163" s="93">
        <v>1475372.14</v>
      </c>
      <c r="D163" s="94"/>
      <c r="E163" s="94">
        <v>1679</v>
      </c>
      <c r="F163" s="94"/>
      <c r="G163" s="94">
        <v>6</v>
      </c>
      <c r="H163" s="104">
        <f>(G163/(E163+G163)*C163)</f>
        <v>5253.5506468842723</v>
      </c>
    </row>
    <row r="164" spans="1:8" ht="25.5" x14ac:dyDescent="0.25">
      <c r="A164" s="107"/>
      <c r="B164" s="74" t="s">
        <v>10</v>
      </c>
      <c r="C164" s="93">
        <v>298249.06</v>
      </c>
      <c r="D164" s="94">
        <v>12635</v>
      </c>
      <c r="E164" s="94"/>
      <c r="F164" s="94">
        <v>84</v>
      </c>
      <c r="G164" s="94"/>
      <c r="H164" s="104">
        <f>C164/(D164+F164)*F164</f>
        <v>1969.7241166758395</v>
      </c>
    </row>
    <row r="165" spans="1:8" ht="25.5" x14ac:dyDescent="0.25">
      <c r="A165" s="108"/>
      <c r="B165" s="74" t="s">
        <v>11</v>
      </c>
      <c r="C165" s="93">
        <v>102396.19</v>
      </c>
      <c r="D165" s="94">
        <v>12635</v>
      </c>
      <c r="E165" s="94"/>
      <c r="F165" s="94">
        <v>0</v>
      </c>
      <c r="G165" s="94"/>
      <c r="H165" s="104">
        <f>C165/(D165+F165)*F165</f>
        <v>0</v>
      </c>
    </row>
    <row r="166" spans="1:8" x14ac:dyDescent="0.25">
      <c r="A166" s="86"/>
      <c r="B166" s="75"/>
      <c r="C166" s="95"/>
      <c r="D166" s="96"/>
      <c r="E166" s="96"/>
      <c r="F166" s="96"/>
      <c r="G166" s="96"/>
      <c r="H166" s="95"/>
    </row>
    <row r="167" spans="1:8" ht="25.5" customHeight="1" x14ac:dyDescent="0.25">
      <c r="A167" s="106" t="s">
        <v>55</v>
      </c>
      <c r="B167" s="74" t="s">
        <v>9</v>
      </c>
      <c r="C167" s="93">
        <v>1428691.8</v>
      </c>
      <c r="D167" s="94"/>
      <c r="E167" s="94">
        <v>4054</v>
      </c>
      <c r="F167" s="94"/>
      <c r="G167" s="94">
        <v>2</v>
      </c>
      <c r="H167" s="104">
        <f>(G167/(E167+G167)*C167)</f>
        <v>704.48313609467459</v>
      </c>
    </row>
    <row r="168" spans="1:8" ht="25.5" x14ac:dyDescent="0.25">
      <c r="A168" s="107"/>
      <c r="B168" s="74" t="s">
        <v>10</v>
      </c>
      <c r="C168" s="93">
        <v>244401.41</v>
      </c>
      <c r="D168" s="94">
        <v>7599</v>
      </c>
      <c r="E168" s="94"/>
      <c r="F168" s="94">
        <v>0</v>
      </c>
      <c r="G168" s="94"/>
      <c r="H168" s="104">
        <f>C168/(D168+F168)*F168</f>
        <v>0</v>
      </c>
    </row>
    <row r="169" spans="1:8" ht="25.5" x14ac:dyDescent="0.25">
      <c r="A169" s="108"/>
      <c r="B169" s="74" t="s">
        <v>11</v>
      </c>
      <c r="C169" s="93">
        <v>98433.26</v>
      </c>
      <c r="D169" s="94">
        <v>7599</v>
      </c>
      <c r="E169" s="94"/>
      <c r="F169" s="94">
        <v>0</v>
      </c>
      <c r="G169" s="94"/>
      <c r="H169" s="104">
        <f>C169/(D169+F169)*F169</f>
        <v>0</v>
      </c>
    </row>
    <row r="170" spans="1:8" x14ac:dyDescent="0.25">
      <c r="A170" s="84"/>
      <c r="B170" s="76"/>
      <c r="C170" s="100"/>
      <c r="D170" s="101"/>
      <c r="E170" s="101"/>
      <c r="F170" s="101"/>
      <c r="G170" s="101"/>
      <c r="H170" s="100"/>
    </row>
    <row r="171" spans="1:8" ht="25.5" customHeight="1" x14ac:dyDescent="0.25">
      <c r="A171" s="106" t="s">
        <v>56</v>
      </c>
      <c r="B171" s="74" t="s">
        <v>9</v>
      </c>
      <c r="C171" s="93">
        <v>21676181.640000001</v>
      </c>
      <c r="D171" s="94"/>
      <c r="E171" s="94">
        <v>22135</v>
      </c>
      <c r="F171" s="94"/>
      <c r="G171" s="94">
        <v>319</v>
      </c>
      <c r="H171" s="104">
        <f>(G171/(E171+G171)*C171)</f>
        <v>307949.67235949053</v>
      </c>
    </row>
    <row r="172" spans="1:8" ht="25.5" x14ac:dyDescent="0.25">
      <c r="A172" s="107"/>
      <c r="B172" s="74" t="s">
        <v>10</v>
      </c>
      <c r="C172" s="93">
        <v>2231142.04</v>
      </c>
      <c r="D172" s="94">
        <v>62271</v>
      </c>
      <c r="E172" s="94"/>
      <c r="F172" s="94">
        <v>971</v>
      </c>
      <c r="G172" s="94"/>
      <c r="H172" s="104">
        <f>C172/(D172+F172)*F172</f>
        <v>34256.331565099143</v>
      </c>
    </row>
    <row r="173" spans="1:8" ht="25.5" x14ac:dyDescent="0.25">
      <c r="A173" s="108"/>
      <c r="B173" s="74" t="s">
        <v>11</v>
      </c>
      <c r="C173" s="93">
        <v>1503594.83</v>
      </c>
      <c r="D173" s="94">
        <v>62271</v>
      </c>
      <c r="E173" s="94"/>
      <c r="F173" s="94">
        <v>884</v>
      </c>
      <c r="G173" s="94"/>
      <c r="H173" s="104">
        <f>C173/(D173+F173)*F173</f>
        <v>21046.280258411847</v>
      </c>
    </row>
    <row r="174" spans="1:8" x14ac:dyDescent="0.25">
      <c r="A174" s="84"/>
      <c r="B174" s="76"/>
      <c r="C174" s="100"/>
      <c r="D174" s="101"/>
      <c r="E174" s="101"/>
      <c r="F174" s="101"/>
      <c r="G174" s="101"/>
      <c r="H174" s="100"/>
    </row>
    <row r="175" spans="1:8" ht="25.5" customHeight="1" x14ac:dyDescent="0.25">
      <c r="A175" s="106" t="s">
        <v>57</v>
      </c>
      <c r="B175" s="74" t="s">
        <v>9</v>
      </c>
      <c r="C175" s="93">
        <v>1445859.53</v>
      </c>
      <c r="D175" s="94"/>
      <c r="E175" s="94">
        <v>1239</v>
      </c>
      <c r="F175" s="94"/>
      <c r="G175" s="94">
        <v>29</v>
      </c>
      <c r="H175" s="104">
        <f>(G175/(E175+G175)*C175)</f>
        <v>33067.765276025239</v>
      </c>
    </row>
    <row r="176" spans="1:8" ht="25.5" x14ac:dyDescent="0.25">
      <c r="A176" s="107"/>
      <c r="B176" s="74" t="s">
        <v>10</v>
      </c>
      <c r="C176" s="93">
        <v>87576.49</v>
      </c>
      <c r="D176" s="94">
        <v>1343</v>
      </c>
      <c r="E176" s="94"/>
      <c r="F176" s="94">
        <v>25</v>
      </c>
      <c r="G176" s="94"/>
      <c r="H176" s="104">
        <f>C176/(D176+F176)*F176</f>
        <v>1600.4475511695907</v>
      </c>
    </row>
    <row r="177" spans="1:8" ht="25.5" x14ac:dyDescent="0.25">
      <c r="A177" s="108"/>
      <c r="B177" s="74" t="s">
        <v>11</v>
      </c>
      <c r="C177" s="93">
        <v>101308.63</v>
      </c>
      <c r="D177" s="94">
        <v>1343</v>
      </c>
      <c r="E177" s="94"/>
      <c r="F177" s="94">
        <v>25</v>
      </c>
      <c r="G177" s="94"/>
      <c r="H177" s="104">
        <f>C177/(D177+F177)*F177</f>
        <v>1851.4004020467837</v>
      </c>
    </row>
    <row r="178" spans="1:8" x14ac:dyDescent="0.25">
      <c r="A178" s="86"/>
      <c r="B178" s="75"/>
      <c r="C178" s="95"/>
      <c r="D178" s="96"/>
      <c r="E178" s="96"/>
      <c r="F178" s="96"/>
      <c r="G178" s="96"/>
      <c r="H178" s="95"/>
    </row>
    <row r="179" spans="1:8" ht="25.5" customHeight="1" x14ac:dyDescent="0.25">
      <c r="A179" s="106" t="s">
        <v>58</v>
      </c>
      <c r="B179" s="74" t="s">
        <v>9</v>
      </c>
      <c r="C179" s="93">
        <v>2370473.2999999998</v>
      </c>
      <c r="D179" s="94"/>
      <c r="E179" s="94">
        <v>4593</v>
      </c>
      <c r="F179" s="94"/>
      <c r="G179" s="94">
        <v>97</v>
      </c>
      <c r="H179" s="104">
        <f>(G179/(E179+G179)*C179)</f>
        <v>49026.846503198292</v>
      </c>
    </row>
    <row r="180" spans="1:8" ht="25.5" x14ac:dyDescent="0.25">
      <c r="A180" s="107"/>
      <c r="B180" s="74" t="s">
        <v>10</v>
      </c>
      <c r="C180" s="93">
        <v>272961.32</v>
      </c>
      <c r="D180" s="94">
        <v>5599</v>
      </c>
      <c r="E180" s="94"/>
      <c r="F180" s="94">
        <v>0</v>
      </c>
      <c r="G180" s="94"/>
      <c r="H180" s="104">
        <f>C180/(D180+F180)*F180</f>
        <v>0</v>
      </c>
    </row>
    <row r="181" spans="1:8" ht="25.5" x14ac:dyDescent="0.25">
      <c r="A181" s="108"/>
      <c r="B181" s="74" t="s">
        <v>11</v>
      </c>
      <c r="C181" s="93">
        <v>163078.51999999999</v>
      </c>
      <c r="D181" s="94">
        <v>5599</v>
      </c>
      <c r="E181" s="94"/>
      <c r="F181" s="94">
        <v>0</v>
      </c>
      <c r="G181" s="94"/>
      <c r="H181" s="104">
        <f>C181/(D181+F181)*F181</f>
        <v>0</v>
      </c>
    </row>
    <row r="182" spans="1:8" x14ac:dyDescent="0.25">
      <c r="A182" s="84"/>
      <c r="B182" s="76"/>
      <c r="C182" s="100"/>
      <c r="D182" s="101"/>
      <c r="E182" s="101"/>
      <c r="F182" s="101"/>
      <c r="G182" s="101"/>
      <c r="H182" s="100"/>
    </row>
    <row r="183" spans="1:8" ht="25.5" customHeight="1" x14ac:dyDescent="0.25">
      <c r="A183" s="106" t="s">
        <v>59</v>
      </c>
      <c r="B183" s="74" t="s">
        <v>9</v>
      </c>
      <c r="C183" s="93">
        <v>127859.11</v>
      </c>
      <c r="D183" s="94"/>
      <c r="E183" s="94">
        <v>258</v>
      </c>
      <c r="F183" s="94"/>
      <c r="G183" s="94">
        <v>1</v>
      </c>
      <c r="H183" s="104">
        <f>(G183/(E183+G183)*C183)</f>
        <v>493.6645173745174</v>
      </c>
    </row>
    <row r="184" spans="1:8" ht="25.5" x14ac:dyDescent="0.25">
      <c r="A184" s="107"/>
      <c r="B184" s="74" t="s">
        <v>10</v>
      </c>
      <c r="C184" s="93">
        <v>21055.16</v>
      </c>
      <c r="D184" s="94">
        <v>335</v>
      </c>
      <c r="E184" s="94"/>
      <c r="F184" s="94">
        <v>0</v>
      </c>
      <c r="G184" s="94"/>
      <c r="H184" s="104">
        <f>C184/(D184+F184)*F184</f>
        <v>0</v>
      </c>
    </row>
    <row r="185" spans="1:8" ht="25.5" x14ac:dyDescent="0.25">
      <c r="A185" s="108"/>
      <c r="B185" s="74" t="s">
        <v>11</v>
      </c>
      <c r="C185" s="93">
        <v>10196.799999999999</v>
      </c>
      <c r="D185" s="94">
        <v>335</v>
      </c>
      <c r="E185" s="94"/>
      <c r="F185" s="94">
        <v>0</v>
      </c>
      <c r="G185" s="94"/>
      <c r="H185" s="104">
        <f>C185/(D185+F185)*F185</f>
        <v>0</v>
      </c>
    </row>
    <row r="186" spans="1:8" x14ac:dyDescent="0.25">
      <c r="A186" s="86"/>
      <c r="B186" s="75"/>
      <c r="C186" s="95"/>
      <c r="D186" s="96"/>
      <c r="E186" s="96"/>
      <c r="F186" s="96"/>
      <c r="G186" s="96"/>
      <c r="H186" s="95"/>
    </row>
    <row r="187" spans="1:8" ht="25.5" customHeight="1" x14ac:dyDescent="0.25">
      <c r="A187" s="106" t="s">
        <v>60</v>
      </c>
      <c r="B187" s="74" t="s">
        <v>9</v>
      </c>
      <c r="C187" s="93">
        <v>1450409.78</v>
      </c>
      <c r="D187" s="94"/>
      <c r="E187" s="94">
        <v>2538</v>
      </c>
      <c r="F187" s="94"/>
      <c r="G187" s="94">
        <v>39</v>
      </c>
      <c r="H187" s="104">
        <f>(G187/(E187+G187)*C187)</f>
        <v>21950.322630966239</v>
      </c>
    </row>
    <row r="188" spans="1:8" ht="25.5" x14ac:dyDescent="0.25">
      <c r="A188" s="107"/>
      <c r="B188" s="74" t="s">
        <v>10</v>
      </c>
      <c r="C188" s="93">
        <v>146565</v>
      </c>
      <c r="D188" s="94">
        <v>2816</v>
      </c>
      <c r="E188" s="94"/>
      <c r="F188" s="94">
        <v>1282</v>
      </c>
      <c r="G188" s="94"/>
      <c r="H188" s="104">
        <f>C188/(D188+F188)*F188</f>
        <v>45850.739385065885</v>
      </c>
    </row>
    <row r="189" spans="1:8" ht="25.5" x14ac:dyDescent="0.25">
      <c r="A189" s="108"/>
      <c r="B189" s="74" t="s">
        <v>11</v>
      </c>
      <c r="C189" s="93">
        <v>109685.94</v>
      </c>
      <c r="D189" s="94">
        <v>2816</v>
      </c>
      <c r="E189" s="94"/>
      <c r="F189" s="94">
        <v>1282</v>
      </c>
      <c r="G189" s="94"/>
      <c r="H189" s="104">
        <f>C189/(D189+F189)*F189</f>
        <v>34313.659121522694</v>
      </c>
    </row>
    <row r="190" spans="1:8" x14ac:dyDescent="0.25">
      <c r="A190" s="86"/>
      <c r="B190" s="75"/>
      <c r="C190" s="95"/>
      <c r="D190" s="96"/>
      <c r="E190" s="96"/>
      <c r="F190" s="96"/>
      <c r="G190" s="96"/>
      <c r="H190" s="95"/>
    </row>
    <row r="191" spans="1:8" ht="25.5" customHeight="1" x14ac:dyDescent="0.25">
      <c r="A191" s="106" t="s">
        <v>61</v>
      </c>
      <c r="B191" s="74" t="s">
        <v>9</v>
      </c>
      <c r="C191" s="93">
        <v>632743.51</v>
      </c>
      <c r="D191" s="94"/>
      <c r="E191" s="94">
        <v>1899</v>
      </c>
      <c r="F191" s="94"/>
      <c r="G191" s="94">
        <v>7</v>
      </c>
      <c r="H191" s="104">
        <f>(G191/(E191+G191)*C191)</f>
        <v>2323.8219150052464</v>
      </c>
    </row>
    <row r="192" spans="1:8" ht="25.5" x14ac:dyDescent="0.25">
      <c r="A192" s="107"/>
      <c r="B192" s="74" t="s">
        <v>10</v>
      </c>
      <c r="C192" s="93">
        <v>99924.51</v>
      </c>
      <c r="D192" s="94">
        <v>2586</v>
      </c>
      <c r="E192" s="94"/>
      <c r="F192" s="94">
        <v>7</v>
      </c>
      <c r="G192" s="94"/>
      <c r="H192" s="104">
        <f>C192/(D192+F192)*F192</f>
        <v>269.75378711916699</v>
      </c>
    </row>
    <row r="193" spans="1:8" ht="25.5" x14ac:dyDescent="0.25">
      <c r="A193" s="108"/>
      <c r="B193" s="74" t="s">
        <v>11</v>
      </c>
      <c r="C193" s="93">
        <v>43115.44</v>
      </c>
      <c r="D193" s="94">
        <v>2586</v>
      </c>
      <c r="E193" s="94"/>
      <c r="F193" s="94">
        <v>7</v>
      </c>
      <c r="G193" s="94"/>
      <c r="H193" s="104">
        <f>C193/(D193+F193)*F193</f>
        <v>116.39339760894717</v>
      </c>
    </row>
    <row r="194" spans="1:8" x14ac:dyDescent="0.25">
      <c r="A194" s="86"/>
      <c r="B194" s="75"/>
      <c r="C194" s="95"/>
      <c r="D194" s="96"/>
      <c r="E194" s="96"/>
      <c r="F194" s="96"/>
      <c r="G194" s="96"/>
      <c r="H194" s="95"/>
    </row>
    <row r="195" spans="1:8" ht="25.5" customHeight="1" x14ac:dyDescent="0.25">
      <c r="A195" s="106" t="s">
        <v>62</v>
      </c>
      <c r="B195" s="74" t="s">
        <v>9</v>
      </c>
      <c r="C195" s="93">
        <v>243369.43</v>
      </c>
      <c r="D195" s="94"/>
      <c r="E195" s="94">
        <v>429</v>
      </c>
      <c r="F195" s="94"/>
      <c r="G195" s="94">
        <v>2</v>
      </c>
      <c r="H195" s="104">
        <f>(G195/(E195+G195)*C195)</f>
        <v>1129.3245011600927</v>
      </c>
    </row>
    <row r="196" spans="1:8" ht="25.5" x14ac:dyDescent="0.25">
      <c r="A196" s="107"/>
      <c r="B196" s="74" t="s">
        <v>10</v>
      </c>
      <c r="C196" s="93">
        <v>36072.69</v>
      </c>
      <c r="D196" s="94">
        <v>920</v>
      </c>
      <c r="E196" s="94"/>
      <c r="F196" s="94">
        <v>0</v>
      </c>
      <c r="G196" s="94"/>
      <c r="H196" s="104">
        <f>C196/(D196+F196)*F196</f>
        <v>0</v>
      </c>
    </row>
    <row r="197" spans="1:8" ht="25.5" x14ac:dyDescent="0.25">
      <c r="A197" s="108"/>
      <c r="B197" s="74" t="s">
        <v>11</v>
      </c>
      <c r="C197" s="93">
        <v>19530.68</v>
      </c>
      <c r="D197" s="94">
        <v>920</v>
      </c>
      <c r="E197" s="94"/>
      <c r="F197" s="94">
        <v>0</v>
      </c>
      <c r="G197" s="94"/>
      <c r="H197" s="104">
        <f>C197/(D197+F197)*F197</f>
        <v>0</v>
      </c>
    </row>
    <row r="198" spans="1:8" x14ac:dyDescent="0.25">
      <c r="A198" s="86"/>
      <c r="B198" s="75"/>
      <c r="C198" s="95"/>
      <c r="D198" s="96"/>
      <c r="E198" s="96"/>
      <c r="F198" s="96"/>
      <c r="G198" s="96"/>
      <c r="H198" s="95"/>
    </row>
    <row r="199" spans="1:8" ht="25.5" customHeight="1" x14ac:dyDescent="0.25">
      <c r="A199" s="106" t="s">
        <v>63</v>
      </c>
      <c r="B199" s="74" t="s">
        <v>9</v>
      </c>
      <c r="C199" s="93">
        <v>5679430.3200000003</v>
      </c>
      <c r="D199" s="94"/>
      <c r="E199" s="94">
        <v>10306</v>
      </c>
      <c r="F199" s="94"/>
      <c r="G199" s="94">
        <v>51</v>
      </c>
      <c r="H199" s="104">
        <f>(G199/(E199+G199)*C199)</f>
        <v>27966.684012745005</v>
      </c>
    </row>
    <row r="200" spans="1:8" ht="25.5" x14ac:dyDescent="0.25">
      <c r="A200" s="107"/>
      <c r="B200" s="74" t="s">
        <v>10</v>
      </c>
      <c r="C200" s="93">
        <v>791334.45</v>
      </c>
      <c r="D200" s="94">
        <v>30284</v>
      </c>
      <c r="E200" s="94"/>
      <c r="F200" s="94">
        <v>1927</v>
      </c>
      <c r="G200" s="94"/>
      <c r="H200" s="104">
        <f>C200/(D200+F200)*F200</f>
        <v>47341.016582844371</v>
      </c>
    </row>
    <row r="201" spans="1:8" ht="25.5" x14ac:dyDescent="0.25">
      <c r="A201" s="108"/>
      <c r="B201" s="74" t="s">
        <v>11</v>
      </c>
      <c r="C201" s="93">
        <v>398028.03</v>
      </c>
      <c r="D201" s="94">
        <v>30284</v>
      </c>
      <c r="E201" s="94"/>
      <c r="F201" s="94">
        <v>1927</v>
      </c>
      <c r="G201" s="94"/>
      <c r="H201" s="104">
        <f>C201/(D201+F201)*F201</f>
        <v>23811.741759336874</v>
      </c>
    </row>
    <row r="202" spans="1:8" x14ac:dyDescent="0.25">
      <c r="A202" s="86"/>
      <c r="B202" s="75"/>
      <c r="C202" s="95"/>
      <c r="D202" s="96"/>
      <c r="E202" s="96"/>
      <c r="F202" s="96"/>
      <c r="G202" s="96"/>
      <c r="H202" s="95"/>
    </row>
    <row r="203" spans="1:8" ht="25.5" customHeight="1" x14ac:dyDescent="0.25">
      <c r="A203" s="106" t="s">
        <v>64</v>
      </c>
      <c r="B203" s="74" t="s">
        <v>9</v>
      </c>
      <c r="C203" s="93">
        <v>583599.37</v>
      </c>
      <c r="D203" s="94"/>
      <c r="E203" s="94">
        <v>664</v>
      </c>
      <c r="F203" s="94"/>
      <c r="G203" s="94">
        <v>0</v>
      </c>
      <c r="H203" s="104">
        <f>(G203/(E203+G203)*C203)</f>
        <v>0</v>
      </c>
    </row>
    <row r="204" spans="1:8" ht="25.5" x14ac:dyDescent="0.25">
      <c r="A204" s="107"/>
      <c r="B204" s="74" t="s">
        <v>10</v>
      </c>
      <c r="C204" s="93">
        <v>103437.06</v>
      </c>
      <c r="D204" s="94">
        <v>2505</v>
      </c>
      <c r="E204" s="94"/>
      <c r="F204" s="94">
        <v>113</v>
      </c>
      <c r="G204" s="94"/>
      <c r="H204" s="104">
        <f>C204/(D204+F204)*F204</f>
        <v>4464.6248204736439</v>
      </c>
    </row>
    <row r="205" spans="1:8" ht="25.5" x14ac:dyDescent="0.25">
      <c r="A205" s="108"/>
      <c r="B205" s="74" t="s">
        <v>11</v>
      </c>
      <c r="C205" s="93">
        <v>40265.82</v>
      </c>
      <c r="D205" s="94">
        <v>2505</v>
      </c>
      <c r="E205" s="94"/>
      <c r="F205" s="94">
        <v>113</v>
      </c>
      <c r="G205" s="94"/>
      <c r="H205" s="104">
        <f>C205/(D205+F205)*F205</f>
        <v>1737.9822994652407</v>
      </c>
    </row>
    <row r="206" spans="1:8" x14ac:dyDescent="0.25">
      <c r="A206" s="86"/>
      <c r="B206" s="75"/>
      <c r="C206" s="95"/>
      <c r="D206" s="96"/>
      <c r="E206" s="96"/>
      <c r="F206" s="96"/>
      <c r="G206" s="96"/>
      <c r="H206" s="95"/>
    </row>
    <row r="207" spans="1:8" ht="25.5" customHeight="1" x14ac:dyDescent="0.25">
      <c r="A207" s="106" t="s">
        <v>65</v>
      </c>
      <c r="B207" s="74" t="s">
        <v>9</v>
      </c>
      <c r="C207" s="93">
        <v>2623507.25</v>
      </c>
      <c r="D207" s="94" t="s">
        <v>33</v>
      </c>
      <c r="E207" s="94">
        <v>6556</v>
      </c>
      <c r="F207" s="94" t="s">
        <v>33</v>
      </c>
      <c r="G207" s="94">
        <v>89</v>
      </c>
      <c r="H207" s="104">
        <f>(G207/(E207+G207)*C207)</f>
        <v>35138.020353649357</v>
      </c>
    </row>
    <row r="208" spans="1:8" ht="25.5" x14ac:dyDescent="0.25">
      <c r="A208" s="107"/>
      <c r="B208" s="74" t="s">
        <v>10</v>
      </c>
      <c r="C208" s="93">
        <v>350840.46</v>
      </c>
      <c r="D208" s="94">
        <v>9330</v>
      </c>
      <c r="E208" s="94" t="s">
        <v>33</v>
      </c>
      <c r="F208" s="94">
        <v>0</v>
      </c>
      <c r="G208" s="94" t="s">
        <v>33</v>
      </c>
      <c r="H208" s="104">
        <f>C208/(D208+F208)*F208</f>
        <v>0</v>
      </c>
    </row>
    <row r="209" spans="1:8" ht="25.5" x14ac:dyDescent="0.25">
      <c r="A209" s="108"/>
      <c r="B209" s="74" t="s">
        <v>11</v>
      </c>
      <c r="C209" s="93">
        <v>181302.48</v>
      </c>
      <c r="D209" s="94">
        <v>9330</v>
      </c>
      <c r="E209" s="94" t="s">
        <v>33</v>
      </c>
      <c r="F209" s="94">
        <v>0</v>
      </c>
      <c r="G209" s="94" t="s">
        <v>33</v>
      </c>
      <c r="H209" s="104">
        <f>C209/(D209+F209)*F209</f>
        <v>0</v>
      </c>
    </row>
    <row r="210" spans="1:8" x14ac:dyDescent="0.25">
      <c r="A210" s="86"/>
      <c r="B210" s="75"/>
      <c r="C210" s="95"/>
      <c r="D210" s="96"/>
      <c r="E210" s="96"/>
      <c r="F210" s="96"/>
      <c r="G210" s="96"/>
      <c r="H210" s="95"/>
    </row>
    <row r="211" spans="1:8" ht="25.5" customHeight="1" x14ac:dyDescent="0.25">
      <c r="A211" s="106" t="s">
        <v>66</v>
      </c>
      <c r="B211" s="74" t="s">
        <v>9</v>
      </c>
      <c r="C211" s="93">
        <v>5377946.0800000001</v>
      </c>
      <c r="D211" s="94"/>
      <c r="E211" s="94">
        <v>11497</v>
      </c>
      <c r="F211" s="94"/>
      <c r="G211" s="94">
        <v>82</v>
      </c>
      <c r="H211" s="104">
        <f>(G211/(E211+G211)*C211)</f>
        <v>38085.463214439937</v>
      </c>
    </row>
    <row r="212" spans="1:8" ht="25.5" x14ac:dyDescent="0.25">
      <c r="A212" s="107"/>
      <c r="B212" s="74" t="s">
        <v>10</v>
      </c>
      <c r="C212" s="93">
        <v>779625.94</v>
      </c>
      <c r="D212" s="94">
        <v>37558</v>
      </c>
      <c r="E212" s="94"/>
      <c r="F212" s="94">
        <v>0</v>
      </c>
      <c r="G212" s="94"/>
      <c r="H212" s="104">
        <f>C212/(D212+F212)*F212</f>
        <v>0</v>
      </c>
    </row>
    <row r="213" spans="1:8" ht="25.5" x14ac:dyDescent="0.25">
      <c r="A213" s="108"/>
      <c r="B213" s="74" t="s">
        <v>11</v>
      </c>
      <c r="C213" s="93">
        <v>371885.59</v>
      </c>
      <c r="D213" s="94">
        <v>37558</v>
      </c>
      <c r="E213" s="94"/>
      <c r="F213" s="94">
        <v>0</v>
      </c>
      <c r="G213" s="94"/>
      <c r="H213" s="104">
        <f>C213/(D213+F213)*F213</f>
        <v>0</v>
      </c>
    </row>
    <row r="214" spans="1:8" x14ac:dyDescent="0.25">
      <c r="A214" s="86"/>
      <c r="B214" s="75"/>
      <c r="C214" s="95"/>
      <c r="D214" s="96"/>
      <c r="E214" s="96"/>
      <c r="F214" s="96"/>
      <c r="G214" s="96"/>
      <c r="H214" s="95"/>
    </row>
    <row r="215" spans="1:8" ht="25.5" customHeight="1" x14ac:dyDescent="0.25">
      <c r="A215" s="106" t="s">
        <v>67</v>
      </c>
      <c r="B215" s="74" t="s">
        <v>9</v>
      </c>
      <c r="C215" s="93">
        <v>5416038.9400000004</v>
      </c>
      <c r="D215" s="94"/>
      <c r="E215" s="94">
        <v>4751</v>
      </c>
      <c r="F215" s="94"/>
      <c r="G215" s="94">
        <v>62</v>
      </c>
      <c r="H215" s="104">
        <f>(G215/(E215+G215)*C215)</f>
        <v>69768.214061915656</v>
      </c>
    </row>
    <row r="216" spans="1:8" ht="25.5" x14ac:dyDescent="0.25">
      <c r="A216" s="107"/>
      <c r="B216" s="74" t="s">
        <v>10</v>
      </c>
      <c r="C216" s="93">
        <v>321446.31</v>
      </c>
      <c r="D216" s="94">
        <v>5928</v>
      </c>
      <c r="E216" s="94"/>
      <c r="F216" s="94">
        <v>165</v>
      </c>
      <c r="G216" s="94"/>
      <c r="H216" s="104">
        <f>C216/(D216+F216)*F216</f>
        <v>8704.8483751846379</v>
      </c>
    </row>
    <row r="217" spans="1:8" ht="25.5" x14ac:dyDescent="0.25">
      <c r="A217" s="108"/>
      <c r="B217" s="74" t="s">
        <v>11</v>
      </c>
      <c r="C217" s="93">
        <v>386163.68</v>
      </c>
      <c r="D217" s="94">
        <v>5928</v>
      </c>
      <c r="E217" s="94"/>
      <c r="F217" s="94">
        <v>165</v>
      </c>
      <c r="G217" s="94"/>
      <c r="H217" s="104">
        <f>C217/(D217+F217)*F217</f>
        <v>10457.411324470704</v>
      </c>
    </row>
    <row r="218" spans="1:8" x14ac:dyDescent="0.25">
      <c r="A218" s="86"/>
      <c r="B218" s="75"/>
      <c r="C218" s="95"/>
      <c r="D218" s="96"/>
      <c r="E218" s="96"/>
      <c r="F218" s="96"/>
      <c r="G218" s="96"/>
      <c r="H218" s="95"/>
    </row>
    <row r="219" spans="1:8" ht="25.5" customHeight="1" x14ac:dyDescent="0.25">
      <c r="A219" s="106" t="s">
        <v>68</v>
      </c>
      <c r="B219" s="74" t="s">
        <v>9</v>
      </c>
      <c r="C219" s="93">
        <v>15247127.49</v>
      </c>
      <c r="D219" s="94"/>
      <c r="E219" s="94">
        <v>22277</v>
      </c>
      <c r="F219" s="94"/>
      <c r="G219" s="94">
        <v>257</v>
      </c>
      <c r="H219" s="104">
        <f>(G219/(E219+G219)*C219)</f>
        <v>173893.30633398419</v>
      </c>
    </row>
    <row r="220" spans="1:8" ht="25.5" x14ac:dyDescent="0.25">
      <c r="A220" s="107"/>
      <c r="B220" s="74" t="s">
        <v>10</v>
      </c>
      <c r="C220" s="93">
        <v>1568849.3</v>
      </c>
      <c r="D220" s="94">
        <v>26189</v>
      </c>
      <c r="E220" s="94"/>
      <c r="F220" s="94">
        <v>3910</v>
      </c>
      <c r="G220" s="94"/>
      <c r="H220" s="104">
        <f>C220/(D220+F220)*F220</f>
        <v>203800.81607362372</v>
      </c>
    </row>
    <row r="221" spans="1:8" ht="25.5" x14ac:dyDescent="0.25">
      <c r="A221" s="108"/>
      <c r="B221" s="74" t="s">
        <v>11</v>
      </c>
      <c r="C221" s="93">
        <v>1056966.32</v>
      </c>
      <c r="D221" s="94">
        <v>26189</v>
      </c>
      <c r="E221" s="94"/>
      <c r="F221" s="94">
        <v>0</v>
      </c>
      <c r="G221" s="94"/>
      <c r="H221" s="104">
        <f>C221/(D221+F221)*F221</f>
        <v>0</v>
      </c>
    </row>
    <row r="222" spans="1:8" x14ac:dyDescent="0.25">
      <c r="A222" s="84"/>
      <c r="B222" s="76"/>
      <c r="C222" s="100"/>
      <c r="D222" s="101"/>
      <c r="E222" s="101"/>
      <c r="F222" s="101"/>
      <c r="G222" s="101"/>
      <c r="H222" s="100"/>
    </row>
    <row r="223" spans="1:8" ht="25.5" customHeight="1" x14ac:dyDescent="0.25">
      <c r="A223" s="106" t="s">
        <v>69</v>
      </c>
      <c r="B223" s="74" t="s">
        <v>9</v>
      </c>
      <c r="C223" s="93">
        <v>611184</v>
      </c>
      <c r="D223" s="94"/>
      <c r="E223" s="94">
        <v>766</v>
      </c>
      <c r="F223" s="94"/>
      <c r="G223" s="94">
        <v>33</v>
      </c>
      <c r="H223" s="104">
        <f>(G223/(E223+G223)*C223)</f>
        <v>25242.893617021276</v>
      </c>
    </row>
    <row r="224" spans="1:8" ht="25.5" x14ac:dyDescent="0.25">
      <c r="A224" s="107"/>
      <c r="B224" s="74" t="s">
        <v>10</v>
      </c>
      <c r="C224" s="93">
        <v>107598.78</v>
      </c>
      <c r="D224" s="94">
        <v>3774</v>
      </c>
      <c r="E224" s="94"/>
      <c r="F224" s="94">
        <v>131</v>
      </c>
      <c r="G224" s="94"/>
      <c r="H224" s="104">
        <f>C224/(D224+F224)*F224</f>
        <v>3609.5877541613313</v>
      </c>
    </row>
    <row r="225" spans="1:8" ht="25.5" x14ac:dyDescent="0.25">
      <c r="A225" s="108"/>
      <c r="B225" s="74" t="s">
        <v>11</v>
      </c>
      <c r="C225" s="93">
        <v>42148.37</v>
      </c>
      <c r="D225" s="94">
        <v>3774</v>
      </c>
      <c r="E225" s="94"/>
      <c r="F225" s="94">
        <v>131</v>
      </c>
      <c r="G225" s="94"/>
      <c r="H225" s="104">
        <f>C225/(D225+F225)*F225</f>
        <v>1413.9401971830987</v>
      </c>
    </row>
    <row r="226" spans="1:8" x14ac:dyDescent="0.25">
      <c r="A226" s="86"/>
      <c r="B226" s="75"/>
      <c r="C226" s="95"/>
      <c r="D226" s="96"/>
      <c r="E226" s="96"/>
      <c r="F226" s="96"/>
      <c r="G226" s="96"/>
      <c r="H226" s="95"/>
    </row>
    <row r="227" spans="1:8" ht="25.5" customHeight="1" x14ac:dyDescent="0.25">
      <c r="A227" s="106" t="s">
        <v>70</v>
      </c>
      <c r="B227" s="74" t="s">
        <v>9</v>
      </c>
      <c r="C227" s="93">
        <v>1076107.1100000001</v>
      </c>
      <c r="D227" s="94"/>
      <c r="E227" s="94">
        <v>420</v>
      </c>
      <c r="F227" s="94"/>
      <c r="G227" s="94">
        <v>21</v>
      </c>
      <c r="H227" s="104">
        <f>(G227/(E227+G227)*C227)</f>
        <v>51243.195714285714</v>
      </c>
    </row>
    <row r="228" spans="1:8" ht="25.5" x14ac:dyDescent="0.25">
      <c r="A228" s="107"/>
      <c r="B228" s="74" t="s">
        <v>10</v>
      </c>
      <c r="C228" s="93">
        <v>127137.86</v>
      </c>
      <c r="D228" s="94">
        <v>420</v>
      </c>
      <c r="E228" s="94"/>
      <c r="F228" s="94">
        <v>21</v>
      </c>
      <c r="G228" s="94"/>
      <c r="H228" s="104">
        <f>C228/(D228+F228)*F228</f>
        <v>6054.1838095238099</v>
      </c>
    </row>
    <row r="229" spans="1:8" ht="25.5" x14ac:dyDescent="0.25">
      <c r="A229" s="108"/>
      <c r="B229" s="74" t="s">
        <v>11</v>
      </c>
      <c r="C229" s="93">
        <v>73304.06</v>
      </c>
      <c r="D229" s="94">
        <v>420</v>
      </c>
      <c r="E229" s="94"/>
      <c r="F229" s="94">
        <v>21</v>
      </c>
      <c r="G229" s="94"/>
      <c r="H229" s="104">
        <f>C229/(D229+F229)*F229</f>
        <v>3490.6695238095235</v>
      </c>
    </row>
    <row r="230" spans="1:8" x14ac:dyDescent="0.25">
      <c r="A230" s="86"/>
      <c r="B230" s="75"/>
      <c r="C230" s="95"/>
      <c r="D230" s="96"/>
      <c r="E230" s="96"/>
      <c r="F230" s="96"/>
      <c r="G230" s="96"/>
      <c r="H230" s="95"/>
    </row>
    <row r="231" spans="1:8" ht="25.5" customHeight="1" x14ac:dyDescent="0.25">
      <c r="A231" s="106" t="s">
        <v>71</v>
      </c>
      <c r="B231" s="74" t="s">
        <v>9</v>
      </c>
      <c r="C231" s="93">
        <v>360869.04</v>
      </c>
      <c r="D231" s="94"/>
      <c r="E231" s="94">
        <v>752</v>
      </c>
      <c r="F231" s="94"/>
      <c r="G231" s="94">
        <v>3</v>
      </c>
      <c r="H231" s="104">
        <f>(G231/(E231+G231)*C231)</f>
        <v>1433.916715231788</v>
      </c>
    </row>
    <row r="232" spans="1:8" ht="25.5" x14ac:dyDescent="0.25">
      <c r="A232" s="107"/>
      <c r="B232" s="74" t="s">
        <v>10</v>
      </c>
      <c r="C232" s="93">
        <v>47370.54</v>
      </c>
      <c r="D232" s="94">
        <v>875</v>
      </c>
      <c r="E232" s="94"/>
      <c r="F232" s="94">
        <v>0</v>
      </c>
      <c r="G232" s="94"/>
      <c r="H232" s="104">
        <f>C232/(D232+F232)*F232</f>
        <v>0</v>
      </c>
    </row>
    <row r="233" spans="1:8" ht="25.5" x14ac:dyDescent="0.25">
      <c r="A233" s="108"/>
      <c r="B233" s="74" t="s">
        <v>11</v>
      </c>
      <c r="C233" s="93">
        <v>24969.51</v>
      </c>
      <c r="D233" s="94">
        <v>875</v>
      </c>
      <c r="E233" s="94"/>
      <c r="F233" s="94">
        <v>0</v>
      </c>
      <c r="G233" s="94"/>
      <c r="H233" s="104">
        <f>C233/(D233+F233)*F233</f>
        <v>0</v>
      </c>
    </row>
    <row r="234" spans="1:8" x14ac:dyDescent="0.25">
      <c r="A234" s="84"/>
      <c r="B234" s="76"/>
      <c r="C234" s="100"/>
      <c r="D234" s="101"/>
      <c r="E234" s="101"/>
      <c r="F234" s="101"/>
      <c r="G234" s="101"/>
      <c r="H234" s="100"/>
    </row>
    <row r="235" spans="1:8" ht="25.5" customHeight="1" x14ac:dyDescent="0.25">
      <c r="A235" s="106" t="s">
        <v>72</v>
      </c>
      <c r="B235" s="74" t="s">
        <v>9</v>
      </c>
      <c r="C235" s="93">
        <v>5908249.6399999997</v>
      </c>
      <c r="D235" s="94"/>
      <c r="E235" s="94">
        <v>6855</v>
      </c>
      <c r="F235" s="94"/>
      <c r="G235" s="94">
        <v>179</v>
      </c>
      <c r="H235" s="104">
        <f>(G235/(E235+G235)*C235)</f>
        <v>150352.10201307933</v>
      </c>
    </row>
    <row r="236" spans="1:8" ht="25.5" x14ac:dyDescent="0.25">
      <c r="A236" s="107"/>
      <c r="B236" s="74" t="s">
        <v>10</v>
      </c>
      <c r="C236" s="93">
        <v>674223.53</v>
      </c>
      <c r="D236" s="94">
        <v>7780</v>
      </c>
      <c r="E236" s="94"/>
      <c r="F236" s="94">
        <v>468</v>
      </c>
      <c r="G236" s="94"/>
      <c r="H236" s="104">
        <f>C236/(D236+F236)*F236</f>
        <v>38256.136280310377</v>
      </c>
    </row>
    <row r="237" spans="1:8" ht="25.5" x14ac:dyDescent="0.25">
      <c r="A237" s="108"/>
      <c r="B237" s="74" t="s">
        <v>11</v>
      </c>
      <c r="C237" s="93">
        <v>414328.4</v>
      </c>
      <c r="D237" s="94">
        <v>7780</v>
      </c>
      <c r="E237" s="94"/>
      <c r="F237" s="94">
        <v>468</v>
      </c>
      <c r="G237" s="94"/>
      <c r="H237" s="104">
        <f>C237/(D237+F237)*F237</f>
        <v>23509.419398642094</v>
      </c>
    </row>
    <row r="238" spans="1:8" x14ac:dyDescent="0.25">
      <c r="A238" s="86"/>
      <c r="B238" s="75"/>
      <c r="C238" s="95"/>
      <c r="D238" s="96"/>
      <c r="E238" s="96"/>
      <c r="F238" s="96"/>
      <c r="G238" s="96"/>
      <c r="H238" s="95"/>
    </row>
    <row r="239" spans="1:8" ht="25.5" customHeight="1" x14ac:dyDescent="0.25">
      <c r="A239" s="106" t="s">
        <v>73</v>
      </c>
      <c r="B239" s="74" t="s">
        <v>9</v>
      </c>
      <c r="C239" s="93">
        <v>1165866.26</v>
      </c>
      <c r="D239" s="94"/>
      <c r="E239" s="94">
        <v>600</v>
      </c>
      <c r="F239" s="94"/>
      <c r="G239" s="94">
        <v>157</v>
      </c>
      <c r="H239" s="104">
        <f>(G239/(E239+G239)*C239)</f>
        <v>241797.89011889035</v>
      </c>
    </row>
    <row r="240" spans="1:8" ht="25.5" x14ac:dyDescent="0.25">
      <c r="A240" s="107"/>
      <c r="B240" s="74" t="s">
        <v>10</v>
      </c>
      <c r="C240" s="93">
        <v>70642.240000000005</v>
      </c>
      <c r="D240" s="94">
        <v>600</v>
      </c>
      <c r="E240" s="94"/>
      <c r="F240" s="94">
        <v>157</v>
      </c>
      <c r="G240" s="94"/>
      <c r="H240" s="104">
        <f>C240/(D240+F240)*F240</f>
        <v>14651.032602377809</v>
      </c>
    </row>
    <row r="241" spans="1:8" ht="25.5" x14ac:dyDescent="0.25">
      <c r="A241" s="108"/>
      <c r="B241" s="74" t="s">
        <v>11</v>
      </c>
      <c r="C241" s="93">
        <v>81034.460000000006</v>
      </c>
      <c r="D241" s="94">
        <v>600</v>
      </c>
      <c r="E241" s="94"/>
      <c r="F241" s="94">
        <v>157</v>
      </c>
      <c r="G241" s="94"/>
      <c r="H241" s="104">
        <f>C241/(D241+F241)*F241</f>
        <v>16806.35431968296</v>
      </c>
    </row>
    <row r="242" spans="1:8" x14ac:dyDescent="0.25">
      <c r="A242" s="86"/>
      <c r="B242" s="75"/>
      <c r="C242" s="95"/>
      <c r="D242" s="96"/>
      <c r="E242" s="96"/>
      <c r="F242" s="96"/>
      <c r="G242" s="96"/>
      <c r="H242" s="95"/>
    </row>
    <row r="243" spans="1:8" ht="25.5" customHeight="1" x14ac:dyDescent="0.25">
      <c r="A243" s="106" t="s">
        <v>74</v>
      </c>
      <c r="B243" s="74" t="s">
        <v>9</v>
      </c>
      <c r="C243" s="93">
        <v>795096.76</v>
      </c>
      <c r="D243" s="94" t="s">
        <v>33</v>
      </c>
      <c r="E243" s="94">
        <v>1445</v>
      </c>
      <c r="F243" s="94" t="s">
        <v>33</v>
      </c>
      <c r="G243" s="94">
        <v>258</v>
      </c>
      <c r="H243" s="104">
        <f>(G243/(E243+G243)*C243)</f>
        <v>120455.05817968292</v>
      </c>
    </row>
    <row r="244" spans="1:8" ht="25.5" x14ac:dyDescent="0.25">
      <c r="A244" s="107"/>
      <c r="B244" s="74" t="s">
        <v>10</v>
      </c>
      <c r="C244" s="93">
        <v>114326.03</v>
      </c>
      <c r="D244" s="94">
        <v>1445</v>
      </c>
      <c r="E244" s="94" t="s">
        <v>33</v>
      </c>
      <c r="F244" s="94">
        <v>258</v>
      </c>
      <c r="G244" s="94" t="s">
        <v>33</v>
      </c>
      <c r="H244" s="104">
        <f>C244/(D244+F244)*F244</f>
        <v>17320.091450381678</v>
      </c>
    </row>
    <row r="245" spans="1:8" ht="25.5" x14ac:dyDescent="0.25">
      <c r="A245" s="108"/>
      <c r="B245" s="74" t="s">
        <v>11</v>
      </c>
      <c r="C245" s="93">
        <v>52530.38</v>
      </c>
      <c r="D245" s="94">
        <v>1445</v>
      </c>
      <c r="E245" s="94" t="s">
        <v>33</v>
      </c>
      <c r="F245" s="94">
        <v>258</v>
      </c>
      <c r="G245" s="94" t="s">
        <v>33</v>
      </c>
      <c r="H245" s="104">
        <f>C245/(D245+F245)*F245</f>
        <v>7958.2137639459779</v>
      </c>
    </row>
    <row r="246" spans="1:8" x14ac:dyDescent="0.25">
      <c r="A246" s="84"/>
      <c r="B246" s="76"/>
      <c r="C246" s="100"/>
      <c r="D246" s="101"/>
      <c r="E246" s="101"/>
      <c r="F246" s="101"/>
      <c r="G246" s="101"/>
      <c r="H246" s="100"/>
    </row>
    <row r="247" spans="1:8" ht="25.5" customHeight="1" x14ac:dyDescent="0.25">
      <c r="A247" s="106" t="s">
        <v>75</v>
      </c>
      <c r="B247" s="74" t="s">
        <v>9</v>
      </c>
      <c r="C247" s="93">
        <v>109950.86</v>
      </c>
      <c r="D247" s="94"/>
      <c r="E247" s="94">
        <v>147</v>
      </c>
      <c r="F247" s="94"/>
      <c r="G247" s="94">
        <v>4</v>
      </c>
      <c r="H247" s="104">
        <f>(G247/(E247+G247)*C247)</f>
        <v>2912.6055629139073</v>
      </c>
    </row>
    <row r="248" spans="1:8" ht="25.5" x14ac:dyDescent="0.25">
      <c r="A248" s="107"/>
      <c r="B248" s="74" t="s">
        <v>10</v>
      </c>
      <c r="C248" s="93">
        <v>15084.48</v>
      </c>
      <c r="D248" s="94">
        <v>197</v>
      </c>
      <c r="E248" s="94"/>
      <c r="F248" s="94">
        <v>0</v>
      </c>
      <c r="G248" s="94"/>
      <c r="H248" s="104">
        <f>C248/(D248+F248)*F248</f>
        <v>0</v>
      </c>
    </row>
    <row r="249" spans="1:8" ht="25.5" x14ac:dyDescent="0.25">
      <c r="A249" s="108"/>
      <c r="B249" s="74" t="s">
        <v>11</v>
      </c>
      <c r="C249" s="93">
        <v>10009.629999999999</v>
      </c>
      <c r="D249" s="94">
        <v>197</v>
      </c>
      <c r="E249" s="94"/>
      <c r="F249" s="94">
        <v>0</v>
      </c>
      <c r="G249" s="94"/>
      <c r="H249" s="104">
        <f>C249/(D249+F249)*F249</f>
        <v>0</v>
      </c>
    </row>
    <row r="250" spans="1:8" x14ac:dyDescent="0.25">
      <c r="A250" s="84"/>
      <c r="B250" s="76"/>
      <c r="C250" s="100"/>
      <c r="D250" s="101"/>
      <c r="E250" s="101"/>
      <c r="F250" s="101"/>
      <c r="G250" s="101"/>
      <c r="H250" s="100"/>
    </row>
    <row r="251" spans="1:8" ht="25.5" customHeight="1" x14ac:dyDescent="0.25">
      <c r="A251" s="106" t="s">
        <v>76</v>
      </c>
      <c r="B251" s="74" t="s">
        <v>9</v>
      </c>
      <c r="C251" s="93">
        <v>895311.04</v>
      </c>
      <c r="D251" s="94"/>
      <c r="E251" s="94">
        <v>3273</v>
      </c>
      <c r="F251" s="94"/>
      <c r="G251" s="94">
        <v>55</v>
      </c>
      <c r="H251" s="104">
        <f>(G251/(E251+G251)*C251)</f>
        <v>14796.306250000001</v>
      </c>
    </row>
    <row r="252" spans="1:8" ht="25.5" x14ac:dyDescent="0.25">
      <c r="A252" s="107"/>
      <c r="B252" s="74" t="s">
        <v>10</v>
      </c>
      <c r="C252" s="93">
        <v>165756.89000000001</v>
      </c>
      <c r="D252" s="94">
        <v>3482</v>
      </c>
      <c r="E252" s="94"/>
      <c r="F252" s="94">
        <v>0</v>
      </c>
      <c r="G252" s="94"/>
      <c r="H252" s="104">
        <f>C252/(D252+F252)*F252</f>
        <v>0</v>
      </c>
    </row>
    <row r="253" spans="1:8" ht="25.5" x14ac:dyDescent="0.25">
      <c r="A253" s="108"/>
      <c r="B253" s="74" t="s">
        <v>11</v>
      </c>
      <c r="C253" s="93">
        <v>60727.85</v>
      </c>
      <c r="D253" s="94">
        <v>3482</v>
      </c>
      <c r="E253" s="94"/>
      <c r="F253" s="94">
        <v>0</v>
      </c>
      <c r="G253" s="94"/>
      <c r="H253" s="104">
        <f>C253/(D253+F253)*F253</f>
        <v>0</v>
      </c>
    </row>
    <row r="254" spans="1:8" x14ac:dyDescent="0.25">
      <c r="A254" s="86"/>
      <c r="B254" s="75"/>
      <c r="C254" s="95"/>
      <c r="D254" s="96"/>
      <c r="E254" s="96"/>
      <c r="F254" s="96"/>
      <c r="G254" s="96"/>
      <c r="H254" s="95"/>
    </row>
    <row r="255" spans="1:8" ht="25.5" customHeight="1" x14ac:dyDescent="0.25">
      <c r="A255" s="106" t="s">
        <v>77</v>
      </c>
      <c r="B255" s="74" t="s">
        <v>9</v>
      </c>
      <c r="C255" s="93">
        <v>2602906.83</v>
      </c>
      <c r="D255" s="94"/>
      <c r="E255" s="94">
        <v>3245</v>
      </c>
      <c r="F255" s="94"/>
      <c r="G255" s="94">
        <v>26</v>
      </c>
      <c r="H255" s="104">
        <f>(G255/(E255+G255)*C255)</f>
        <v>20689.568199327423</v>
      </c>
    </row>
    <row r="256" spans="1:8" ht="25.5" x14ac:dyDescent="0.25">
      <c r="A256" s="107"/>
      <c r="B256" s="74" t="s">
        <v>10</v>
      </c>
      <c r="C256" s="93">
        <v>503265.57</v>
      </c>
      <c r="D256" s="94">
        <v>23199</v>
      </c>
      <c r="E256" s="94"/>
      <c r="F256" s="94">
        <v>1457</v>
      </c>
      <c r="G256" s="94"/>
      <c r="H256" s="104">
        <f>C256/(D256+F256)*F256</f>
        <v>29739.533399172615</v>
      </c>
    </row>
    <row r="257" spans="1:8" ht="25.5" x14ac:dyDescent="0.25">
      <c r="A257" s="108"/>
      <c r="B257" s="74" t="s">
        <v>11</v>
      </c>
      <c r="C257" s="93">
        <v>179827.65</v>
      </c>
      <c r="D257" s="94">
        <v>23199</v>
      </c>
      <c r="E257" s="94"/>
      <c r="F257" s="94">
        <v>1457</v>
      </c>
      <c r="G257" s="94"/>
      <c r="H257" s="104">
        <f>C257/(D257+F257)*F257</f>
        <v>10626.577143494484</v>
      </c>
    </row>
    <row r="258" spans="1:8" x14ac:dyDescent="0.25">
      <c r="A258" s="86"/>
      <c r="B258" s="75"/>
      <c r="C258" s="95"/>
      <c r="D258" s="96"/>
      <c r="E258" s="96"/>
      <c r="F258" s="96"/>
      <c r="G258" s="96"/>
      <c r="H258" s="95"/>
    </row>
    <row r="259" spans="1:8" ht="25.5" customHeight="1" x14ac:dyDescent="0.25">
      <c r="A259" s="106" t="s">
        <v>78</v>
      </c>
      <c r="B259" s="74" t="s">
        <v>9</v>
      </c>
      <c r="C259" s="93">
        <v>154714.01999999999</v>
      </c>
      <c r="D259" s="94"/>
      <c r="E259" s="94">
        <v>447</v>
      </c>
      <c r="F259" s="94"/>
      <c r="G259" s="94">
        <v>5</v>
      </c>
      <c r="H259" s="104">
        <f>(G259/(E259+G259)*C259)</f>
        <v>1711.438274336283</v>
      </c>
    </row>
    <row r="260" spans="1:8" ht="25.5" x14ac:dyDescent="0.25">
      <c r="A260" s="107"/>
      <c r="B260" s="74" t="s">
        <v>10</v>
      </c>
      <c r="C260" s="93">
        <v>25900.54</v>
      </c>
      <c r="D260" s="94">
        <v>781</v>
      </c>
      <c r="E260" s="94"/>
      <c r="F260" s="94">
        <v>0</v>
      </c>
      <c r="G260" s="94"/>
      <c r="H260" s="104">
        <f>C260/(D260+F260)*F260</f>
        <v>0</v>
      </c>
    </row>
    <row r="261" spans="1:8" ht="25.5" x14ac:dyDescent="0.25">
      <c r="A261" s="108"/>
      <c r="B261" s="74" t="s">
        <v>11</v>
      </c>
      <c r="C261" s="93">
        <v>12031.76</v>
      </c>
      <c r="D261" s="94">
        <v>781</v>
      </c>
      <c r="E261" s="94"/>
      <c r="F261" s="94">
        <v>0</v>
      </c>
      <c r="G261" s="94"/>
      <c r="H261" s="104">
        <f>C261/(D261+F261)*F261</f>
        <v>0</v>
      </c>
    </row>
    <row r="262" spans="1:8" x14ac:dyDescent="0.25">
      <c r="A262" s="86"/>
      <c r="B262" s="75"/>
      <c r="C262" s="95"/>
      <c r="D262" s="96"/>
      <c r="E262" s="96"/>
      <c r="F262" s="96"/>
      <c r="G262" s="96"/>
      <c r="H262" s="95"/>
    </row>
    <row r="263" spans="1:8" ht="25.5" customHeight="1" x14ac:dyDescent="0.25">
      <c r="A263" s="106" t="s">
        <v>79</v>
      </c>
      <c r="B263" s="74" t="s">
        <v>9</v>
      </c>
      <c r="C263" s="93">
        <v>857241.2</v>
      </c>
      <c r="D263" s="94"/>
      <c r="E263" s="94">
        <v>1149</v>
      </c>
      <c r="F263" s="94"/>
      <c r="G263" s="94">
        <v>6</v>
      </c>
      <c r="H263" s="104">
        <f>(G263/(E263+G263)*C263)</f>
        <v>4453.2010389610386</v>
      </c>
    </row>
    <row r="264" spans="1:8" ht="25.5" x14ac:dyDescent="0.25">
      <c r="A264" s="107"/>
      <c r="B264" s="74" t="s">
        <v>10</v>
      </c>
      <c r="C264" s="93">
        <v>139366.39000000001</v>
      </c>
      <c r="D264" s="94">
        <v>2556</v>
      </c>
      <c r="E264" s="94"/>
      <c r="F264" s="94">
        <v>32</v>
      </c>
      <c r="G264" s="94"/>
      <c r="H264" s="104">
        <f>C264/(D264+F264)*F264</f>
        <v>1723.2320247295211</v>
      </c>
    </row>
    <row r="265" spans="1:8" ht="25.5" x14ac:dyDescent="0.25">
      <c r="A265" s="108"/>
      <c r="B265" s="74" t="s">
        <v>11</v>
      </c>
      <c r="C265" s="93">
        <v>54956.59</v>
      </c>
      <c r="D265" s="94">
        <v>2556</v>
      </c>
      <c r="E265" s="94"/>
      <c r="F265" s="94">
        <v>32</v>
      </c>
      <c r="G265" s="94"/>
      <c r="H265" s="104">
        <f>C265/(D265+F265)*F265</f>
        <v>679.52506955177739</v>
      </c>
    </row>
    <row r="266" spans="1:8" x14ac:dyDescent="0.25">
      <c r="A266" s="86"/>
      <c r="B266" s="75"/>
      <c r="C266" s="95"/>
      <c r="D266" s="96"/>
      <c r="E266" s="96"/>
      <c r="F266" s="96"/>
      <c r="G266" s="96"/>
      <c r="H266" s="95"/>
    </row>
    <row r="267" spans="1:8" ht="25.5" customHeight="1" x14ac:dyDescent="0.25">
      <c r="A267" s="106" t="s">
        <v>80</v>
      </c>
      <c r="B267" s="74" t="s">
        <v>9</v>
      </c>
      <c r="C267" s="93">
        <v>1681186.38</v>
      </c>
      <c r="D267" s="94"/>
      <c r="E267" s="94">
        <f>2329-604</f>
        <v>1725</v>
      </c>
      <c r="F267" s="94"/>
      <c r="G267" s="94">
        <v>13</v>
      </c>
      <c r="H267" s="104">
        <f>(G267/(E267+G267)*C267)</f>
        <v>12575.041967779056</v>
      </c>
    </row>
    <row r="268" spans="1:8" ht="25.5" x14ac:dyDescent="0.25">
      <c r="A268" s="107"/>
      <c r="B268" s="74" t="s">
        <v>10</v>
      </c>
      <c r="C268" s="93">
        <v>202221.71</v>
      </c>
      <c r="D268" s="94">
        <v>5397</v>
      </c>
      <c r="E268" s="94"/>
      <c r="F268" s="94">
        <v>266</v>
      </c>
      <c r="G268" s="94"/>
      <c r="H268" s="104">
        <f>C268/(D268+F268)*F268</f>
        <v>9498.6711742892458</v>
      </c>
    </row>
    <row r="269" spans="1:8" ht="25.5" x14ac:dyDescent="0.25">
      <c r="A269" s="108"/>
      <c r="B269" s="74" t="s">
        <v>11</v>
      </c>
      <c r="C269" s="93">
        <v>126086.98</v>
      </c>
      <c r="D269" s="94">
        <v>5397</v>
      </c>
      <c r="E269" s="94"/>
      <c r="F269" s="94">
        <v>266</v>
      </c>
      <c r="G269" s="94"/>
      <c r="H269" s="104">
        <f>C269/(D269+F269)*F269</f>
        <v>5922.5033868974042</v>
      </c>
    </row>
    <row r="270" spans="1:8" x14ac:dyDescent="0.25">
      <c r="A270" s="84"/>
      <c r="B270" s="76"/>
      <c r="C270" s="100"/>
      <c r="D270" s="101"/>
      <c r="E270" s="101"/>
      <c r="F270" s="101"/>
      <c r="G270" s="101"/>
      <c r="H270" s="100"/>
    </row>
    <row r="271" spans="1:8" ht="25.5" customHeight="1" x14ac:dyDescent="0.25">
      <c r="A271" s="106" t="s">
        <v>81</v>
      </c>
      <c r="B271" s="74" t="s">
        <v>9</v>
      </c>
      <c r="C271" s="93">
        <v>1150234.73</v>
      </c>
      <c r="D271" s="94"/>
      <c r="E271" s="94">
        <v>2667</v>
      </c>
      <c r="F271" s="94"/>
      <c r="G271" s="94">
        <v>20</v>
      </c>
      <c r="H271" s="104">
        <f>(G271/(E271+G271)*C271)</f>
        <v>8561.4791961295123</v>
      </c>
    </row>
    <row r="272" spans="1:8" ht="25.5" x14ac:dyDescent="0.25">
      <c r="A272" s="107"/>
      <c r="B272" s="74" t="s">
        <v>10</v>
      </c>
      <c r="C272" s="93">
        <v>156184.54999999999</v>
      </c>
      <c r="D272" s="94">
        <v>3075</v>
      </c>
      <c r="E272" s="94"/>
      <c r="F272" s="94">
        <v>0</v>
      </c>
      <c r="G272" s="94"/>
      <c r="H272" s="104">
        <f>C272/(D272+F272)*F272</f>
        <v>0</v>
      </c>
    </row>
    <row r="273" spans="1:8" ht="25.5" x14ac:dyDescent="0.25">
      <c r="A273" s="108"/>
      <c r="B273" s="74" t="s">
        <v>11</v>
      </c>
      <c r="C273" s="93">
        <v>79415.97</v>
      </c>
      <c r="D273" s="94">
        <v>3075</v>
      </c>
      <c r="E273" s="94"/>
      <c r="F273" s="94">
        <v>0</v>
      </c>
      <c r="G273" s="94"/>
      <c r="H273" s="104">
        <f>C273/(D273+F273)*F273</f>
        <v>0</v>
      </c>
    </row>
    <row r="274" spans="1:8" x14ac:dyDescent="0.25">
      <c r="A274" s="86"/>
      <c r="B274" s="75"/>
      <c r="C274" s="95"/>
      <c r="D274" s="96"/>
      <c r="E274" s="96"/>
      <c r="F274" s="96"/>
      <c r="G274" s="96"/>
      <c r="H274" s="95"/>
    </row>
    <row r="275" spans="1:8" ht="25.5" customHeight="1" x14ac:dyDescent="0.25">
      <c r="A275" s="106" t="s">
        <v>82</v>
      </c>
      <c r="B275" s="74" t="s">
        <v>9</v>
      </c>
      <c r="C275" s="93">
        <v>7274040.8499999996</v>
      </c>
      <c r="D275" s="94"/>
      <c r="E275" s="94">
        <v>12606</v>
      </c>
      <c r="F275" s="94"/>
      <c r="G275" s="94">
        <v>400</v>
      </c>
      <c r="H275" s="104">
        <f>(G275/(E275+G275)*C275)</f>
        <v>223713.38920498229</v>
      </c>
    </row>
    <row r="276" spans="1:8" ht="25.5" x14ac:dyDescent="0.25">
      <c r="A276" s="107"/>
      <c r="B276" s="74" t="s">
        <v>10</v>
      </c>
      <c r="C276" s="93">
        <v>833774.42</v>
      </c>
      <c r="D276" s="94">
        <v>15291</v>
      </c>
      <c r="E276" s="94"/>
      <c r="F276" s="94">
        <v>454</v>
      </c>
      <c r="G276" s="94"/>
      <c r="H276" s="104">
        <f>C276/(D276+F276)*F276</f>
        <v>24041.510744998413</v>
      </c>
    </row>
    <row r="277" spans="1:8" ht="25.5" x14ac:dyDescent="0.25">
      <c r="A277" s="108"/>
      <c r="B277" s="74" t="s">
        <v>11</v>
      </c>
      <c r="C277" s="93">
        <v>507270.14</v>
      </c>
      <c r="D277" s="94">
        <v>15291</v>
      </c>
      <c r="E277" s="94"/>
      <c r="F277" s="94">
        <v>454</v>
      </c>
      <c r="G277" s="94"/>
      <c r="H277" s="104">
        <f>C277/(D277+F277)*F277</f>
        <v>14626.906545570022</v>
      </c>
    </row>
    <row r="278" spans="1:8" x14ac:dyDescent="0.25">
      <c r="A278" s="86"/>
      <c r="B278" s="75"/>
      <c r="C278" s="95"/>
      <c r="D278" s="96"/>
      <c r="E278" s="96"/>
      <c r="F278" s="96"/>
      <c r="G278" s="96"/>
      <c r="H278" s="95"/>
    </row>
    <row r="279" spans="1:8" ht="25.5" customHeight="1" x14ac:dyDescent="0.25">
      <c r="A279" s="106" t="s">
        <v>83</v>
      </c>
      <c r="B279" s="74" t="s">
        <v>9</v>
      </c>
      <c r="C279" s="93">
        <v>3086127.62</v>
      </c>
      <c r="D279" s="94"/>
      <c r="E279" s="94">
        <v>7254</v>
      </c>
      <c r="F279" s="94"/>
      <c r="G279" s="94"/>
      <c r="H279" s="104">
        <f>(G279/(E279+G279)*C279)</f>
        <v>0</v>
      </c>
    </row>
    <row r="280" spans="1:8" ht="25.5" x14ac:dyDescent="0.25">
      <c r="A280" s="107"/>
      <c r="B280" s="74" t="s">
        <v>10</v>
      </c>
      <c r="C280" s="93">
        <v>396676.45</v>
      </c>
      <c r="D280" s="94">
        <v>11441</v>
      </c>
      <c r="E280" s="94"/>
      <c r="F280" s="94">
        <v>821</v>
      </c>
      <c r="G280" s="94"/>
      <c r="H280" s="104">
        <f>C280/(D280+F280)*F280</f>
        <v>26559.400216114827</v>
      </c>
    </row>
    <row r="281" spans="1:8" ht="25.5" x14ac:dyDescent="0.25">
      <c r="A281" s="108"/>
      <c r="B281" s="74" t="s">
        <v>11</v>
      </c>
      <c r="C281" s="93">
        <v>228163.61</v>
      </c>
      <c r="D281" s="94">
        <v>11441</v>
      </c>
      <c r="E281" s="94"/>
      <c r="F281" s="94">
        <v>675</v>
      </c>
      <c r="G281" s="94"/>
      <c r="H281" s="104">
        <f>C281/(D281+F281)*F281</f>
        <v>12711.32690244305</v>
      </c>
    </row>
    <row r="282" spans="1:8" x14ac:dyDescent="0.25">
      <c r="A282" s="84"/>
      <c r="B282" s="76"/>
      <c r="C282" s="100"/>
      <c r="D282" s="101"/>
      <c r="E282" s="101"/>
      <c r="F282" s="101"/>
      <c r="G282" s="101"/>
      <c r="H282" s="100"/>
    </row>
    <row r="283" spans="1:8" ht="25.5" customHeight="1" x14ac:dyDescent="0.25">
      <c r="A283" s="106" t="s">
        <v>84</v>
      </c>
      <c r="B283" s="74" t="s">
        <v>9</v>
      </c>
      <c r="C283" s="93">
        <v>1355794.62</v>
      </c>
      <c r="D283" s="94"/>
      <c r="E283" s="94">
        <v>3850</v>
      </c>
      <c r="F283" s="94"/>
      <c r="G283" s="94"/>
      <c r="H283" s="104">
        <f>(G283/(E283+G283)*C283)</f>
        <v>0</v>
      </c>
    </row>
    <row r="284" spans="1:8" ht="25.5" x14ac:dyDescent="0.25">
      <c r="A284" s="107"/>
      <c r="B284" s="74" t="s">
        <v>10</v>
      </c>
      <c r="C284" s="93">
        <v>279811.86</v>
      </c>
      <c r="D284" s="94">
        <v>13152</v>
      </c>
      <c r="E284" s="94"/>
      <c r="F284" s="94">
        <v>503</v>
      </c>
      <c r="G284" s="94"/>
      <c r="H284" s="104">
        <f>C284/(D284+F284)*F284</f>
        <v>10307.240247528378</v>
      </c>
    </row>
    <row r="285" spans="1:8" ht="25.5" x14ac:dyDescent="0.25">
      <c r="A285" s="108"/>
      <c r="B285" s="74" t="s">
        <v>11</v>
      </c>
      <c r="C285" s="93">
        <v>93914.34</v>
      </c>
      <c r="D285" s="94">
        <v>13152</v>
      </c>
      <c r="E285" s="94"/>
      <c r="F285" s="94">
        <v>0</v>
      </c>
      <c r="G285" s="94"/>
      <c r="H285" s="104">
        <f>C285/(D285+F285)*F285</f>
        <v>0</v>
      </c>
    </row>
    <row r="286" spans="1:8" x14ac:dyDescent="0.25">
      <c r="A286" s="84"/>
      <c r="B286" s="76"/>
      <c r="C286" s="100"/>
      <c r="D286" s="101"/>
      <c r="E286" s="101"/>
      <c r="F286" s="101"/>
      <c r="G286" s="101"/>
      <c r="H286" s="100"/>
    </row>
    <row r="287" spans="1:8" ht="25.5" customHeight="1" x14ac:dyDescent="0.25">
      <c r="A287" s="106" t="s">
        <v>85</v>
      </c>
      <c r="B287" s="74" t="s">
        <v>9</v>
      </c>
      <c r="C287" s="93">
        <v>773264.3</v>
      </c>
      <c r="D287" s="94" t="s">
        <v>19</v>
      </c>
      <c r="E287" s="94">
        <v>2703</v>
      </c>
      <c r="F287" s="94" t="s">
        <v>19</v>
      </c>
      <c r="G287" s="94">
        <v>13</v>
      </c>
      <c r="H287" s="104">
        <f>(G287/(E287+G287)*C287)</f>
        <v>3701.191421207659</v>
      </c>
    </row>
    <row r="288" spans="1:8" ht="25.5" x14ac:dyDescent="0.25">
      <c r="A288" s="107"/>
      <c r="B288" s="74" t="s">
        <v>10</v>
      </c>
      <c r="C288" s="93">
        <v>100363.63</v>
      </c>
      <c r="D288" s="94">
        <v>3154</v>
      </c>
      <c r="E288" s="94" t="s">
        <v>19</v>
      </c>
      <c r="F288" s="94">
        <v>0</v>
      </c>
      <c r="G288" s="94" t="s">
        <v>19</v>
      </c>
      <c r="H288" s="104">
        <f>C288/(D288+F288)*F288</f>
        <v>0</v>
      </c>
    </row>
    <row r="289" spans="1:8" ht="25.5" x14ac:dyDescent="0.25">
      <c r="A289" s="108"/>
      <c r="B289" s="74" t="s">
        <v>11</v>
      </c>
      <c r="C289" s="93">
        <v>52895.14</v>
      </c>
      <c r="D289" s="94">
        <v>3154</v>
      </c>
      <c r="E289" s="94" t="s">
        <v>19</v>
      </c>
      <c r="F289" s="94">
        <v>0</v>
      </c>
      <c r="G289" s="94" t="s">
        <v>19</v>
      </c>
      <c r="H289" s="104">
        <f>C289/(D289+F289)*F289</f>
        <v>0</v>
      </c>
    </row>
    <row r="290" spans="1:8" x14ac:dyDescent="0.25">
      <c r="A290" s="86"/>
      <c r="B290" s="75"/>
      <c r="C290" s="95"/>
      <c r="D290" s="96"/>
      <c r="E290" s="96"/>
      <c r="F290" s="96"/>
      <c r="G290" s="96"/>
      <c r="H290" s="95"/>
    </row>
    <row r="291" spans="1:8" ht="25.5" customHeight="1" x14ac:dyDescent="0.25">
      <c r="A291" s="106" t="s">
        <v>86</v>
      </c>
      <c r="B291" s="74" t="s">
        <v>9</v>
      </c>
      <c r="C291" s="93">
        <v>2338130.33</v>
      </c>
      <c r="D291" s="94"/>
      <c r="E291" s="94">
        <v>8031</v>
      </c>
      <c r="F291" s="94"/>
      <c r="G291" s="94">
        <v>11</v>
      </c>
      <c r="H291" s="104">
        <f>(G291/(E291+G291)*C291)</f>
        <v>3198.1389741357871</v>
      </c>
    </row>
    <row r="292" spans="1:8" ht="25.5" x14ac:dyDescent="0.25">
      <c r="A292" s="107"/>
      <c r="B292" s="74" t="s">
        <v>10</v>
      </c>
      <c r="C292" s="93">
        <v>318914.33</v>
      </c>
      <c r="D292" s="94">
        <v>12319</v>
      </c>
      <c r="E292" s="94"/>
      <c r="F292" s="94">
        <v>0</v>
      </c>
      <c r="G292" s="94"/>
      <c r="H292" s="104">
        <f>C292/(D292+F292)*F292</f>
        <v>0</v>
      </c>
    </row>
    <row r="293" spans="1:8" ht="25.5" x14ac:dyDescent="0.25">
      <c r="A293" s="108"/>
      <c r="B293" s="74" t="s">
        <v>11</v>
      </c>
      <c r="C293" s="93">
        <v>161989.85999999999</v>
      </c>
      <c r="D293" s="94">
        <v>12319</v>
      </c>
      <c r="E293" s="94"/>
      <c r="F293" s="94">
        <v>0</v>
      </c>
      <c r="G293" s="94"/>
      <c r="H293" s="104">
        <f>C293/(D293+F293)*F293</f>
        <v>0</v>
      </c>
    </row>
    <row r="294" spans="1:8" x14ac:dyDescent="0.25">
      <c r="A294" s="86"/>
      <c r="B294" s="75"/>
      <c r="C294" s="95"/>
      <c r="D294" s="96"/>
      <c r="E294" s="96"/>
      <c r="F294" s="96"/>
      <c r="G294" s="96"/>
      <c r="H294" s="95"/>
    </row>
    <row r="295" spans="1:8" ht="25.5" customHeight="1" x14ac:dyDescent="0.25">
      <c r="A295" s="106" t="s">
        <v>87</v>
      </c>
      <c r="B295" s="74" t="s">
        <v>9</v>
      </c>
      <c r="C295" s="93">
        <v>278575.88</v>
      </c>
      <c r="D295" s="94" t="s">
        <v>33</v>
      </c>
      <c r="E295" s="94">
        <v>416</v>
      </c>
      <c r="F295" s="94" t="s">
        <v>33</v>
      </c>
      <c r="G295" s="94">
        <v>1</v>
      </c>
      <c r="H295" s="104">
        <f>(G295/(E295+G295)*C295)</f>
        <v>668.04767386091123</v>
      </c>
    </row>
    <row r="296" spans="1:8" ht="25.5" x14ac:dyDescent="0.25">
      <c r="A296" s="107"/>
      <c r="B296" s="74" t="s">
        <v>10</v>
      </c>
      <c r="C296" s="93">
        <v>33893.71</v>
      </c>
      <c r="D296" s="94">
        <v>869</v>
      </c>
      <c r="E296" s="94" t="s">
        <v>33</v>
      </c>
      <c r="F296" s="94">
        <v>0</v>
      </c>
      <c r="G296" s="94" t="s">
        <v>33</v>
      </c>
      <c r="H296" s="104">
        <f>C296/(D296+F296)*F296</f>
        <v>0</v>
      </c>
    </row>
    <row r="297" spans="1:8" ht="25.5" x14ac:dyDescent="0.25">
      <c r="A297" s="108"/>
      <c r="B297" s="74" t="s">
        <v>11</v>
      </c>
      <c r="C297" s="93">
        <v>20659.14</v>
      </c>
      <c r="D297" s="94">
        <v>869</v>
      </c>
      <c r="E297" s="94" t="s">
        <v>33</v>
      </c>
      <c r="F297" s="94">
        <v>0</v>
      </c>
      <c r="G297" s="94" t="s">
        <v>33</v>
      </c>
      <c r="H297" s="104">
        <f>C297/(D297+F297)*F297</f>
        <v>0</v>
      </c>
    </row>
    <row r="298" spans="1:8" x14ac:dyDescent="0.25">
      <c r="A298" s="86"/>
      <c r="B298" s="75"/>
      <c r="C298" s="95"/>
      <c r="D298" s="96"/>
      <c r="E298" s="96"/>
      <c r="F298" s="96"/>
      <c r="G298" s="96"/>
      <c r="H298" s="95"/>
    </row>
    <row r="299" spans="1:8" ht="25.5" customHeight="1" x14ac:dyDescent="0.25">
      <c r="A299" s="106" t="s">
        <v>88</v>
      </c>
      <c r="B299" s="74" t="s">
        <v>9</v>
      </c>
      <c r="C299" s="93">
        <v>23592216.620000001</v>
      </c>
      <c r="D299" s="94" t="s">
        <v>33</v>
      </c>
      <c r="E299" s="94">
        <v>27999</v>
      </c>
      <c r="F299" s="94" t="s">
        <v>33</v>
      </c>
      <c r="G299" s="94">
        <v>1210</v>
      </c>
      <c r="H299" s="104">
        <f>(G299/(E299+G299)*C299)</f>
        <v>977321.44579410471</v>
      </c>
    </row>
    <row r="300" spans="1:8" ht="25.5" x14ac:dyDescent="0.25">
      <c r="A300" s="107"/>
      <c r="B300" s="74" t="s">
        <v>10</v>
      </c>
      <c r="C300" s="93">
        <v>2499085.9900000002</v>
      </c>
      <c r="D300" s="94">
        <v>44075</v>
      </c>
      <c r="E300" s="94" t="s">
        <v>33</v>
      </c>
      <c r="F300" s="94">
        <v>4475</v>
      </c>
      <c r="G300" s="94" t="s">
        <v>33</v>
      </c>
      <c r="H300" s="104">
        <f>C300/(D300+F300)*F300</f>
        <v>230348.29670957779</v>
      </c>
    </row>
    <row r="301" spans="1:8" ht="25.5" x14ac:dyDescent="0.25">
      <c r="A301" s="108"/>
      <c r="B301" s="74" t="s">
        <v>11</v>
      </c>
      <c r="C301" s="93">
        <v>1645534.52</v>
      </c>
      <c r="D301" s="94">
        <v>44075</v>
      </c>
      <c r="E301" s="94" t="s">
        <v>33</v>
      </c>
      <c r="F301" s="94">
        <v>4475</v>
      </c>
      <c r="G301" s="94" t="s">
        <v>33</v>
      </c>
      <c r="H301" s="104">
        <f>C301/(D301+F301)*F301</f>
        <v>151673.88212152422</v>
      </c>
    </row>
    <row r="302" spans="1:8" x14ac:dyDescent="0.25">
      <c r="A302" s="86"/>
      <c r="B302" s="75"/>
      <c r="C302" s="95"/>
      <c r="D302" s="96"/>
      <c r="E302" s="96"/>
      <c r="F302" s="96"/>
      <c r="G302" s="96"/>
      <c r="H302" s="95"/>
    </row>
    <row r="303" spans="1:8" ht="25.5" customHeight="1" x14ac:dyDescent="0.25">
      <c r="A303" s="106" t="s">
        <v>89</v>
      </c>
      <c r="B303" s="74" t="s">
        <v>9</v>
      </c>
      <c r="C303" s="93">
        <v>511640.36</v>
      </c>
      <c r="D303" s="94" t="s">
        <v>19</v>
      </c>
      <c r="E303" s="94">
        <v>1343</v>
      </c>
      <c r="F303" s="94" t="s">
        <v>19</v>
      </c>
      <c r="G303" s="94">
        <v>27</v>
      </c>
      <c r="H303" s="104">
        <f>(G303/(E303+G303)*C303)</f>
        <v>10083.423153284672</v>
      </c>
    </row>
    <row r="304" spans="1:8" ht="25.5" x14ac:dyDescent="0.25">
      <c r="A304" s="107"/>
      <c r="B304" s="74" t="s">
        <v>10</v>
      </c>
      <c r="C304" s="93">
        <v>76414.53</v>
      </c>
      <c r="D304" s="94">
        <v>1860</v>
      </c>
      <c r="E304" s="94" t="s">
        <v>19</v>
      </c>
      <c r="F304" s="94">
        <v>0</v>
      </c>
      <c r="G304" s="94" t="s">
        <v>19</v>
      </c>
      <c r="H304" s="104">
        <f>C304/(D304+F304)*F304</f>
        <v>0</v>
      </c>
    </row>
    <row r="305" spans="1:8" ht="25.5" x14ac:dyDescent="0.25">
      <c r="A305" s="108"/>
      <c r="B305" s="74" t="s">
        <v>11</v>
      </c>
      <c r="C305" s="93">
        <v>37029.760000000002</v>
      </c>
      <c r="D305" s="94">
        <v>1860</v>
      </c>
      <c r="E305" s="94" t="s">
        <v>19</v>
      </c>
      <c r="F305" s="94">
        <v>0</v>
      </c>
      <c r="G305" s="94" t="s">
        <v>19</v>
      </c>
      <c r="H305" s="104">
        <f>C305/(D305+F305)*F305</f>
        <v>0</v>
      </c>
    </row>
    <row r="306" spans="1:8" x14ac:dyDescent="0.25">
      <c r="A306" s="84"/>
      <c r="B306" s="76"/>
      <c r="C306" s="100"/>
      <c r="D306" s="101"/>
      <c r="E306" s="101"/>
      <c r="F306" s="101"/>
      <c r="G306" s="101"/>
      <c r="H306" s="100"/>
    </row>
    <row r="307" spans="1:8" ht="25.5" customHeight="1" x14ac:dyDescent="0.25">
      <c r="A307" s="106" t="s">
        <v>90</v>
      </c>
      <c r="B307" s="74" t="s">
        <v>9</v>
      </c>
      <c r="C307" s="93">
        <v>550183.46</v>
      </c>
      <c r="D307" s="94"/>
      <c r="E307" s="94">
        <f>271+219+167</f>
        <v>657</v>
      </c>
      <c r="F307" s="94"/>
      <c r="G307" s="94">
        <v>5</v>
      </c>
      <c r="H307" s="104">
        <f>(G307/(E307+G307)*C307)</f>
        <v>4155.4641993957703</v>
      </c>
    </row>
    <row r="308" spans="1:8" ht="25.5" x14ac:dyDescent="0.25">
      <c r="A308" s="107"/>
      <c r="B308" s="74" t="s">
        <v>10</v>
      </c>
      <c r="C308" s="93">
        <v>151240.14000000001</v>
      </c>
      <c r="D308" s="94">
        <v>13482</v>
      </c>
      <c r="E308" s="94"/>
      <c r="F308" s="94">
        <v>0</v>
      </c>
      <c r="G308" s="94"/>
      <c r="H308" s="104">
        <f>C308/(D308+F308)*F308</f>
        <v>0</v>
      </c>
    </row>
    <row r="309" spans="1:8" ht="25.5" x14ac:dyDescent="0.25">
      <c r="A309" s="108"/>
      <c r="B309" s="74" t="s">
        <v>11</v>
      </c>
      <c r="C309" s="93">
        <v>38340.19</v>
      </c>
      <c r="D309" s="94">
        <v>13482</v>
      </c>
      <c r="E309" s="94"/>
      <c r="F309" s="94">
        <v>0</v>
      </c>
      <c r="G309" s="94"/>
      <c r="H309" s="104">
        <f>C309/(D309+F309)*F309</f>
        <v>0</v>
      </c>
    </row>
    <row r="310" spans="1:8" x14ac:dyDescent="0.25">
      <c r="A310" s="84"/>
      <c r="B310" s="76"/>
      <c r="C310" s="100"/>
      <c r="D310" s="101"/>
      <c r="E310" s="101"/>
      <c r="F310" s="101"/>
      <c r="G310" s="101"/>
      <c r="H310" s="100"/>
    </row>
    <row r="311" spans="1:8" ht="25.5" customHeight="1" x14ac:dyDescent="0.25">
      <c r="A311" s="106" t="s">
        <v>91</v>
      </c>
      <c r="B311" s="74" t="s">
        <v>9</v>
      </c>
      <c r="C311" s="93">
        <v>9304310.4299999997</v>
      </c>
      <c r="D311" s="94"/>
      <c r="E311" s="94">
        <v>19293</v>
      </c>
      <c r="F311" s="94"/>
      <c r="G311" s="94">
        <v>283</v>
      </c>
      <c r="H311" s="104">
        <f>(G311/(E311+G311)*C311)</f>
        <v>134507.55270177769</v>
      </c>
    </row>
    <row r="312" spans="1:8" ht="25.5" x14ac:dyDescent="0.25">
      <c r="A312" s="107"/>
      <c r="B312" s="74" t="s">
        <v>10</v>
      </c>
      <c r="C312" s="93">
        <v>1038395.12</v>
      </c>
      <c r="D312" s="94">
        <v>22634</v>
      </c>
      <c r="E312" s="94"/>
      <c r="F312" s="94">
        <v>2150</v>
      </c>
      <c r="G312" s="94"/>
      <c r="H312" s="104">
        <f>C312/(D312+F312)*F312</f>
        <v>90080.273886378302</v>
      </c>
    </row>
    <row r="313" spans="1:8" ht="25.5" x14ac:dyDescent="0.25">
      <c r="A313" s="108"/>
      <c r="B313" s="74" t="s">
        <v>11</v>
      </c>
      <c r="C313" s="93">
        <v>644626.26</v>
      </c>
      <c r="D313" s="94">
        <v>22634</v>
      </c>
      <c r="E313" s="94"/>
      <c r="F313" s="94">
        <v>2150</v>
      </c>
      <c r="G313" s="94"/>
      <c r="H313" s="104">
        <f>C313/(D313+F313)*F313</f>
        <v>55921.015937701741</v>
      </c>
    </row>
    <row r="314" spans="1:8" x14ac:dyDescent="0.25">
      <c r="A314" s="86"/>
      <c r="B314" s="75"/>
      <c r="C314" s="95"/>
      <c r="D314" s="96"/>
      <c r="E314" s="96"/>
      <c r="F314" s="96"/>
      <c r="G314" s="96"/>
      <c r="H314" s="95"/>
    </row>
    <row r="315" spans="1:8" ht="25.5" customHeight="1" x14ac:dyDescent="0.25">
      <c r="A315" s="106" t="s">
        <v>92</v>
      </c>
      <c r="B315" s="74" t="s">
        <v>9</v>
      </c>
      <c r="C315" s="93">
        <v>1805307.12</v>
      </c>
      <c r="D315" s="94" t="s">
        <v>33</v>
      </c>
      <c r="E315" s="94">
        <v>2356</v>
      </c>
      <c r="F315" s="94" t="s">
        <v>33</v>
      </c>
      <c r="G315" s="94">
        <v>85</v>
      </c>
      <c r="H315" s="104">
        <f>(G315/(E315+G315)*C315)</f>
        <v>62864.033265055303</v>
      </c>
    </row>
    <row r="316" spans="1:8" ht="25.5" x14ac:dyDescent="0.25">
      <c r="A316" s="107"/>
      <c r="B316" s="74" t="s">
        <v>10</v>
      </c>
      <c r="C316" s="93">
        <v>222258.53</v>
      </c>
      <c r="D316" s="94">
        <v>2356</v>
      </c>
      <c r="E316" s="94" t="s">
        <v>33</v>
      </c>
      <c r="F316" s="94">
        <v>121</v>
      </c>
      <c r="G316" s="94" t="s">
        <v>33</v>
      </c>
      <c r="H316" s="104">
        <f>C316/(D316+F316)*F316</f>
        <v>10857.199083568832</v>
      </c>
    </row>
    <row r="317" spans="1:8" ht="25.5" x14ac:dyDescent="0.25">
      <c r="A317" s="108"/>
      <c r="B317" s="74" t="s">
        <v>11</v>
      </c>
      <c r="C317" s="93">
        <v>114567.01</v>
      </c>
      <c r="D317" s="94">
        <v>2356</v>
      </c>
      <c r="E317" s="94" t="s">
        <v>33</v>
      </c>
      <c r="F317" s="94">
        <v>0</v>
      </c>
      <c r="G317" s="94" t="s">
        <v>33</v>
      </c>
      <c r="H317" s="104">
        <f>C317/(D317+F317)*F317</f>
        <v>0</v>
      </c>
    </row>
    <row r="318" spans="1:8" x14ac:dyDescent="0.25">
      <c r="A318" s="84"/>
      <c r="B318" s="76"/>
      <c r="C318" s="100"/>
      <c r="D318" s="101"/>
      <c r="E318" s="101"/>
      <c r="F318" s="101"/>
      <c r="G318" s="101"/>
      <c r="H318" s="100"/>
    </row>
    <row r="319" spans="1:8" ht="25.5" customHeight="1" x14ac:dyDescent="0.25">
      <c r="A319" s="106" t="s">
        <v>93</v>
      </c>
      <c r="B319" s="74" t="s">
        <v>9</v>
      </c>
      <c r="C319" s="98">
        <v>302461.27</v>
      </c>
      <c r="D319" s="94"/>
      <c r="E319" s="94">
        <v>566</v>
      </c>
      <c r="F319" s="94"/>
      <c r="G319" s="94">
        <v>0</v>
      </c>
      <c r="H319" s="104">
        <f>(G319/(E319+G319)*C319)</f>
        <v>0</v>
      </c>
    </row>
    <row r="320" spans="1:8" ht="25.5" customHeight="1" x14ac:dyDescent="0.25">
      <c r="A320" s="107"/>
      <c r="B320" s="74" t="s">
        <v>10</v>
      </c>
      <c r="C320" s="98">
        <v>32976.620000000003</v>
      </c>
      <c r="D320" s="94">
        <v>1372</v>
      </c>
      <c r="E320" s="94"/>
      <c r="F320" s="94">
        <v>75</v>
      </c>
      <c r="G320" s="94"/>
      <c r="H320" s="104">
        <f>C320/(D320+F320)*F320</f>
        <v>1709.2235659986179</v>
      </c>
    </row>
    <row r="321" spans="1:8" ht="25.5" customHeight="1" x14ac:dyDescent="0.25">
      <c r="A321" s="108"/>
      <c r="B321" s="74" t="s">
        <v>11</v>
      </c>
      <c r="C321" s="98">
        <v>22662.21</v>
      </c>
      <c r="D321" s="94">
        <v>1372</v>
      </c>
      <c r="E321" s="94"/>
      <c r="F321" s="94">
        <v>75</v>
      </c>
      <c r="G321" s="94"/>
      <c r="H321" s="104">
        <f>C321/(D321+F321)*F321</f>
        <v>1174.6135107118175</v>
      </c>
    </row>
    <row r="322" spans="1:8" x14ac:dyDescent="0.25">
      <c r="A322" s="84"/>
      <c r="B322" s="76"/>
      <c r="C322" s="100"/>
      <c r="D322" s="101"/>
      <c r="E322" s="101"/>
      <c r="F322" s="101"/>
      <c r="G322" s="101"/>
      <c r="H322" s="100"/>
    </row>
    <row r="323" spans="1:8" ht="25.5" customHeight="1" x14ac:dyDescent="0.25">
      <c r="A323" s="106" t="s">
        <v>94</v>
      </c>
      <c r="B323" s="74" t="s">
        <v>9</v>
      </c>
      <c r="C323" s="98">
        <v>533801.55000000005</v>
      </c>
      <c r="D323" s="94"/>
      <c r="E323" s="94">
        <v>1168</v>
      </c>
      <c r="F323" s="94"/>
      <c r="G323" s="94">
        <v>6</v>
      </c>
      <c r="H323" s="104">
        <f>(G323/(E323+G323)*C323)</f>
        <v>2728.1169505962521</v>
      </c>
    </row>
    <row r="324" spans="1:8" ht="25.5" customHeight="1" x14ac:dyDescent="0.25">
      <c r="A324" s="107"/>
      <c r="B324" s="74" t="s">
        <v>10</v>
      </c>
      <c r="C324" s="98">
        <v>30139.39</v>
      </c>
      <c r="D324" s="94">
        <v>1168</v>
      </c>
      <c r="E324" s="94"/>
      <c r="F324" s="94">
        <v>0</v>
      </c>
      <c r="G324" s="94"/>
      <c r="H324" s="104">
        <f>C324/(D324+F324)*F324</f>
        <v>0</v>
      </c>
    </row>
    <row r="325" spans="1:8" ht="25.5" customHeight="1" x14ac:dyDescent="0.25">
      <c r="A325" s="108"/>
      <c r="B325" s="74" t="s">
        <v>11</v>
      </c>
      <c r="C325" s="98">
        <v>37307.620000000003</v>
      </c>
      <c r="D325" s="94">
        <v>1168</v>
      </c>
      <c r="E325" s="94"/>
      <c r="F325" s="94">
        <v>0</v>
      </c>
      <c r="G325" s="94"/>
      <c r="H325" s="104">
        <f>C325/(D325+F325)*F325</f>
        <v>0</v>
      </c>
    </row>
    <row r="326" spans="1:8" x14ac:dyDescent="0.25">
      <c r="A326" s="86"/>
      <c r="B326" s="75"/>
      <c r="C326" s="95"/>
      <c r="D326" s="96"/>
      <c r="E326" s="96"/>
      <c r="F326" s="96"/>
      <c r="G326" s="96"/>
      <c r="H326" s="95"/>
    </row>
    <row r="327" spans="1:8" ht="25.5" customHeight="1" x14ac:dyDescent="0.25">
      <c r="A327" s="106" t="s">
        <v>95</v>
      </c>
      <c r="B327" s="74" t="s">
        <v>9</v>
      </c>
      <c r="C327" s="93">
        <v>1256662</v>
      </c>
      <c r="D327" s="94" t="s">
        <v>33</v>
      </c>
      <c r="E327" s="94">
        <v>1722</v>
      </c>
      <c r="F327" s="94" t="s">
        <v>33</v>
      </c>
      <c r="G327" s="94">
        <v>171</v>
      </c>
      <c r="H327" s="104">
        <f>(G327/(E327+G327)*C327)</f>
        <v>113517.80348652932</v>
      </c>
    </row>
    <row r="328" spans="1:8" ht="25.5" customHeight="1" x14ac:dyDescent="0.25">
      <c r="A328" s="107"/>
      <c r="B328" s="74" t="s">
        <v>10</v>
      </c>
      <c r="C328" s="93">
        <v>163790.28</v>
      </c>
      <c r="D328" s="94">
        <v>1893</v>
      </c>
      <c r="E328" s="94" t="s">
        <v>33</v>
      </c>
      <c r="F328" s="94">
        <v>344</v>
      </c>
      <c r="G328" s="94" t="s">
        <v>33</v>
      </c>
      <c r="H328" s="104">
        <f>C328/(D328+F328)*F328</f>
        <v>25187.240196691997</v>
      </c>
    </row>
    <row r="329" spans="1:8" ht="25.5" customHeight="1" x14ac:dyDescent="0.25">
      <c r="A329" s="108"/>
      <c r="B329" s="74" t="s">
        <v>11</v>
      </c>
      <c r="C329" s="93">
        <v>86610.82</v>
      </c>
      <c r="D329" s="94">
        <v>1893</v>
      </c>
      <c r="E329" s="94" t="s">
        <v>33</v>
      </c>
      <c r="F329" s="94">
        <v>344</v>
      </c>
      <c r="G329" s="94" t="s">
        <v>33</v>
      </c>
      <c r="H329" s="104">
        <f>C329/(D329+F329)*F329</f>
        <v>13318.785015645957</v>
      </c>
    </row>
    <row r="330" spans="1:8" x14ac:dyDescent="0.25">
      <c r="A330" s="86"/>
      <c r="B330" s="75"/>
      <c r="C330" s="95"/>
      <c r="D330" s="96"/>
      <c r="E330" s="96"/>
      <c r="F330" s="96"/>
      <c r="G330" s="96"/>
      <c r="H330" s="95"/>
    </row>
    <row r="331" spans="1:8" ht="25.5" customHeight="1" x14ac:dyDescent="0.25">
      <c r="A331" s="106" t="s">
        <v>96</v>
      </c>
      <c r="B331" s="74" t="s">
        <v>9</v>
      </c>
      <c r="C331" s="93">
        <v>3250200.5</v>
      </c>
      <c r="D331" s="94"/>
      <c r="E331" s="94">
        <v>7511</v>
      </c>
      <c r="F331" s="94"/>
      <c r="G331" s="94">
        <v>39</v>
      </c>
      <c r="H331" s="104">
        <f>(G331/(E331+G331)*C331)</f>
        <v>16789.115165562915</v>
      </c>
    </row>
    <row r="332" spans="1:8" ht="25.5" x14ac:dyDescent="0.25">
      <c r="A332" s="107"/>
      <c r="B332" s="74" t="s">
        <v>10</v>
      </c>
      <c r="C332" s="93">
        <v>479552.29</v>
      </c>
      <c r="D332" s="94">
        <v>11237</v>
      </c>
      <c r="E332" s="94"/>
      <c r="F332" s="94">
        <v>426</v>
      </c>
      <c r="G332" s="94"/>
      <c r="H332" s="104">
        <f>C332/(D332+F332)*F332</f>
        <v>17516.014365086168</v>
      </c>
    </row>
    <row r="333" spans="1:8" ht="25.5" x14ac:dyDescent="0.25">
      <c r="A333" s="108"/>
      <c r="B333" s="74" t="s">
        <v>11</v>
      </c>
      <c r="C333" s="93">
        <v>224290.8</v>
      </c>
      <c r="D333" s="94">
        <v>11237</v>
      </c>
      <c r="E333" s="94"/>
      <c r="F333" s="94">
        <v>426</v>
      </c>
      <c r="G333" s="94"/>
      <c r="H333" s="104">
        <f>C333/(D333+F333)*F333</f>
        <v>8192.3931064048702</v>
      </c>
    </row>
    <row r="334" spans="1:8" x14ac:dyDescent="0.25">
      <c r="A334" s="77"/>
      <c r="B334" s="87"/>
      <c r="C334" s="78"/>
    </row>
  </sheetData>
  <mergeCells count="83">
    <mergeCell ref="A19:A21"/>
    <mergeCell ref="A43:A45"/>
    <mergeCell ref="A39:A41"/>
    <mergeCell ref="A35:A37"/>
    <mergeCell ref="A31:A33"/>
    <mergeCell ref="A27:A29"/>
    <mergeCell ref="A23:A25"/>
    <mergeCell ref="A47:A49"/>
    <mergeCell ref="A91:A93"/>
    <mergeCell ref="A87:A89"/>
    <mergeCell ref="A83:A85"/>
    <mergeCell ref="A79:A81"/>
    <mergeCell ref="A75:A77"/>
    <mergeCell ref="A71:A73"/>
    <mergeCell ref="A67:A69"/>
    <mergeCell ref="A63:A65"/>
    <mergeCell ref="A59:A61"/>
    <mergeCell ref="A55:A57"/>
    <mergeCell ref="A51:A53"/>
    <mergeCell ref="A95:A97"/>
    <mergeCell ref="A139:A141"/>
    <mergeCell ref="A135:A137"/>
    <mergeCell ref="A131:A133"/>
    <mergeCell ref="A127:A129"/>
    <mergeCell ref="A123:A125"/>
    <mergeCell ref="A119:A121"/>
    <mergeCell ref="A115:A117"/>
    <mergeCell ref="A111:A113"/>
    <mergeCell ref="A107:A109"/>
    <mergeCell ref="A103:A105"/>
    <mergeCell ref="A99:A101"/>
    <mergeCell ref="A143:A145"/>
    <mergeCell ref="A183:A185"/>
    <mergeCell ref="A179:A181"/>
    <mergeCell ref="A175:A177"/>
    <mergeCell ref="A171:A173"/>
    <mergeCell ref="A167:A169"/>
    <mergeCell ref="A163:A165"/>
    <mergeCell ref="A159:A161"/>
    <mergeCell ref="A155:A157"/>
    <mergeCell ref="A151:A153"/>
    <mergeCell ref="A147:A149"/>
    <mergeCell ref="A251:A253"/>
    <mergeCell ref="A247:A249"/>
    <mergeCell ref="A243:A245"/>
    <mergeCell ref="A187:A189"/>
    <mergeCell ref="A227:A229"/>
    <mergeCell ref="A223:A225"/>
    <mergeCell ref="A219:A221"/>
    <mergeCell ref="A215:A217"/>
    <mergeCell ref="A211:A213"/>
    <mergeCell ref="A207:A209"/>
    <mergeCell ref="A203:A205"/>
    <mergeCell ref="A199:A201"/>
    <mergeCell ref="A195:A197"/>
    <mergeCell ref="A191:A193"/>
    <mergeCell ref="A307:A309"/>
    <mergeCell ref="A303:A305"/>
    <mergeCell ref="A299:A301"/>
    <mergeCell ref="A295:A297"/>
    <mergeCell ref="A291:A293"/>
    <mergeCell ref="A287:A289"/>
    <mergeCell ref="A3:A5"/>
    <mergeCell ref="A7:A8"/>
    <mergeCell ref="A11:A13"/>
    <mergeCell ref="A15:A17"/>
    <mergeCell ref="A231:A233"/>
    <mergeCell ref="A235:A237"/>
    <mergeCell ref="A239:A241"/>
    <mergeCell ref="A283:A285"/>
    <mergeCell ref="A279:A281"/>
    <mergeCell ref="A275:A277"/>
    <mergeCell ref="A271:A273"/>
    <mergeCell ref="A267:A269"/>
    <mergeCell ref="A263:A265"/>
    <mergeCell ref="A259:A261"/>
    <mergeCell ref="A255:A257"/>
    <mergeCell ref="A311:A313"/>
    <mergeCell ref="A331:A333"/>
    <mergeCell ref="A327:A329"/>
    <mergeCell ref="A323:A325"/>
    <mergeCell ref="A319:A321"/>
    <mergeCell ref="A315:A317"/>
  </mergeCells>
  <printOptions gridLines="1"/>
  <pageMargins left="0.25" right="0.25" top="0.75" bottom="0.75" header="0.3" footer="0.3"/>
  <pageSetup orientation="landscape" horizontalDpi="300" verticalDpi="300"/>
  <headerFooter alignWithMargins="0">
    <oddFooter>&amp;L&amp;"Arial,Regular"&amp;10 10/7/2019 8:12:06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1"/>
  <sheetViews>
    <sheetView showGridLines="0" topLeftCell="C1" zoomScale="115" zoomScaleNormal="115" workbookViewId="0">
      <pane ySplit="1" topLeftCell="A496" activePane="bottomLeft" state="frozen"/>
      <selection activeCell="C1" sqref="C1"/>
      <selection pane="bottomLeft" activeCell="G496" sqref="G496"/>
    </sheetView>
  </sheetViews>
  <sheetFormatPr defaultColWidth="9.140625" defaultRowHeight="15" x14ac:dyDescent="0.25"/>
  <cols>
    <col min="1" max="1" width="26.5703125" style="1" customWidth="1"/>
    <col min="2" max="2" width="25.5703125" style="1" customWidth="1"/>
    <col min="3" max="3" width="15.7109375" style="4" customWidth="1"/>
    <col min="4" max="7" width="15.7109375" style="5" customWidth="1"/>
    <col min="8" max="8" width="20" style="6" customWidth="1"/>
    <col min="9" max="16384" width="9.140625" style="1"/>
  </cols>
  <sheetData>
    <row r="1" spans="1:9" ht="38.25" x14ac:dyDescent="0.25">
      <c r="A1" s="13" t="s">
        <v>97</v>
      </c>
      <c r="B1" s="13" t="s">
        <v>1</v>
      </c>
      <c r="C1" s="7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9" t="s">
        <v>7</v>
      </c>
    </row>
    <row r="2" spans="1:9" x14ac:dyDescent="0.25">
      <c r="A2" s="118" t="s">
        <v>98</v>
      </c>
      <c r="B2" s="33" t="s">
        <v>9</v>
      </c>
      <c r="C2" s="35"/>
      <c r="D2" s="34" t="s">
        <v>33</v>
      </c>
      <c r="E2" s="41" t="s">
        <v>99</v>
      </c>
      <c r="F2" s="34" t="s">
        <v>33</v>
      </c>
      <c r="G2" s="41" t="s">
        <v>99</v>
      </c>
      <c r="H2" s="9"/>
    </row>
    <row r="3" spans="1:9" ht="25.5" x14ac:dyDescent="0.25">
      <c r="A3" s="119"/>
      <c r="B3" s="33" t="s">
        <v>10</v>
      </c>
      <c r="C3" s="35"/>
      <c r="D3" s="41" t="s">
        <v>99</v>
      </c>
      <c r="E3" s="34" t="s">
        <v>33</v>
      </c>
      <c r="F3" s="41" t="s">
        <v>99</v>
      </c>
      <c r="G3" s="34" t="s">
        <v>33</v>
      </c>
      <c r="H3" s="9"/>
    </row>
    <row r="4" spans="1:9" ht="25.5" x14ac:dyDescent="0.25">
      <c r="A4" s="120"/>
      <c r="B4" s="33" t="s">
        <v>11</v>
      </c>
      <c r="C4" s="35"/>
      <c r="D4" s="41" t="s">
        <v>99</v>
      </c>
      <c r="E4" s="34" t="s">
        <v>33</v>
      </c>
      <c r="F4" s="41" t="s">
        <v>99</v>
      </c>
      <c r="G4" s="34" t="s">
        <v>33</v>
      </c>
      <c r="H4" s="9"/>
    </row>
    <row r="5" spans="1:9" x14ac:dyDescent="0.25">
      <c r="A5" s="36"/>
      <c r="B5" s="37"/>
      <c r="C5" s="38"/>
      <c r="D5" s="39"/>
      <c r="E5" s="39"/>
      <c r="F5" s="39"/>
      <c r="G5" s="39"/>
      <c r="H5" s="40"/>
    </row>
    <row r="6" spans="1:9" ht="25.5" customHeight="1" x14ac:dyDescent="0.25">
      <c r="A6" s="33" t="s">
        <v>8</v>
      </c>
      <c r="B6" s="14" t="s">
        <v>9</v>
      </c>
      <c r="C6" s="60">
        <v>687643.68</v>
      </c>
      <c r="D6" s="16"/>
      <c r="E6" s="16">
        <v>1813</v>
      </c>
      <c r="F6" s="16"/>
      <c r="G6" s="16">
        <v>13</v>
      </c>
      <c r="H6" s="63">
        <f>(G6/(E6+G6)*C6)</f>
        <v>4895.6012267250826</v>
      </c>
    </row>
    <row r="7" spans="1:9" ht="25.5" x14ac:dyDescent="0.25">
      <c r="A7" s="33"/>
      <c r="B7" s="14" t="s">
        <v>10</v>
      </c>
      <c r="C7" s="60">
        <v>138848.89000000001</v>
      </c>
      <c r="D7" s="16">
        <v>8338</v>
      </c>
      <c r="E7" s="16"/>
      <c r="F7" s="16">
        <v>279</v>
      </c>
      <c r="G7" s="16"/>
      <c r="H7" s="63">
        <f>C7/(D7+F7)*F7</f>
        <v>4495.6296054311251</v>
      </c>
      <c r="I7" s="11"/>
    </row>
    <row r="8" spans="1:9" ht="25.5" x14ac:dyDescent="0.25">
      <c r="A8" s="33"/>
      <c r="B8" s="14" t="s">
        <v>11</v>
      </c>
      <c r="C8" s="60">
        <v>48044.68</v>
      </c>
      <c r="D8" s="16">
        <v>8338</v>
      </c>
      <c r="E8" s="16"/>
      <c r="F8" s="16">
        <v>279</v>
      </c>
      <c r="G8" s="16"/>
      <c r="H8" s="63">
        <f>C8/(D8+F8)*F8</f>
        <v>1555.5838133921318</v>
      </c>
      <c r="I8" s="11"/>
    </row>
    <row r="9" spans="1:9" x14ac:dyDescent="0.25">
      <c r="A9" s="17"/>
      <c r="B9" s="17"/>
      <c r="C9" s="18"/>
      <c r="D9" s="19"/>
      <c r="E9" s="19"/>
      <c r="F9" s="19"/>
      <c r="G9" s="19"/>
      <c r="H9" s="20"/>
      <c r="I9" s="11"/>
    </row>
    <row r="10" spans="1:9" ht="15.75" x14ac:dyDescent="0.25">
      <c r="A10" s="14" t="s">
        <v>100</v>
      </c>
      <c r="B10" s="14" t="s">
        <v>9</v>
      </c>
      <c r="C10" s="61">
        <v>89408.03</v>
      </c>
      <c r="D10" s="16"/>
      <c r="E10" s="16">
        <v>140</v>
      </c>
      <c r="F10" s="16"/>
      <c r="G10" s="16">
        <v>0</v>
      </c>
      <c r="H10" s="63">
        <f>(G10/(E10+G10)*C10)</f>
        <v>0</v>
      </c>
      <c r="I10" s="11"/>
    </row>
    <row r="11" spans="1:9" ht="25.5" x14ac:dyDescent="0.25">
      <c r="A11" s="14"/>
      <c r="B11" s="14" t="s">
        <v>10</v>
      </c>
      <c r="C11" s="61">
        <v>8536.8700000000008</v>
      </c>
      <c r="D11" s="16">
        <v>148</v>
      </c>
      <c r="E11" s="16"/>
      <c r="F11" s="16">
        <v>0</v>
      </c>
      <c r="G11" s="16"/>
      <c r="H11" s="63">
        <f>C11/(D11+F11)*F11</f>
        <v>0</v>
      </c>
      <c r="I11" s="11"/>
    </row>
    <row r="12" spans="1:9" ht="25.5" x14ac:dyDescent="0.25">
      <c r="A12" s="14" t="s">
        <v>13</v>
      </c>
      <c r="B12" s="14" t="s">
        <v>11</v>
      </c>
      <c r="C12" s="61">
        <v>10009.629999999999</v>
      </c>
      <c r="D12" s="16">
        <v>148</v>
      </c>
      <c r="E12" s="16"/>
      <c r="F12" s="16">
        <v>0</v>
      </c>
      <c r="G12" s="16"/>
      <c r="H12" s="63">
        <f>C12/(D12+F12)*F12</f>
        <v>0</v>
      </c>
      <c r="I12" s="11"/>
    </row>
    <row r="13" spans="1:9" x14ac:dyDescent="0.25">
      <c r="A13" s="21"/>
      <c r="B13" s="21"/>
      <c r="C13" s="22"/>
      <c r="D13" s="23"/>
      <c r="E13" s="23"/>
      <c r="F13" s="23"/>
      <c r="G13" s="23"/>
      <c r="H13" s="24"/>
      <c r="I13" s="11"/>
    </row>
    <row r="14" spans="1:9" ht="15.75" x14ac:dyDescent="0.25">
      <c r="A14" s="14" t="s">
        <v>101</v>
      </c>
      <c r="B14" s="14" t="s">
        <v>9</v>
      </c>
      <c r="C14" s="61">
        <v>134566.13</v>
      </c>
      <c r="D14" s="16"/>
      <c r="E14" s="16">
        <v>353</v>
      </c>
      <c r="F14" s="16"/>
      <c r="G14" s="16"/>
      <c r="H14" s="63">
        <f>(G14/(E14+G14)*C14)</f>
        <v>0</v>
      </c>
      <c r="I14" s="11"/>
    </row>
    <row r="15" spans="1:9" ht="25.5" x14ac:dyDescent="0.25">
      <c r="A15" s="14"/>
      <c r="B15" s="14" t="s">
        <v>10</v>
      </c>
      <c r="C15" s="61">
        <v>16216.31</v>
      </c>
      <c r="D15" s="16">
        <v>438</v>
      </c>
      <c r="E15" s="16"/>
      <c r="F15" s="16">
        <v>0</v>
      </c>
      <c r="G15" s="16"/>
      <c r="H15" s="63">
        <f>C15/(D15+F15)*F15</f>
        <v>0</v>
      </c>
      <c r="I15" s="11"/>
    </row>
    <row r="16" spans="1:9" ht="25.5" x14ac:dyDescent="0.25">
      <c r="A16" s="14" t="s">
        <v>13</v>
      </c>
      <c r="B16" s="14" t="s">
        <v>11</v>
      </c>
      <c r="C16" s="61">
        <v>10009.629999999999</v>
      </c>
      <c r="D16" s="16">
        <v>438</v>
      </c>
      <c r="E16" s="16"/>
      <c r="F16" s="16">
        <v>0</v>
      </c>
      <c r="G16" s="16"/>
      <c r="H16" s="63">
        <f>C16/(D16+F16)*F16</f>
        <v>0</v>
      </c>
      <c r="I16" s="11"/>
    </row>
    <row r="17" spans="1:8" x14ac:dyDescent="0.25">
      <c r="A17" s="21"/>
      <c r="B17" s="21"/>
      <c r="C17" s="22"/>
      <c r="D17" s="23"/>
      <c r="E17" s="23"/>
      <c r="F17" s="23"/>
      <c r="G17" s="23"/>
      <c r="H17" s="24"/>
    </row>
    <row r="18" spans="1:8" ht="15.75" x14ac:dyDescent="0.25">
      <c r="A18" s="14" t="s">
        <v>12</v>
      </c>
      <c r="B18" s="14" t="s">
        <v>9</v>
      </c>
      <c r="C18" s="60">
        <v>8272817.8899999997</v>
      </c>
      <c r="D18" s="16"/>
      <c r="E18" s="16">
        <v>10609</v>
      </c>
      <c r="F18" s="16"/>
      <c r="G18" s="16">
        <v>178</v>
      </c>
      <c r="H18" s="63">
        <f>(G18/(E18+G18)*C18)</f>
        <v>136512.6155946973</v>
      </c>
    </row>
    <row r="19" spans="1:8" ht="25.5" x14ac:dyDescent="0.25">
      <c r="A19" s="14"/>
      <c r="B19" s="14" t="s">
        <v>10</v>
      </c>
      <c r="C19" s="60">
        <v>713902.23</v>
      </c>
      <c r="D19" s="16">
        <v>12124</v>
      </c>
      <c r="E19" s="16"/>
      <c r="F19" s="16">
        <v>216</v>
      </c>
      <c r="G19" s="16"/>
      <c r="H19" s="63">
        <f>C19/(D19+F19)*F19</f>
        <v>12496.181659643435</v>
      </c>
    </row>
    <row r="20" spans="1:8" ht="25.5" x14ac:dyDescent="0.25">
      <c r="A20" s="14" t="s">
        <v>13</v>
      </c>
      <c r="B20" s="14" t="s">
        <v>11</v>
      </c>
      <c r="C20" s="60">
        <v>573873.55000000005</v>
      </c>
      <c r="D20" s="16">
        <v>12124</v>
      </c>
      <c r="E20" s="16"/>
      <c r="F20" s="16">
        <v>216</v>
      </c>
      <c r="G20" s="16"/>
      <c r="H20" s="63">
        <f>C20/(D20+F20)*F20</f>
        <v>10045.11238249595</v>
      </c>
    </row>
    <row r="21" spans="1:8" x14ac:dyDescent="0.25">
      <c r="A21" s="17"/>
      <c r="B21" s="17"/>
      <c r="C21" s="18"/>
      <c r="D21" s="19"/>
      <c r="E21" s="19"/>
      <c r="F21" s="19"/>
      <c r="G21" s="19"/>
      <c r="H21" s="20"/>
    </row>
    <row r="22" spans="1:8" x14ac:dyDescent="0.25">
      <c r="A22" s="42" t="s">
        <v>102</v>
      </c>
      <c r="B22" s="42" t="s">
        <v>9</v>
      </c>
      <c r="C22" s="43"/>
      <c r="D22" s="44"/>
      <c r="E22" s="44"/>
      <c r="F22" s="44"/>
      <c r="G22" s="44"/>
      <c r="H22" s="45"/>
    </row>
    <row r="23" spans="1:8" ht="25.5" x14ac:dyDescent="0.25">
      <c r="A23" s="42"/>
      <c r="B23" s="42" t="s">
        <v>10</v>
      </c>
      <c r="C23" s="43"/>
      <c r="D23" s="44"/>
      <c r="E23" s="44"/>
      <c r="F23" s="44"/>
      <c r="G23" s="44"/>
      <c r="H23" s="45"/>
    </row>
    <row r="24" spans="1:8" ht="25.5" x14ac:dyDescent="0.25">
      <c r="A24" s="42" t="s">
        <v>103</v>
      </c>
      <c r="B24" s="42" t="s">
        <v>11</v>
      </c>
      <c r="C24" s="43"/>
      <c r="D24" s="44"/>
      <c r="E24" s="44"/>
      <c r="F24" s="44"/>
      <c r="G24" s="44"/>
      <c r="H24" s="45"/>
    </row>
    <row r="25" spans="1:8" x14ac:dyDescent="0.25">
      <c r="A25" s="17"/>
      <c r="B25" s="17"/>
      <c r="C25" s="18"/>
      <c r="D25" s="19"/>
      <c r="E25" s="19"/>
      <c r="F25" s="19"/>
      <c r="G25" s="19"/>
      <c r="H25" s="20"/>
    </row>
    <row r="26" spans="1:8" ht="25.5" customHeight="1" x14ac:dyDescent="0.25">
      <c r="A26" s="14" t="s">
        <v>104</v>
      </c>
      <c r="B26" s="14" t="s">
        <v>9</v>
      </c>
      <c r="C26" s="61">
        <v>357976.68</v>
      </c>
      <c r="D26" s="16"/>
      <c r="E26" s="16">
        <v>323</v>
      </c>
      <c r="F26" s="16"/>
      <c r="G26" s="16">
        <v>0</v>
      </c>
      <c r="H26" s="63">
        <f>(G26/(E26+G26)*C26)</f>
        <v>0</v>
      </c>
    </row>
    <row r="27" spans="1:8" ht="25.5" x14ac:dyDescent="0.25">
      <c r="A27" s="14"/>
      <c r="B27" s="14" t="s">
        <v>10</v>
      </c>
      <c r="C27" s="61">
        <v>47187.87</v>
      </c>
      <c r="D27" s="16">
        <v>547</v>
      </c>
      <c r="E27" s="16"/>
      <c r="F27" s="16">
        <v>0</v>
      </c>
      <c r="G27" s="16"/>
      <c r="H27" s="63">
        <f>C27/(D27+F27)*F27</f>
        <v>0</v>
      </c>
    </row>
    <row r="28" spans="1:8" ht="25.5" x14ac:dyDescent="0.25">
      <c r="A28" s="14"/>
      <c r="B28" s="14" t="s">
        <v>11</v>
      </c>
      <c r="C28" s="61">
        <v>24391.71</v>
      </c>
      <c r="D28" s="16">
        <v>547</v>
      </c>
      <c r="E28" s="16"/>
      <c r="F28" s="16">
        <v>0</v>
      </c>
      <c r="G28" s="16"/>
      <c r="H28" s="63">
        <f>C28/(D28+F28)*F28</f>
        <v>0</v>
      </c>
    </row>
    <row r="29" spans="1:8" x14ac:dyDescent="0.25">
      <c r="A29" s="21"/>
      <c r="B29" s="21"/>
      <c r="C29" s="22"/>
      <c r="D29" s="23"/>
      <c r="E29" s="23"/>
      <c r="F29" s="23"/>
      <c r="G29" s="23"/>
      <c r="H29" s="24"/>
    </row>
    <row r="30" spans="1:8" ht="15.75" x14ac:dyDescent="0.25">
      <c r="A30" s="14" t="s">
        <v>14</v>
      </c>
      <c r="B30" s="14" t="s">
        <v>9</v>
      </c>
      <c r="C30" s="62">
        <v>3970461.67</v>
      </c>
      <c r="D30" s="16"/>
      <c r="E30" s="16">
        <v>5102</v>
      </c>
      <c r="F30" s="16"/>
      <c r="G30" s="16">
        <v>53</v>
      </c>
      <c r="H30" s="63">
        <f>(G30/(E30+G30)*C30)</f>
        <v>40821.429390882637</v>
      </c>
    </row>
    <row r="31" spans="1:8" ht="25.5" x14ac:dyDescent="0.25">
      <c r="A31" s="14"/>
      <c r="B31" s="14" t="s">
        <v>10</v>
      </c>
      <c r="C31" s="62">
        <v>505827.84000000003</v>
      </c>
      <c r="D31" s="16">
        <v>13264</v>
      </c>
      <c r="E31" s="16"/>
      <c r="F31" s="16">
        <v>2247</v>
      </c>
      <c r="G31" s="16"/>
      <c r="H31" s="63">
        <f>C31/(D31+F31)*F31</f>
        <v>73276.716941525374</v>
      </c>
    </row>
    <row r="32" spans="1:8" ht="25.5" x14ac:dyDescent="0.25">
      <c r="A32" s="14"/>
      <c r="B32" s="14" t="s">
        <v>11</v>
      </c>
      <c r="C32" s="62">
        <v>280819.71000000002</v>
      </c>
      <c r="D32" s="16">
        <v>13264</v>
      </c>
      <c r="E32" s="16"/>
      <c r="F32" s="16">
        <v>2247</v>
      </c>
      <c r="G32" s="16"/>
      <c r="H32" s="63">
        <f>C32/(D32+F32)*F32</f>
        <v>40680.928913029471</v>
      </c>
    </row>
    <row r="33" spans="1:8" x14ac:dyDescent="0.25">
      <c r="A33" s="17"/>
      <c r="B33" s="17"/>
      <c r="C33" s="18"/>
      <c r="D33" s="19"/>
      <c r="E33" s="19"/>
      <c r="F33" s="19"/>
      <c r="G33" s="19"/>
      <c r="H33" s="20"/>
    </row>
    <row r="34" spans="1:8" ht="25.5" x14ac:dyDescent="0.25">
      <c r="A34" s="14" t="s">
        <v>105</v>
      </c>
      <c r="B34" s="14" t="s">
        <v>9</v>
      </c>
      <c r="C34" s="64">
        <v>96378.880000000005</v>
      </c>
      <c r="D34" s="16"/>
      <c r="E34" s="16">
        <v>210</v>
      </c>
      <c r="F34" s="16"/>
      <c r="G34" s="16">
        <v>0</v>
      </c>
      <c r="H34" s="63">
        <f>(G34/(E34+G34)*C34)</f>
        <v>0</v>
      </c>
    </row>
    <row r="35" spans="1:8" ht="25.5" x14ac:dyDescent="0.25">
      <c r="A35" s="14"/>
      <c r="B35" s="14" t="s">
        <v>10</v>
      </c>
      <c r="C35" s="64">
        <v>10242.25</v>
      </c>
      <c r="D35" s="16">
        <v>214</v>
      </c>
      <c r="E35" s="16"/>
      <c r="F35" s="16">
        <v>0</v>
      </c>
      <c r="G35" s="16"/>
      <c r="H35" s="63">
        <f>C35/(D35+F35)*F35</f>
        <v>0</v>
      </c>
    </row>
    <row r="36" spans="1:8" ht="25.5" x14ac:dyDescent="0.25">
      <c r="A36" s="14" t="s">
        <v>13</v>
      </c>
      <c r="B36" s="14" t="s">
        <v>11</v>
      </c>
      <c r="C36" s="64">
        <v>10009.629999999999</v>
      </c>
      <c r="D36" s="16">
        <v>214</v>
      </c>
      <c r="E36" s="16"/>
      <c r="F36" s="16">
        <v>0</v>
      </c>
      <c r="G36" s="16"/>
      <c r="H36" s="63">
        <f>C36/(D36+F36)*F36</f>
        <v>0</v>
      </c>
    </row>
    <row r="37" spans="1:8" x14ac:dyDescent="0.25">
      <c r="A37" s="21"/>
      <c r="B37" s="21"/>
      <c r="C37" s="22"/>
      <c r="D37" s="23"/>
      <c r="E37" s="23"/>
      <c r="F37" s="23"/>
      <c r="G37" s="23"/>
      <c r="H37" s="24"/>
    </row>
    <row r="38" spans="1:8" x14ac:dyDescent="0.25">
      <c r="A38" s="42" t="s">
        <v>106</v>
      </c>
      <c r="B38" s="42" t="s">
        <v>9</v>
      </c>
      <c r="C38" s="43"/>
      <c r="D38" s="44"/>
      <c r="E38" s="44"/>
      <c r="F38" s="44"/>
      <c r="G38" s="44"/>
      <c r="H38" s="45"/>
    </row>
    <row r="39" spans="1:8" ht="25.5" x14ac:dyDescent="0.25">
      <c r="A39" s="42"/>
      <c r="B39" s="42" t="s">
        <v>10</v>
      </c>
      <c r="C39" s="43"/>
      <c r="D39" s="44"/>
      <c r="E39" s="44"/>
      <c r="F39" s="44"/>
      <c r="G39" s="44"/>
      <c r="H39" s="45"/>
    </row>
    <row r="40" spans="1:8" ht="25.5" x14ac:dyDescent="0.25">
      <c r="A40" s="42" t="s">
        <v>103</v>
      </c>
      <c r="B40" s="42" t="s">
        <v>11</v>
      </c>
      <c r="C40" s="43"/>
      <c r="D40" s="44"/>
      <c r="E40" s="44"/>
      <c r="F40" s="44"/>
      <c r="G40" s="44"/>
      <c r="H40" s="45"/>
    </row>
    <row r="41" spans="1:8" x14ac:dyDescent="0.25">
      <c r="A41" s="17"/>
      <c r="B41" s="17"/>
      <c r="C41" s="18"/>
      <c r="D41" s="19"/>
      <c r="E41" s="19"/>
      <c r="F41" s="19"/>
      <c r="G41" s="19"/>
      <c r="H41" s="20"/>
    </row>
    <row r="42" spans="1:8" ht="25.5" x14ac:dyDescent="0.25">
      <c r="A42" s="14" t="s">
        <v>107</v>
      </c>
      <c r="B42" s="14" t="s">
        <v>9</v>
      </c>
      <c r="C42" s="62">
        <v>1560346.49</v>
      </c>
      <c r="D42" s="51" t="s">
        <v>19</v>
      </c>
      <c r="E42" s="52">
        <v>1611</v>
      </c>
      <c r="F42" s="51" t="s">
        <v>19</v>
      </c>
      <c r="G42" s="51">
        <v>0</v>
      </c>
      <c r="H42" s="63">
        <f>(G42/(E42+G42)*C42)</f>
        <v>0</v>
      </c>
    </row>
    <row r="43" spans="1:8" ht="25.5" x14ac:dyDescent="0.25">
      <c r="A43" s="14"/>
      <c r="B43" s="14" t="s">
        <v>10</v>
      </c>
      <c r="C43" s="62">
        <v>218851.11</v>
      </c>
      <c r="D43" s="55">
        <v>3406</v>
      </c>
      <c r="E43" s="54" t="s">
        <v>19</v>
      </c>
      <c r="F43" s="54">
        <v>0</v>
      </c>
      <c r="G43" s="54" t="s">
        <v>19</v>
      </c>
      <c r="H43" s="63">
        <f>C43/(D43+F43)*F43</f>
        <v>0</v>
      </c>
    </row>
    <row r="44" spans="1:8" ht="25.5" x14ac:dyDescent="0.25">
      <c r="A44" s="14"/>
      <c r="B44" s="14" t="s">
        <v>11</v>
      </c>
      <c r="C44" s="62">
        <v>114171.28</v>
      </c>
      <c r="D44" s="55">
        <v>3406</v>
      </c>
      <c r="E44" s="54" t="s">
        <v>19</v>
      </c>
      <c r="F44" s="54">
        <v>0</v>
      </c>
      <c r="G44" s="54" t="s">
        <v>19</v>
      </c>
      <c r="H44" s="63">
        <f>C44/(D44+F44)*F44</f>
        <v>0</v>
      </c>
    </row>
    <row r="45" spans="1:8" x14ac:dyDescent="0.25">
      <c r="A45" s="17"/>
      <c r="B45" s="17"/>
      <c r="C45" s="18"/>
      <c r="D45" s="19"/>
      <c r="E45" s="19"/>
      <c r="F45" s="19"/>
      <c r="G45" s="19"/>
      <c r="H45" s="20"/>
    </row>
    <row r="46" spans="1:8" x14ac:dyDescent="0.25">
      <c r="A46" s="14" t="s">
        <v>108</v>
      </c>
      <c r="B46" s="14" t="s">
        <v>9</v>
      </c>
      <c r="C46" s="14">
        <v>108679.53</v>
      </c>
      <c r="D46" s="14"/>
      <c r="E46" s="14">
        <v>182</v>
      </c>
      <c r="F46" s="14"/>
      <c r="G46" s="14">
        <v>0</v>
      </c>
      <c r="H46" s="63">
        <f>(G46/(E46+G46)*C46)</f>
        <v>0</v>
      </c>
    </row>
    <row r="47" spans="1:8" ht="25.5" x14ac:dyDescent="0.25">
      <c r="A47" s="14"/>
      <c r="B47" s="14" t="s">
        <v>10</v>
      </c>
      <c r="C47" s="14">
        <v>9196.93</v>
      </c>
      <c r="D47" s="14">
        <v>254</v>
      </c>
      <c r="E47" s="14"/>
      <c r="F47" s="14">
        <v>0</v>
      </c>
      <c r="G47" s="14"/>
      <c r="H47" s="63">
        <f>C47/(D47+F47)*F47</f>
        <v>0</v>
      </c>
    </row>
    <row r="48" spans="1:8" ht="25.5" x14ac:dyDescent="0.25">
      <c r="A48" s="14"/>
      <c r="B48" s="14" t="s">
        <v>11</v>
      </c>
      <c r="C48" s="14">
        <v>10009.629999999999</v>
      </c>
      <c r="D48" s="14">
        <v>254</v>
      </c>
      <c r="E48" s="14"/>
      <c r="F48" s="14">
        <v>0</v>
      </c>
      <c r="G48" s="14"/>
      <c r="H48" s="63">
        <f>C48/(D48+F48)*F48</f>
        <v>0</v>
      </c>
    </row>
    <row r="49" spans="1:8" x14ac:dyDescent="0.25">
      <c r="A49" s="21"/>
      <c r="B49" s="21"/>
      <c r="C49" s="22"/>
      <c r="D49" s="23"/>
      <c r="E49" s="23"/>
      <c r="F49" s="23"/>
      <c r="G49" s="23"/>
      <c r="H49" s="24"/>
    </row>
    <row r="50" spans="1:8" ht="18.75" customHeight="1" x14ac:dyDescent="0.25">
      <c r="A50" s="14" t="s">
        <v>109</v>
      </c>
      <c r="B50" s="14" t="s">
        <v>9</v>
      </c>
      <c r="C50" s="62">
        <v>3065.22</v>
      </c>
      <c r="D50" s="16"/>
      <c r="E50" s="16">
        <v>15</v>
      </c>
      <c r="F50" s="16"/>
      <c r="G50" s="16">
        <v>0</v>
      </c>
      <c r="H50" s="63">
        <f>(G50/(E50+G50)*C50)</f>
        <v>0</v>
      </c>
    </row>
    <row r="51" spans="1:8" ht="25.5" x14ac:dyDescent="0.25">
      <c r="A51" s="14"/>
      <c r="B51" s="14" t="s">
        <v>10</v>
      </c>
      <c r="C51" s="62">
        <v>1112.18</v>
      </c>
      <c r="D51" s="16">
        <v>17</v>
      </c>
      <c r="E51" s="16"/>
      <c r="F51" s="16">
        <v>0</v>
      </c>
      <c r="G51" s="16"/>
      <c r="H51" s="63">
        <f>C51/(D51+F51)*F51</f>
        <v>0</v>
      </c>
    </row>
    <row r="52" spans="1:8" ht="25.5" x14ac:dyDescent="0.25">
      <c r="A52" s="14"/>
      <c r="B52" s="14" t="s">
        <v>11</v>
      </c>
      <c r="C52" s="62">
        <v>10009.629999999999</v>
      </c>
      <c r="D52" s="16">
        <v>17</v>
      </c>
      <c r="E52" s="16"/>
      <c r="F52" s="16">
        <v>0</v>
      </c>
      <c r="G52" s="16"/>
      <c r="H52" s="63">
        <f>C52/(D52+F52)*F52</f>
        <v>0</v>
      </c>
    </row>
    <row r="53" spans="1:8" x14ac:dyDescent="0.25">
      <c r="A53" s="17"/>
      <c r="B53" s="17"/>
      <c r="C53" s="18"/>
      <c r="D53" s="19"/>
      <c r="E53" s="19"/>
      <c r="F53" s="19"/>
      <c r="G53" s="19"/>
      <c r="H53" s="20"/>
    </row>
    <row r="54" spans="1:8" ht="19.5" customHeight="1" x14ac:dyDescent="0.25">
      <c r="A54" s="14" t="s">
        <v>110</v>
      </c>
      <c r="B54" s="14" t="s">
        <v>9</v>
      </c>
      <c r="C54" s="64">
        <v>64680.3</v>
      </c>
      <c r="D54" s="16"/>
      <c r="E54" s="16">
        <v>212</v>
      </c>
      <c r="F54" s="16"/>
      <c r="G54" s="16">
        <v>0</v>
      </c>
      <c r="H54" s="63">
        <f>(G54/(E54+G54)*C54)</f>
        <v>0</v>
      </c>
    </row>
    <row r="55" spans="1:8" ht="25.5" x14ac:dyDescent="0.25">
      <c r="A55" s="14"/>
      <c r="B55" s="14" t="s">
        <v>10</v>
      </c>
      <c r="C55" s="64">
        <v>8001.07</v>
      </c>
      <c r="D55" s="16">
        <v>271</v>
      </c>
      <c r="E55" s="16"/>
      <c r="F55" s="16">
        <v>0</v>
      </c>
      <c r="G55" s="16"/>
      <c r="H55" s="63">
        <f>C55/(D55+F55)*F55</f>
        <v>0</v>
      </c>
    </row>
    <row r="56" spans="1:8" ht="25.5" x14ac:dyDescent="0.25">
      <c r="A56" s="14" t="s">
        <v>13</v>
      </c>
      <c r="B56" s="14" t="s">
        <v>11</v>
      </c>
      <c r="C56" s="64">
        <v>10009.629999999999</v>
      </c>
      <c r="D56" s="16">
        <v>271</v>
      </c>
      <c r="E56" s="16"/>
      <c r="F56" s="16">
        <v>0</v>
      </c>
      <c r="G56" s="16"/>
      <c r="H56" s="63">
        <f>C56/(D56+F56)*F56</f>
        <v>0</v>
      </c>
    </row>
    <row r="57" spans="1:8" x14ac:dyDescent="0.25">
      <c r="A57" s="21"/>
      <c r="B57" s="21"/>
      <c r="C57" s="22"/>
      <c r="D57" s="23"/>
      <c r="E57" s="23"/>
      <c r="F57" s="23"/>
      <c r="G57" s="23"/>
      <c r="H57" s="24"/>
    </row>
    <row r="58" spans="1:8" ht="15.75" x14ac:dyDescent="0.25">
      <c r="A58" s="14" t="s">
        <v>15</v>
      </c>
      <c r="B58" s="14" t="s">
        <v>9</v>
      </c>
      <c r="C58" s="62">
        <v>1470516.77</v>
      </c>
      <c r="D58" s="16"/>
      <c r="E58" s="16">
        <v>4126</v>
      </c>
      <c r="F58" s="16"/>
      <c r="G58" s="16">
        <v>89</v>
      </c>
      <c r="H58" s="63">
        <f>(G58/(E58+G58)*C58)</f>
        <v>31050.057539739028</v>
      </c>
    </row>
    <row r="59" spans="1:8" ht="25.5" x14ac:dyDescent="0.25">
      <c r="A59" s="14"/>
      <c r="B59" s="14" t="s">
        <v>10</v>
      </c>
      <c r="C59" s="62">
        <v>218719.21</v>
      </c>
      <c r="D59" s="16">
        <v>5880</v>
      </c>
      <c r="E59" s="16"/>
      <c r="F59" s="16">
        <v>629</v>
      </c>
      <c r="G59" s="16"/>
      <c r="H59" s="63">
        <f>C59/(D59+F59)*F59</f>
        <v>21136.024441542479</v>
      </c>
    </row>
    <row r="60" spans="1:8" ht="25.5" x14ac:dyDescent="0.25">
      <c r="A60" s="14"/>
      <c r="B60" s="14" t="s">
        <v>11</v>
      </c>
      <c r="C60" s="62">
        <v>101605.02</v>
      </c>
      <c r="D60" s="16">
        <v>5880</v>
      </c>
      <c r="E60" s="16"/>
      <c r="F60" s="16">
        <v>629</v>
      </c>
      <c r="G60" s="16"/>
      <c r="H60" s="63">
        <f>C60/(D60+F60)*F60</f>
        <v>9818.6445813489008</v>
      </c>
    </row>
    <row r="61" spans="1:8" x14ac:dyDescent="0.25">
      <c r="A61" s="17"/>
      <c r="B61" s="17"/>
      <c r="C61" s="18"/>
      <c r="D61" s="19"/>
      <c r="E61" s="19"/>
      <c r="F61" s="19"/>
      <c r="G61" s="19"/>
      <c r="H61" s="20"/>
    </row>
    <row r="62" spans="1:8" ht="26.25" x14ac:dyDescent="0.25">
      <c r="A62" s="50" t="s">
        <v>111</v>
      </c>
      <c r="B62" s="51" t="s">
        <v>9</v>
      </c>
      <c r="C62" s="64">
        <v>1208107.8899999999</v>
      </c>
      <c r="D62" s="51" t="s">
        <v>19</v>
      </c>
      <c r="E62" s="52">
        <v>1106</v>
      </c>
      <c r="F62" s="51" t="s">
        <v>19</v>
      </c>
      <c r="G62" s="51">
        <v>0</v>
      </c>
      <c r="H62" s="63">
        <f>(G62/(E62+G62)*C62)</f>
        <v>0</v>
      </c>
    </row>
    <row r="63" spans="1:8" ht="26.25" x14ac:dyDescent="0.25">
      <c r="A63" s="53" t="s">
        <v>19</v>
      </c>
      <c r="B63" s="54" t="s">
        <v>10</v>
      </c>
      <c r="C63" s="64">
        <v>98603.47</v>
      </c>
      <c r="D63" s="55">
        <v>1106</v>
      </c>
      <c r="E63" s="54" t="s">
        <v>19</v>
      </c>
      <c r="F63" s="54">
        <v>0</v>
      </c>
      <c r="G63" s="54" t="s">
        <v>19</v>
      </c>
      <c r="H63" s="63">
        <f>C63/(D63+F63)*F63</f>
        <v>0</v>
      </c>
    </row>
    <row r="64" spans="1:8" ht="26.25" x14ac:dyDescent="0.25">
      <c r="A64" s="53" t="s">
        <v>112</v>
      </c>
      <c r="B64" s="54" t="s">
        <v>11</v>
      </c>
      <c r="C64" s="64">
        <v>82294.73</v>
      </c>
      <c r="D64" s="55">
        <v>1106</v>
      </c>
      <c r="E64" s="54" t="s">
        <v>19</v>
      </c>
      <c r="F64" s="54">
        <v>0</v>
      </c>
      <c r="G64" s="54" t="s">
        <v>19</v>
      </c>
      <c r="H64" s="63">
        <f>C64/(D64+F64)*F64</f>
        <v>0</v>
      </c>
    </row>
    <row r="65" spans="1:8" x14ac:dyDescent="0.25">
      <c r="A65" s="56" t="s">
        <v>19</v>
      </c>
      <c r="B65" s="57" t="s">
        <v>19</v>
      </c>
      <c r="C65" s="57" t="s">
        <v>19</v>
      </c>
      <c r="D65" s="57" t="s">
        <v>19</v>
      </c>
      <c r="E65" s="57" t="s">
        <v>19</v>
      </c>
      <c r="F65" s="57" t="s">
        <v>19</v>
      </c>
      <c r="G65" s="57" t="s">
        <v>19</v>
      </c>
      <c r="H65" s="20"/>
    </row>
    <row r="66" spans="1:8" ht="15.75" x14ac:dyDescent="0.25">
      <c r="A66" s="53" t="s">
        <v>113</v>
      </c>
      <c r="B66" s="54" t="s">
        <v>9</v>
      </c>
      <c r="C66" s="62">
        <v>37070.83</v>
      </c>
      <c r="D66" s="54" t="s">
        <v>19</v>
      </c>
      <c r="E66" s="54">
        <v>215</v>
      </c>
      <c r="F66" s="54" t="s">
        <v>19</v>
      </c>
      <c r="G66" s="54">
        <v>0</v>
      </c>
      <c r="H66" s="63">
        <f>(G66/(E66+G66)*C66)</f>
        <v>0</v>
      </c>
    </row>
    <row r="67" spans="1:8" ht="26.25" x14ac:dyDescent="0.25">
      <c r="A67" s="53" t="s">
        <v>19</v>
      </c>
      <c r="B67" s="54" t="s">
        <v>10</v>
      </c>
      <c r="C67" s="62">
        <v>8017.25</v>
      </c>
      <c r="D67" s="54">
        <v>457</v>
      </c>
      <c r="E67" s="54" t="s">
        <v>19</v>
      </c>
      <c r="F67" s="54">
        <v>0</v>
      </c>
      <c r="G67" s="54" t="s">
        <v>19</v>
      </c>
      <c r="H67" s="63">
        <f>C67/(D67+F67)*F67</f>
        <v>0</v>
      </c>
    </row>
    <row r="68" spans="1:8" ht="26.25" x14ac:dyDescent="0.25">
      <c r="A68" s="53" t="s">
        <v>19</v>
      </c>
      <c r="B68" s="54" t="s">
        <v>11</v>
      </c>
      <c r="C68" s="62">
        <v>10009.629999999999</v>
      </c>
      <c r="D68" s="54">
        <v>457</v>
      </c>
      <c r="E68" s="54" t="s">
        <v>19</v>
      </c>
      <c r="F68" s="54">
        <v>0</v>
      </c>
      <c r="G68" s="54" t="s">
        <v>19</v>
      </c>
      <c r="H68" s="63">
        <f>C68/(D68+F68)*F68</f>
        <v>0</v>
      </c>
    </row>
    <row r="69" spans="1:8" x14ac:dyDescent="0.25">
      <c r="A69" s="21"/>
      <c r="B69" s="21"/>
      <c r="C69" s="22"/>
      <c r="D69" s="23"/>
      <c r="E69" s="23"/>
      <c r="F69" s="23"/>
      <c r="G69" s="23"/>
      <c r="H69" s="24"/>
    </row>
    <row r="70" spans="1:8" ht="15.75" x14ac:dyDescent="0.25">
      <c r="A70" s="14" t="s">
        <v>16</v>
      </c>
      <c r="B70" s="14" t="s">
        <v>9</v>
      </c>
      <c r="C70" s="62">
        <v>2038211.04</v>
      </c>
      <c r="D70" s="16"/>
      <c r="E70" s="16">
        <v>2166</v>
      </c>
      <c r="F70" s="16"/>
      <c r="G70" s="16">
        <v>17</v>
      </c>
      <c r="H70" s="63">
        <f>(G70/(E70+G70)*C70)</f>
        <v>15872.463435639029</v>
      </c>
    </row>
    <row r="71" spans="1:8" ht="25.5" x14ac:dyDescent="0.25">
      <c r="A71" s="14"/>
      <c r="B71" s="14" t="s">
        <v>10</v>
      </c>
      <c r="C71" s="62">
        <v>155484.15</v>
      </c>
      <c r="D71" s="16">
        <v>2287</v>
      </c>
      <c r="E71" s="16"/>
      <c r="F71" s="16">
        <v>297</v>
      </c>
      <c r="G71" s="16"/>
      <c r="H71" s="63">
        <f>C71/(D71+F71)*F71</f>
        <v>17871.049748452013</v>
      </c>
    </row>
    <row r="72" spans="1:8" ht="25.5" x14ac:dyDescent="0.25">
      <c r="A72" s="14"/>
      <c r="B72" s="14" t="s">
        <v>11</v>
      </c>
      <c r="C72" s="62">
        <v>145072.41</v>
      </c>
      <c r="D72" s="16">
        <v>2287</v>
      </c>
      <c r="E72" s="16"/>
      <c r="F72" s="16">
        <v>297</v>
      </c>
      <c r="G72" s="16"/>
      <c r="H72" s="63">
        <f>C72/(D72+F72)*F72</f>
        <v>16674.344338235293</v>
      </c>
    </row>
    <row r="73" spans="1:8" x14ac:dyDescent="0.25">
      <c r="A73" s="17"/>
      <c r="B73" s="17"/>
      <c r="C73" s="18"/>
      <c r="D73" s="19"/>
      <c r="E73" s="19"/>
      <c r="F73" s="19"/>
      <c r="G73" s="19"/>
      <c r="H73" s="20"/>
    </row>
    <row r="74" spans="1:8" ht="25.5" x14ac:dyDescent="0.25">
      <c r="A74" s="14" t="s">
        <v>114</v>
      </c>
      <c r="B74" s="14" t="s">
        <v>9</v>
      </c>
      <c r="C74" s="62">
        <v>88897.57</v>
      </c>
      <c r="D74" s="16"/>
      <c r="E74" s="16">
        <v>192</v>
      </c>
      <c r="F74" s="16"/>
      <c r="G74" s="16">
        <v>0</v>
      </c>
      <c r="H74" s="63">
        <f>(G74/(E74+G74)*C74)</f>
        <v>0</v>
      </c>
    </row>
    <row r="75" spans="1:8" ht="25.5" x14ac:dyDescent="0.25">
      <c r="A75" s="14"/>
      <c r="B75" s="14" t="s">
        <v>10</v>
      </c>
      <c r="C75" s="62">
        <v>14683.02</v>
      </c>
      <c r="D75" s="16">
        <v>300</v>
      </c>
      <c r="E75" s="16"/>
      <c r="F75" s="16">
        <v>0</v>
      </c>
      <c r="G75" s="16"/>
      <c r="H75" s="63">
        <f>C75/(D75+F75)*F75</f>
        <v>0</v>
      </c>
    </row>
    <row r="76" spans="1:8" ht="25.5" x14ac:dyDescent="0.25">
      <c r="A76" s="14" t="s">
        <v>13</v>
      </c>
      <c r="B76" s="14" t="s">
        <v>11</v>
      </c>
      <c r="C76" s="62">
        <v>10009.629999999999</v>
      </c>
      <c r="D76" s="16">
        <v>300</v>
      </c>
      <c r="E76" s="16"/>
      <c r="F76" s="16">
        <v>0</v>
      </c>
      <c r="G76" s="16"/>
      <c r="H76" s="63">
        <f>C76/(D76+F76)*F76</f>
        <v>0</v>
      </c>
    </row>
    <row r="77" spans="1:8" x14ac:dyDescent="0.25">
      <c r="A77" s="17"/>
      <c r="B77" s="17"/>
      <c r="C77" s="18"/>
      <c r="D77" s="19"/>
      <c r="E77" s="19"/>
      <c r="F77" s="19"/>
      <c r="G77" s="19"/>
      <c r="H77" s="20"/>
    </row>
    <row r="78" spans="1:8" ht="15.75" x14ac:dyDescent="0.25">
      <c r="A78" s="14" t="s">
        <v>115</v>
      </c>
      <c r="B78" s="14" t="s">
        <v>9</v>
      </c>
      <c r="C78" s="62">
        <v>360130.86</v>
      </c>
      <c r="D78" s="50" t="s">
        <v>19</v>
      </c>
      <c r="E78" s="51">
        <v>644</v>
      </c>
      <c r="F78" s="51" t="s">
        <v>19</v>
      </c>
      <c r="G78" s="51">
        <v>0</v>
      </c>
      <c r="H78" s="63">
        <f>(G78/(E78+G78)*C78)</f>
        <v>0</v>
      </c>
    </row>
    <row r="79" spans="1:8" ht="25.5" x14ac:dyDescent="0.25">
      <c r="A79" s="14"/>
      <c r="B79" s="14" t="s">
        <v>10</v>
      </c>
      <c r="C79" s="62">
        <v>43045.33</v>
      </c>
      <c r="D79" s="58">
        <v>1368</v>
      </c>
      <c r="E79" s="54" t="s">
        <v>19</v>
      </c>
      <c r="F79" s="54">
        <v>0</v>
      </c>
      <c r="G79" s="54" t="s">
        <v>19</v>
      </c>
      <c r="H79" s="63">
        <f>C79/(D79+F79)*F79</f>
        <v>0</v>
      </c>
    </row>
    <row r="80" spans="1:8" ht="25.5" x14ac:dyDescent="0.25">
      <c r="A80" s="14"/>
      <c r="B80" s="14" t="s">
        <v>11</v>
      </c>
      <c r="C80" s="62">
        <v>26485.02</v>
      </c>
      <c r="D80" s="58">
        <v>1368</v>
      </c>
      <c r="E80" s="54" t="s">
        <v>19</v>
      </c>
      <c r="F80" s="54">
        <v>0</v>
      </c>
      <c r="G80" s="54" t="s">
        <v>19</v>
      </c>
      <c r="H80" s="63">
        <f>C80/(D80+F80)*F80</f>
        <v>0</v>
      </c>
    </row>
    <row r="81" spans="1:8" x14ac:dyDescent="0.25">
      <c r="A81" s="17"/>
      <c r="B81" s="17"/>
      <c r="C81" s="18"/>
      <c r="D81" s="19"/>
      <c r="E81" s="19"/>
      <c r="F81" s="19"/>
      <c r="G81" s="19"/>
      <c r="H81" s="20"/>
    </row>
    <row r="82" spans="1:8" ht="25.5" x14ac:dyDescent="0.25">
      <c r="A82" s="14" t="s">
        <v>116</v>
      </c>
      <c r="B82" s="14" t="s">
        <v>9</v>
      </c>
      <c r="C82" s="64">
        <v>87691.28</v>
      </c>
      <c r="D82" s="16"/>
      <c r="E82" s="16">
        <v>99</v>
      </c>
      <c r="F82" s="16"/>
      <c r="G82" s="16">
        <v>0</v>
      </c>
      <c r="H82" s="63">
        <f>(G82/(E82+G82)*C82)</f>
        <v>0</v>
      </c>
    </row>
    <row r="83" spans="1:8" ht="25.5" x14ac:dyDescent="0.25">
      <c r="A83" s="14"/>
      <c r="B83" s="14" t="s">
        <v>10</v>
      </c>
      <c r="C83" s="64">
        <v>6282.82</v>
      </c>
      <c r="D83" s="16">
        <v>126</v>
      </c>
      <c r="E83" s="16"/>
      <c r="F83" s="16">
        <v>0</v>
      </c>
      <c r="G83" s="16"/>
      <c r="H83" s="63">
        <f>C83/(D83+F83)*F83</f>
        <v>0</v>
      </c>
    </row>
    <row r="84" spans="1:8" ht="25.5" x14ac:dyDescent="0.25">
      <c r="A84" s="14"/>
      <c r="B84" s="14" t="s">
        <v>11</v>
      </c>
      <c r="C84" s="64">
        <v>10009.629999999999</v>
      </c>
      <c r="D84" s="16">
        <v>126</v>
      </c>
      <c r="E84" s="16"/>
      <c r="F84" s="16">
        <v>0</v>
      </c>
      <c r="G84" s="16"/>
      <c r="H84" s="63">
        <f>C84/(D84+F84)*F84</f>
        <v>0</v>
      </c>
    </row>
    <row r="85" spans="1:8" x14ac:dyDescent="0.25">
      <c r="A85" s="21"/>
      <c r="B85" s="21"/>
      <c r="C85" s="22"/>
      <c r="D85" s="23"/>
      <c r="E85" s="23"/>
      <c r="F85" s="23"/>
      <c r="G85" s="23"/>
      <c r="H85" s="24"/>
    </row>
    <row r="86" spans="1:8" ht="23.25" customHeight="1" x14ac:dyDescent="0.25">
      <c r="A86" s="14" t="s">
        <v>117</v>
      </c>
      <c r="B86" s="14" t="s">
        <v>9</v>
      </c>
      <c r="C86" s="62">
        <v>317557.42</v>
      </c>
      <c r="D86" s="16"/>
      <c r="E86" s="16">
        <v>475</v>
      </c>
      <c r="F86" s="16"/>
      <c r="G86" s="16">
        <v>0</v>
      </c>
      <c r="H86" s="63">
        <f>(G86/(E86+G86)*C86)</f>
        <v>0</v>
      </c>
    </row>
    <row r="87" spans="1:8" ht="25.5" x14ac:dyDescent="0.25">
      <c r="A87" s="14"/>
      <c r="B87" s="14" t="s">
        <v>10</v>
      </c>
      <c r="C87" s="62">
        <v>26215.07</v>
      </c>
      <c r="D87" s="16">
        <v>693</v>
      </c>
      <c r="E87" s="16"/>
      <c r="F87" s="16">
        <v>0</v>
      </c>
      <c r="G87" s="16"/>
      <c r="H87" s="63">
        <f>C87/(D87+F87)*F87</f>
        <v>0</v>
      </c>
    </row>
    <row r="88" spans="1:8" ht="25.5" x14ac:dyDescent="0.25">
      <c r="A88" s="14"/>
      <c r="B88" s="14" t="s">
        <v>11</v>
      </c>
      <c r="C88" s="62">
        <v>23574.400000000001</v>
      </c>
      <c r="D88" s="16">
        <v>693</v>
      </c>
      <c r="E88" s="16"/>
      <c r="F88" s="16">
        <v>0</v>
      </c>
      <c r="G88" s="16"/>
      <c r="H88" s="63">
        <f>C88/(D88+F88)*F88</f>
        <v>0</v>
      </c>
    </row>
    <row r="89" spans="1:8" x14ac:dyDescent="0.25">
      <c r="A89" s="17"/>
      <c r="B89" s="17"/>
      <c r="C89" s="18"/>
      <c r="D89" s="19"/>
      <c r="E89" s="19"/>
      <c r="F89" s="19"/>
      <c r="G89" s="19"/>
      <c r="H89" s="20"/>
    </row>
    <row r="90" spans="1:8" ht="38.25" customHeight="1" x14ac:dyDescent="0.25">
      <c r="A90" s="14" t="s">
        <v>118</v>
      </c>
      <c r="B90" s="14" t="s">
        <v>9</v>
      </c>
      <c r="C90" s="64">
        <v>685586.09</v>
      </c>
      <c r="D90" s="16"/>
      <c r="E90" s="16">
        <v>1142</v>
      </c>
      <c r="F90" s="16"/>
      <c r="G90" s="16">
        <v>0</v>
      </c>
      <c r="H90" s="63">
        <f>(G90/(E90+G90)*C90)</f>
        <v>0</v>
      </c>
    </row>
    <row r="91" spans="1:8" ht="25.5" x14ac:dyDescent="0.25">
      <c r="A91" s="14"/>
      <c r="B91" s="14" t="s">
        <v>10</v>
      </c>
      <c r="C91" s="64">
        <v>95183.28</v>
      </c>
      <c r="D91" s="16">
        <v>1811</v>
      </c>
      <c r="E91" s="16"/>
      <c r="F91" s="16">
        <v>0</v>
      </c>
      <c r="G91" s="16"/>
      <c r="H91" s="63">
        <f>C91/(D91+F91)*F91</f>
        <v>0</v>
      </c>
    </row>
    <row r="92" spans="1:8" ht="25.5" x14ac:dyDescent="0.25">
      <c r="A92" s="14"/>
      <c r="B92" s="14" t="s">
        <v>11</v>
      </c>
      <c r="C92" s="64">
        <v>50771.92</v>
      </c>
      <c r="D92" s="16">
        <v>1811</v>
      </c>
      <c r="E92" s="16"/>
      <c r="F92" s="16">
        <v>0</v>
      </c>
      <c r="G92" s="16"/>
      <c r="H92" s="63">
        <f>C92/(D92+F92)*F92</f>
        <v>0</v>
      </c>
    </row>
    <row r="93" spans="1:8" x14ac:dyDescent="0.25">
      <c r="A93" s="17"/>
      <c r="B93" s="17"/>
      <c r="C93" s="18"/>
      <c r="D93" s="19"/>
      <c r="E93" s="19"/>
      <c r="F93" s="19"/>
      <c r="G93" s="19"/>
      <c r="H93" s="20"/>
    </row>
    <row r="94" spans="1:8" x14ac:dyDescent="0.25">
      <c r="A94" s="14" t="s">
        <v>119</v>
      </c>
      <c r="B94" s="14" t="s">
        <v>9</v>
      </c>
      <c r="C94" s="15">
        <v>0</v>
      </c>
      <c r="D94" s="16"/>
      <c r="E94" s="16"/>
      <c r="F94" s="16"/>
      <c r="G94" s="16">
        <v>0</v>
      </c>
      <c r="H94" s="63" t="e">
        <f>(G94/(E94+G94)*C94)</f>
        <v>#DIV/0!</v>
      </c>
    </row>
    <row r="95" spans="1:8" ht="25.5" x14ac:dyDescent="0.25">
      <c r="A95" s="14"/>
      <c r="B95" s="14" t="s">
        <v>10</v>
      </c>
      <c r="C95" s="64">
        <v>1279.8</v>
      </c>
      <c r="D95" s="16"/>
      <c r="E95" s="16"/>
      <c r="F95" s="16">
        <v>0</v>
      </c>
      <c r="G95" s="16"/>
      <c r="H95" s="63" t="e">
        <f>C95/(D95+F95)*F95</f>
        <v>#DIV/0!</v>
      </c>
    </row>
    <row r="96" spans="1:8" ht="25.5" x14ac:dyDescent="0.25">
      <c r="A96" s="14" t="s">
        <v>120</v>
      </c>
      <c r="B96" s="14" t="s">
        <v>11</v>
      </c>
      <c r="C96" s="64">
        <v>10009.629999999999</v>
      </c>
      <c r="D96" s="16"/>
      <c r="E96" s="16"/>
      <c r="F96" s="16">
        <v>0</v>
      </c>
      <c r="G96" s="16"/>
      <c r="H96" s="63" t="e">
        <f>C96/(D96+F96)*F96</f>
        <v>#DIV/0!</v>
      </c>
    </row>
    <row r="97" spans="1:8" x14ac:dyDescent="0.25">
      <c r="A97" s="17"/>
      <c r="B97" s="17"/>
      <c r="C97" s="18"/>
      <c r="D97" s="19"/>
      <c r="E97" s="19"/>
      <c r="F97" s="19"/>
      <c r="G97" s="19"/>
      <c r="H97" s="20"/>
    </row>
    <row r="98" spans="1:8" x14ac:dyDescent="0.25">
      <c r="A98" s="14" t="s">
        <v>121</v>
      </c>
      <c r="B98" s="14" t="s">
        <v>9</v>
      </c>
      <c r="C98" s="15">
        <v>0</v>
      </c>
      <c r="D98" s="16" t="s">
        <v>122</v>
      </c>
      <c r="E98" s="16" t="s">
        <v>122</v>
      </c>
      <c r="F98" s="16" t="s">
        <v>122</v>
      </c>
      <c r="G98" s="16" t="s">
        <v>122</v>
      </c>
      <c r="H98" s="63" t="e">
        <f>(G98/(E98+G98)*C98)</f>
        <v>#VALUE!</v>
      </c>
    </row>
    <row r="99" spans="1:8" ht="25.5" x14ac:dyDescent="0.25">
      <c r="A99" s="14"/>
      <c r="B99" s="14" t="s">
        <v>10</v>
      </c>
      <c r="C99" s="62">
        <v>1534.89</v>
      </c>
      <c r="D99" s="16" t="s">
        <v>122</v>
      </c>
      <c r="E99" s="16" t="s">
        <v>122</v>
      </c>
      <c r="F99" s="16" t="s">
        <v>122</v>
      </c>
      <c r="G99" s="16" t="s">
        <v>122</v>
      </c>
      <c r="H99" s="63" t="e">
        <f>C99/(D99+F99)*F99</f>
        <v>#VALUE!</v>
      </c>
    </row>
    <row r="100" spans="1:8" ht="25.5" x14ac:dyDescent="0.25">
      <c r="A100" s="14"/>
      <c r="B100" s="14" t="s">
        <v>11</v>
      </c>
      <c r="C100" s="62">
        <v>10009.629999999999</v>
      </c>
      <c r="D100" s="16">
        <v>0</v>
      </c>
      <c r="E100" s="16">
        <v>0</v>
      </c>
      <c r="F100" s="16">
        <v>0</v>
      </c>
      <c r="G100" s="16">
        <v>0</v>
      </c>
      <c r="H100" s="63" t="e">
        <f>C100/(D100+F100)*F100</f>
        <v>#DIV/0!</v>
      </c>
    </row>
    <row r="101" spans="1:8" x14ac:dyDescent="0.25">
      <c r="A101" s="17"/>
      <c r="B101" s="17"/>
      <c r="C101" s="18"/>
      <c r="D101" s="19"/>
      <c r="E101" s="19"/>
      <c r="F101" s="19"/>
      <c r="G101" s="19"/>
      <c r="H101" s="20"/>
    </row>
    <row r="102" spans="1:8" ht="15.75" x14ac:dyDescent="0.25">
      <c r="A102" s="14" t="s">
        <v>123</v>
      </c>
      <c r="B102" s="14" t="s">
        <v>9</v>
      </c>
      <c r="C102" s="64">
        <v>15515.98</v>
      </c>
      <c r="D102" s="16" t="s">
        <v>33</v>
      </c>
      <c r="E102" s="16">
        <v>51</v>
      </c>
      <c r="F102" s="16" t="s">
        <v>33</v>
      </c>
      <c r="G102" s="16">
        <v>0</v>
      </c>
      <c r="H102" s="63">
        <f>(G102/(E102+G102)*C102)</f>
        <v>0</v>
      </c>
    </row>
    <row r="103" spans="1:8" ht="25.5" x14ac:dyDescent="0.25">
      <c r="A103" s="14" t="s">
        <v>124</v>
      </c>
      <c r="B103" s="14" t="s">
        <v>10</v>
      </c>
      <c r="C103" s="64">
        <v>2715.18</v>
      </c>
      <c r="D103" s="16">
        <v>0</v>
      </c>
      <c r="E103" s="16" t="s">
        <v>33</v>
      </c>
      <c r="F103" s="16" t="s">
        <v>33</v>
      </c>
      <c r="G103" s="16" t="s">
        <v>33</v>
      </c>
      <c r="H103" s="63" t="e">
        <f>C103/(D103+F103)*F103</f>
        <v>#VALUE!</v>
      </c>
    </row>
    <row r="104" spans="1:8" ht="25.5" x14ac:dyDescent="0.25">
      <c r="A104" s="14"/>
      <c r="B104" s="14" t="s">
        <v>11</v>
      </c>
      <c r="C104" s="64">
        <v>10009.629999999999</v>
      </c>
      <c r="D104" s="16">
        <v>140</v>
      </c>
      <c r="E104" s="16" t="s">
        <v>33</v>
      </c>
      <c r="F104" s="16">
        <v>0</v>
      </c>
      <c r="G104" s="16" t="s">
        <v>33</v>
      </c>
      <c r="H104" s="63">
        <f>C104/(D104+F104)*F104</f>
        <v>0</v>
      </c>
    </row>
    <row r="105" spans="1:8" x14ac:dyDescent="0.25">
      <c r="A105" s="17"/>
      <c r="B105" s="17"/>
      <c r="C105" s="18"/>
      <c r="D105" s="19"/>
      <c r="E105" s="19"/>
      <c r="F105" s="19"/>
      <c r="G105" s="19"/>
      <c r="H105" s="20"/>
    </row>
    <row r="106" spans="1:8" ht="15.75" x14ac:dyDescent="0.25">
      <c r="A106" s="14" t="s">
        <v>17</v>
      </c>
      <c r="B106" s="14" t="s">
        <v>9</v>
      </c>
      <c r="C106" s="64">
        <v>987244.08</v>
      </c>
      <c r="D106" s="16"/>
      <c r="E106" s="16">
        <v>3501</v>
      </c>
      <c r="F106" s="16"/>
      <c r="G106" s="16">
        <v>8</v>
      </c>
      <c r="H106" s="63">
        <f>(G106/(E106+G106)*C106)</f>
        <v>2250.7702023368483</v>
      </c>
    </row>
    <row r="107" spans="1:8" ht="25.5" x14ac:dyDescent="0.25">
      <c r="A107" s="14"/>
      <c r="B107" s="14" t="s">
        <v>10</v>
      </c>
      <c r="C107" s="64">
        <v>149633.56</v>
      </c>
      <c r="D107" s="16">
        <v>5350</v>
      </c>
      <c r="E107" s="16"/>
      <c r="F107" s="16">
        <v>0</v>
      </c>
      <c r="G107" s="16"/>
      <c r="H107" s="63">
        <f>C107/(D107+F107)*F107</f>
        <v>0</v>
      </c>
    </row>
    <row r="108" spans="1:8" ht="25.5" x14ac:dyDescent="0.25">
      <c r="A108" s="14"/>
      <c r="B108" s="14" t="s">
        <v>11</v>
      </c>
      <c r="C108" s="64">
        <v>72460.490000000005</v>
      </c>
      <c r="D108" s="16">
        <v>5350</v>
      </c>
      <c r="E108" s="16"/>
      <c r="F108" s="16">
        <v>0</v>
      </c>
      <c r="G108" s="16"/>
      <c r="H108" s="63">
        <f>C108/(D108+F108)*F108</f>
        <v>0</v>
      </c>
    </row>
    <row r="109" spans="1:8" x14ac:dyDescent="0.25">
      <c r="A109" s="21"/>
      <c r="B109" s="21"/>
      <c r="C109" s="22"/>
      <c r="D109" s="23"/>
      <c r="E109" s="23"/>
      <c r="F109" s="23"/>
      <c r="G109" s="23"/>
      <c r="H109" s="24"/>
    </row>
    <row r="110" spans="1:8" ht="25.5" x14ac:dyDescent="0.25">
      <c r="A110" s="14" t="s">
        <v>125</v>
      </c>
      <c r="B110" s="14" t="s">
        <v>9</v>
      </c>
      <c r="C110" s="62">
        <v>487284.84</v>
      </c>
      <c r="D110" s="16"/>
      <c r="E110" s="16">
        <v>2449</v>
      </c>
      <c r="F110" s="16"/>
      <c r="G110" s="16">
        <v>0</v>
      </c>
      <c r="H110" s="63">
        <f>(G110/(E110+G110)*C110)</f>
        <v>0</v>
      </c>
    </row>
    <row r="111" spans="1:8" ht="25.5" x14ac:dyDescent="0.25">
      <c r="A111" s="14"/>
      <c r="B111" s="14" t="s">
        <v>10</v>
      </c>
      <c r="C111" s="62">
        <v>85761.51</v>
      </c>
      <c r="D111" s="16">
        <v>4629</v>
      </c>
      <c r="E111" s="16"/>
      <c r="F111" s="16">
        <v>0</v>
      </c>
      <c r="G111" s="16"/>
      <c r="H111" s="63">
        <f>C111/(D111+F111)*F111</f>
        <v>0</v>
      </c>
    </row>
    <row r="112" spans="1:8" ht="25.5" x14ac:dyDescent="0.25">
      <c r="A112" s="14"/>
      <c r="B112" s="14" t="s">
        <v>11</v>
      </c>
      <c r="C112" s="62">
        <v>34270.9</v>
      </c>
      <c r="D112" s="16">
        <v>4629</v>
      </c>
      <c r="E112" s="16"/>
      <c r="F112" s="16">
        <v>0</v>
      </c>
      <c r="G112" s="16"/>
      <c r="H112" s="63">
        <f>C112/(D112+F112)*F112</f>
        <v>0</v>
      </c>
    </row>
    <row r="113" spans="1:8" x14ac:dyDescent="0.25">
      <c r="A113" s="17"/>
      <c r="B113" s="17"/>
      <c r="C113" s="18"/>
      <c r="D113" s="19"/>
      <c r="E113" s="19"/>
      <c r="F113" s="19"/>
      <c r="G113" s="19"/>
      <c r="H113" s="20"/>
    </row>
    <row r="114" spans="1:8" ht="15.75" x14ac:dyDescent="0.25">
      <c r="A114" s="14" t="s">
        <v>126</v>
      </c>
      <c r="B114" s="14" t="s">
        <v>9</v>
      </c>
      <c r="C114" s="64">
        <v>1413273.34</v>
      </c>
      <c r="D114" s="16" t="s">
        <v>33</v>
      </c>
      <c r="E114" s="16">
        <v>2551</v>
      </c>
      <c r="F114" s="16" t="s">
        <v>33</v>
      </c>
      <c r="G114" s="16">
        <v>0</v>
      </c>
      <c r="H114" s="63">
        <f>(G114/(E114+G114)*C114)</f>
        <v>0</v>
      </c>
    </row>
    <row r="115" spans="1:8" ht="25.5" x14ac:dyDescent="0.25">
      <c r="A115" s="14"/>
      <c r="B115" s="14" t="s">
        <v>10</v>
      </c>
      <c r="C115" s="64">
        <v>151654.97</v>
      </c>
      <c r="D115" s="16">
        <v>2786</v>
      </c>
      <c r="E115" s="16" t="s">
        <v>33</v>
      </c>
      <c r="F115" s="16">
        <v>0</v>
      </c>
      <c r="G115" s="16" t="s">
        <v>33</v>
      </c>
      <c r="H115" s="63">
        <f>C115/(D115+F115)*F115</f>
        <v>0</v>
      </c>
    </row>
    <row r="116" spans="1:8" ht="25.5" x14ac:dyDescent="0.25">
      <c r="A116" s="14"/>
      <c r="B116" s="14" t="s">
        <v>11</v>
      </c>
      <c r="C116" s="64">
        <v>96790.96</v>
      </c>
      <c r="D116" s="16">
        <v>2786</v>
      </c>
      <c r="E116" s="16" t="s">
        <v>33</v>
      </c>
      <c r="F116" s="16">
        <v>0</v>
      </c>
      <c r="G116" s="16" t="s">
        <v>33</v>
      </c>
      <c r="H116" s="63">
        <f>C116/(D116+F116)*F116</f>
        <v>0</v>
      </c>
    </row>
    <row r="117" spans="1:8" x14ac:dyDescent="0.25">
      <c r="A117" s="17"/>
      <c r="B117" s="17"/>
      <c r="C117" s="18"/>
      <c r="D117" s="19"/>
      <c r="E117" s="19"/>
      <c r="F117" s="19"/>
      <c r="G117" s="19"/>
      <c r="H117" s="20"/>
    </row>
    <row r="118" spans="1:8" ht="15.75" x14ac:dyDescent="0.25">
      <c r="A118" s="14" t="s">
        <v>18</v>
      </c>
      <c r="B118" s="14" t="s">
        <v>9</v>
      </c>
      <c r="C118" s="64">
        <v>447446.07</v>
      </c>
      <c r="D118" s="59">
        <v>1675</v>
      </c>
      <c r="E118" s="51">
        <v>705</v>
      </c>
      <c r="F118" s="51" t="s">
        <v>19</v>
      </c>
      <c r="G118" s="51">
        <v>9</v>
      </c>
      <c r="H118" s="63">
        <f>(G118/(E118+G118)*C118)</f>
        <v>5640.0765126050419</v>
      </c>
    </row>
    <row r="119" spans="1:8" ht="25.5" x14ac:dyDescent="0.25">
      <c r="A119" s="14"/>
      <c r="B119" s="14" t="s">
        <v>10</v>
      </c>
      <c r="C119" s="64">
        <v>50604.68</v>
      </c>
      <c r="D119" s="58">
        <v>1675</v>
      </c>
      <c r="E119" s="54" t="s">
        <v>19</v>
      </c>
      <c r="F119" s="54">
        <v>51</v>
      </c>
      <c r="G119" s="54" t="s">
        <v>19</v>
      </c>
      <c r="H119" s="63">
        <f>C119/(D119+F119)*F119</f>
        <v>1495.2715411355737</v>
      </c>
    </row>
    <row r="120" spans="1:8" ht="25.5" x14ac:dyDescent="0.25">
      <c r="A120" s="14"/>
      <c r="B120" s="14" t="s">
        <v>11</v>
      </c>
      <c r="C120" s="64">
        <v>33560.410000000003</v>
      </c>
      <c r="D120" s="58">
        <v>1675</v>
      </c>
      <c r="E120" s="54" t="s">
        <v>19</v>
      </c>
      <c r="F120" s="54">
        <v>51</v>
      </c>
      <c r="G120" s="54" t="s">
        <v>19</v>
      </c>
      <c r="H120" s="63">
        <f>C120/(D120+F120)*F120</f>
        <v>991.64595017381225</v>
      </c>
    </row>
    <row r="121" spans="1:8" x14ac:dyDescent="0.25">
      <c r="A121" s="21"/>
      <c r="B121" s="17"/>
      <c r="C121" s="25"/>
      <c r="D121" s="26"/>
      <c r="E121" s="26"/>
      <c r="F121" s="26"/>
      <c r="G121" s="26"/>
      <c r="H121" s="27"/>
    </row>
    <row r="122" spans="1:8" ht="15.75" x14ac:dyDescent="0.25">
      <c r="A122" s="14" t="s">
        <v>127</v>
      </c>
      <c r="B122" s="14" t="s">
        <v>9</v>
      </c>
      <c r="C122" s="62">
        <v>123906.45</v>
      </c>
      <c r="D122" s="16"/>
      <c r="E122" s="16"/>
      <c r="F122" s="16"/>
      <c r="G122" s="16">
        <v>0</v>
      </c>
      <c r="H122" s="63" t="e">
        <f>(G122/(E122+G122)*C122)</f>
        <v>#DIV/0!</v>
      </c>
    </row>
    <row r="123" spans="1:8" ht="25.5" x14ac:dyDescent="0.25">
      <c r="A123" s="14"/>
      <c r="B123" s="14" t="s">
        <v>10</v>
      </c>
      <c r="C123" s="62">
        <v>16642.46</v>
      </c>
      <c r="D123" s="16"/>
      <c r="E123" s="16"/>
      <c r="F123" s="16">
        <v>0</v>
      </c>
      <c r="G123" s="16"/>
      <c r="H123" s="63" t="e">
        <f>C123/(D123+F123)*F123</f>
        <v>#DIV/0!</v>
      </c>
    </row>
    <row r="124" spans="1:8" ht="25.5" x14ac:dyDescent="0.25">
      <c r="A124" s="14" t="s">
        <v>13</v>
      </c>
      <c r="B124" s="14" t="s">
        <v>11</v>
      </c>
      <c r="C124" s="62">
        <v>10009.629999999999</v>
      </c>
      <c r="D124" s="16"/>
      <c r="E124" s="16"/>
      <c r="F124" s="16">
        <v>0</v>
      </c>
      <c r="G124" s="16"/>
      <c r="H124" s="63" t="e">
        <f>C124/(D124+F124)*F124</f>
        <v>#DIV/0!</v>
      </c>
    </row>
    <row r="125" spans="1:8" x14ac:dyDescent="0.25">
      <c r="A125" s="17"/>
      <c r="B125" s="17"/>
      <c r="C125" s="18"/>
      <c r="D125" s="19"/>
      <c r="E125" s="19"/>
      <c r="F125" s="19"/>
      <c r="G125" s="19"/>
      <c r="H125" s="20"/>
    </row>
    <row r="126" spans="1:8" ht="15.75" x14ac:dyDescent="0.25">
      <c r="A126" s="14" t="s">
        <v>20</v>
      </c>
      <c r="B126" s="14" t="s">
        <v>9</v>
      </c>
      <c r="C126" s="62">
        <v>10169008.869999999</v>
      </c>
      <c r="D126" s="16"/>
      <c r="E126" s="16">
        <v>14758</v>
      </c>
      <c r="F126" s="16"/>
      <c r="G126" s="16">
        <v>280</v>
      </c>
      <c r="H126" s="63">
        <f>(G126/(E126+G126)*C126)</f>
        <v>189341.83292991089</v>
      </c>
    </row>
    <row r="127" spans="1:8" ht="25.5" x14ac:dyDescent="0.25">
      <c r="A127" s="14"/>
      <c r="B127" s="14" t="s">
        <v>10</v>
      </c>
      <c r="C127" s="62">
        <v>943101.38</v>
      </c>
      <c r="D127" s="16">
        <v>15808</v>
      </c>
      <c r="E127" s="16"/>
      <c r="F127" s="16">
        <v>523</v>
      </c>
      <c r="G127" s="16"/>
      <c r="H127" s="63">
        <f>C127/(D127+F127)*F127</f>
        <v>30202.805813483559</v>
      </c>
    </row>
    <row r="128" spans="1:8" ht="25.5" x14ac:dyDescent="0.25">
      <c r="A128" s="14"/>
      <c r="B128" s="14" t="s">
        <v>11</v>
      </c>
      <c r="C128" s="62">
        <v>705292.66</v>
      </c>
      <c r="D128" s="16">
        <v>15808</v>
      </c>
      <c r="E128" s="16"/>
      <c r="F128" s="16">
        <v>523</v>
      </c>
      <c r="G128" s="16"/>
      <c r="H128" s="63">
        <f>C128/(D128+F128)*F128</f>
        <v>22586.985559977955</v>
      </c>
    </row>
    <row r="129" spans="1:8" x14ac:dyDescent="0.25">
      <c r="A129" s="17"/>
      <c r="B129" s="17"/>
      <c r="C129" s="18"/>
      <c r="D129" s="19"/>
      <c r="E129" s="19"/>
      <c r="F129" s="19"/>
      <c r="G129" s="19"/>
      <c r="H129" s="20"/>
    </row>
    <row r="130" spans="1:8" ht="25.5" x14ac:dyDescent="0.25">
      <c r="A130" s="14" t="s">
        <v>21</v>
      </c>
      <c r="B130" s="14" t="s">
        <v>9</v>
      </c>
      <c r="C130" s="62">
        <v>2184208.44</v>
      </c>
      <c r="D130" s="16"/>
      <c r="E130" s="16">
        <v>5176</v>
      </c>
      <c r="F130" s="16"/>
      <c r="G130" s="16">
        <v>110</v>
      </c>
      <c r="H130" s="63">
        <f>(G130/(E130+G130)*C130)</f>
        <v>45452.691713961409</v>
      </c>
    </row>
    <row r="131" spans="1:8" ht="25.5" x14ac:dyDescent="0.25">
      <c r="A131" s="14"/>
      <c r="B131" s="14" t="s">
        <v>10</v>
      </c>
      <c r="C131" s="62">
        <v>322433.56</v>
      </c>
      <c r="D131" s="16">
        <v>6632</v>
      </c>
      <c r="E131" s="16"/>
      <c r="F131" s="16">
        <v>110</v>
      </c>
      <c r="G131" s="16"/>
      <c r="H131" s="63">
        <f>C131/(D131+F131)*F131</f>
        <v>5260.7077425096404</v>
      </c>
    </row>
    <row r="132" spans="1:8" ht="25.5" x14ac:dyDescent="0.25">
      <c r="A132" s="14"/>
      <c r="B132" s="14" t="s">
        <v>11</v>
      </c>
      <c r="C132" s="62">
        <v>148946.48000000001</v>
      </c>
      <c r="D132" s="28">
        <v>6632</v>
      </c>
      <c r="E132" s="28"/>
      <c r="F132" s="28">
        <v>110</v>
      </c>
      <c r="G132" s="28"/>
      <c r="H132" s="63">
        <f>C132/(D132+F132)*F132</f>
        <v>2430.1561554434884</v>
      </c>
    </row>
    <row r="133" spans="1:8" x14ac:dyDescent="0.25">
      <c r="A133" s="17"/>
      <c r="B133" s="21"/>
      <c r="C133" s="29"/>
      <c r="D133" s="30"/>
      <c r="E133" s="30"/>
      <c r="F133" s="30"/>
      <c r="G133" s="30"/>
      <c r="H133" s="31"/>
    </row>
    <row r="134" spans="1:8" ht="25.5" x14ac:dyDescent="0.25">
      <c r="A134" s="14" t="s">
        <v>128</v>
      </c>
      <c r="B134" s="14" t="s">
        <v>9</v>
      </c>
      <c r="C134" s="64">
        <v>941576.57</v>
      </c>
      <c r="D134" s="16"/>
      <c r="E134" s="16">
        <v>1977</v>
      </c>
      <c r="F134" s="16"/>
      <c r="G134" s="16">
        <v>0</v>
      </c>
      <c r="H134" s="63">
        <f>(G134/(E134+G134)*C134)</f>
        <v>0</v>
      </c>
    </row>
    <row r="135" spans="1:8" ht="25.5" x14ac:dyDescent="0.25">
      <c r="A135" s="14"/>
      <c r="B135" s="14" t="s">
        <v>10</v>
      </c>
      <c r="C135" s="64">
        <v>167953.44</v>
      </c>
      <c r="D135" s="16">
        <v>3501</v>
      </c>
      <c r="E135" s="16"/>
      <c r="F135" s="16">
        <v>0</v>
      </c>
      <c r="G135" s="16"/>
      <c r="H135" s="63">
        <f>C135/(D135+F135)*F135</f>
        <v>0</v>
      </c>
    </row>
    <row r="136" spans="1:8" ht="25.5" x14ac:dyDescent="0.25">
      <c r="A136" s="14"/>
      <c r="B136" s="14" t="s">
        <v>11</v>
      </c>
      <c r="C136" s="64">
        <v>64595.6</v>
      </c>
      <c r="D136" s="16">
        <v>3501</v>
      </c>
      <c r="E136" s="16"/>
      <c r="F136" s="16">
        <v>0</v>
      </c>
      <c r="G136" s="16"/>
      <c r="H136" s="63">
        <f>C136/(D136+F136)*F136</f>
        <v>0</v>
      </c>
    </row>
    <row r="137" spans="1:8" x14ac:dyDescent="0.25">
      <c r="A137" s="21"/>
      <c r="B137" s="21"/>
      <c r="C137" s="22"/>
      <c r="D137" s="23"/>
      <c r="E137" s="23"/>
      <c r="F137" s="23"/>
      <c r="G137" s="23"/>
      <c r="H137" s="24"/>
    </row>
    <row r="138" spans="1:8" ht="25.5" x14ac:dyDescent="0.25">
      <c r="A138" s="16" t="s">
        <v>129</v>
      </c>
      <c r="B138" s="16" t="s">
        <v>9</v>
      </c>
      <c r="C138" s="62">
        <v>212348.73</v>
      </c>
      <c r="D138" s="16"/>
      <c r="E138" s="16">
        <v>582</v>
      </c>
      <c r="F138" s="16"/>
      <c r="G138" s="16">
        <v>0</v>
      </c>
      <c r="H138" s="63">
        <f>(G138/(E138+G138)*C138)</f>
        <v>0</v>
      </c>
    </row>
    <row r="139" spans="1:8" ht="25.5" x14ac:dyDescent="0.25">
      <c r="A139" s="16"/>
      <c r="B139" s="16" t="s">
        <v>10</v>
      </c>
      <c r="C139" s="62">
        <v>56811.57</v>
      </c>
      <c r="D139" s="16">
        <v>5520</v>
      </c>
      <c r="E139" s="16"/>
      <c r="F139" s="16">
        <v>0</v>
      </c>
      <c r="G139" s="16"/>
      <c r="H139" s="63">
        <f>C139/(D139+F139)*F139</f>
        <v>0</v>
      </c>
    </row>
    <row r="140" spans="1:8" ht="25.5" x14ac:dyDescent="0.25">
      <c r="A140" s="16" t="s">
        <v>130</v>
      </c>
      <c r="B140" s="16" t="s">
        <v>11</v>
      </c>
      <c r="C140" s="62">
        <v>15100.13</v>
      </c>
      <c r="D140" s="16">
        <v>5520</v>
      </c>
      <c r="E140" s="16"/>
      <c r="F140" s="16">
        <v>0</v>
      </c>
      <c r="G140" s="16"/>
      <c r="H140" s="63">
        <f>C140/(D140+F140)*F140</f>
        <v>0</v>
      </c>
    </row>
    <row r="141" spans="1:8" x14ac:dyDescent="0.25">
      <c r="A141" s="21"/>
      <c r="B141" s="21"/>
      <c r="C141" s="22"/>
      <c r="D141" s="23"/>
      <c r="E141" s="23"/>
      <c r="F141" s="23"/>
      <c r="G141" s="21"/>
      <c r="H141" s="20"/>
    </row>
    <row r="142" spans="1:8" ht="15.75" x14ac:dyDescent="0.25">
      <c r="A142" s="14" t="s">
        <v>22</v>
      </c>
      <c r="B142" s="14" t="s">
        <v>9</v>
      </c>
      <c r="C142" s="64">
        <v>351291.23</v>
      </c>
      <c r="D142" s="16"/>
      <c r="E142" s="16">
        <v>218</v>
      </c>
      <c r="F142" s="16"/>
      <c r="G142" s="16">
        <v>5</v>
      </c>
      <c r="H142" s="63">
        <f>(G142/(E142+G142)*C142)</f>
        <v>7876.4849775784742</v>
      </c>
    </row>
    <row r="143" spans="1:8" ht="25.5" x14ac:dyDescent="0.25">
      <c r="A143" s="14"/>
      <c r="B143" s="14" t="s">
        <v>10</v>
      </c>
      <c r="C143" s="64">
        <v>121388.54</v>
      </c>
      <c r="D143" s="16">
        <v>5621</v>
      </c>
      <c r="E143" s="16"/>
      <c r="F143" s="16">
        <v>225</v>
      </c>
      <c r="G143" s="16"/>
      <c r="H143" s="63">
        <f>C143/(D143+F143)*F143</f>
        <v>4671.9845193294559</v>
      </c>
    </row>
    <row r="144" spans="1:8" ht="25.5" x14ac:dyDescent="0.25">
      <c r="A144" s="14"/>
      <c r="B144" s="14" t="s">
        <v>11</v>
      </c>
      <c r="C144" s="64">
        <v>21811.57</v>
      </c>
      <c r="D144" s="16">
        <v>5621</v>
      </c>
      <c r="E144" s="16"/>
      <c r="F144" s="16">
        <v>225</v>
      </c>
      <c r="G144" s="16"/>
      <c r="H144" s="63">
        <f>C144/(D144+F144)*F144</f>
        <v>839.48054225111184</v>
      </c>
    </row>
    <row r="145" spans="1:8" x14ac:dyDescent="0.25">
      <c r="A145" s="21"/>
      <c r="B145" s="21"/>
      <c r="C145" s="22"/>
      <c r="D145" s="23"/>
      <c r="E145" s="23"/>
      <c r="F145" s="23"/>
      <c r="G145" s="23"/>
      <c r="H145" s="24"/>
    </row>
    <row r="146" spans="1:8" ht="15.75" x14ac:dyDescent="0.25">
      <c r="A146" s="14" t="s">
        <v>131</v>
      </c>
      <c r="B146" s="14" t="s">
        <v>9</v>
      </c>
      <c r="C146" s="62">
        <v>962213.14</v>
      </c>
      <c r="D146" s="16"/>
      <c r="E146" s="16">
        <v>136</v>
      </c>
      <c r="F146" s="16"/>
      <c r="G146" s="16">
        <v>0</v>
      </c>
      <c r="H146" s="63">
        <f>(G146/(E146+G146)*C146)</f>
        <v>0</v>
      </c>
    </row>
    <row r="147" spans="1:8" ht="25.5" x14ac:dyDescent="0.25">
      <c r="A147" s="14"/>
      <c r="B147" s="14" t="s">
        <v>10</v>
      </c>
      <c r="C147" s="62">
        <v>119281.79</v>
      </c>
      <c r="D147" s="16">
        <v>136</v>
      </c>
      <c r="E147" s="16"/>
      <c r="F147" s="16">
        <v>0</v>
      </c>
      <c r="G147" s="16"/>
      <c r="H147" s="63">
        <f>C147/(D147+F147)*F147</f>
        <v>0</v>
      </c>
    </row>
    <row r="148" spans="1:8" ht="25.5" x14ac:dyDescent="0.25">
      <c r="A148" s="14" t="s">
        <v>13</v>
      </c>
      <c r="B148" s="14" t="s">
        <v>11</v>
      </c>
      <c r="C148" s="62">
        <v>57383.86</v>
      </c>
      <c r="D148" s="16">
        <v>136</v>
      </c>
      <c r="E148" s="16"/>
      <c r="F148" s="16">
        <v>0</v>
      </c>
      <c r="G148" s="16"/>
      <c r="H148" s="63">
        <f>C148/(D148+F148)*F148</f>
        <v>0</v>
      </c>
    </row>
    <row r="149" spans="1:8" x14ac:dyDescent="0.25">
      <c r="A149" s="17"/>
      <c r="B149" s="17"/>
      <c r="C149" s="18"/>
      <c r="D149" s="19"/>
      <c r="E149" s="19"/>
      <c r="F149" s="19"/>
      <c r="G149" s="19"/>
      <c r="H149" s="20"/>
    </row>
    <row r="150" spans="1:8" ht="15.75" x14ac:dyDescent="0.25">
      <c r="A150" s="14" t="s">
        <v>23</v>
      </c>
      <c r="B150" s="14" t="s">
        <v>9</v>
      </c>
      <c r="C150" s="64">
        <v>4192071.18</v>
      </c>
      <c r="D150" s="16"/>
      <c r="E150" s="16">
        <v>5169</v>
      </c>
      <c r="F150" s="16"/>
      <c r="G150" s="16">
        <v>14</v>
      </c>
      <c r="H150" s="63">
        <f>(G150/(E150+G150)*C150)</f>
        <v>11323.364175188117</v>
      </c>
    </row>
    <row r="151" spans="1:8" ht="25.5" x14ac:dyDescent="0.25">
      <c r="A151" s="14"/>
      <c r="B151" s="14" t="s">
        <v>10</v>
      </c>
      <c r="C151" s="64">
        <v>724479.38</v>
      </c>
      <c r="D151" s="16">
        <v>46514</v>
      </c>
      <c r="E151" s="16"/>
      <c r="F151" s="16">
        <v>1049</v>
      </c>
      <c r="G151" s="16"/>
      <c r="H151" s="63">
        <f>C151/(D151+F151)*F151</f>
        <v>15978.36279502975</v>
      </c>
    </row>
    <row r="152" spans="1:8" ht="25.5" x14ac:dyDescent="0.25">
      <c r="A152" s="14"/>
      <c r="B152" s="14" t="s">
        <v>11</v>
      </c>
      <c r="C152" s="64">
        <v>289337.63</v>
      </c>
      <c r="D152" s="16">
        <v>46514</v>
      </c>
      <c r="E152" s="16"/>
      <c r="F152" s="16">
        <v>1049</v>
      </c>
      <c r="G152" s="16"/>
      <c r="H152" s="63">
        <f>C152/(D152+F152)*F152</f>
        <v>6381.3294760633271</v>
      </c>
    </row>
    <row r="153" spans="1:8" x14ac:dyDescent="0.25">
      <c r="A153" s="17"/>
      <c r="B153" s="21"/>
      <c r="C153" s="29"/>
      <c r="D153" s="30"/>
      <c r="E153" s="30"/>
      <c r="F153" s="30"/>
      <c r="G153" s="30"/>
      <c r="H153" s="31"/>
    </row>
    <row r="154" spans="1:8" x14ac:dyDescent="0.25">
      <c r="A154" s="42" t="s">
        <v>132</v>
      </c>
      <c r="B154" s="42" t="s">
        <v>9</v>
      </c>
      <c r="C154" s="43"/>
      <c r="D154" s="44"/>
      <c r="E154" s="44"/>
      <c r="F154" s="44"/>
      <c r="G154" s="44"/>
      <c r="H154" s="45"/>
    </row>
    <row r="155" spans="1:8" ht="25.5" x14ac:dyDescent="0.25">
      <c r="A155" s="42"/>
      <c r="B155" s="42" t="s">
        <v>10</v>
      </c>
      <c r="C155" s="43"/>
      <c r="D155" s="44"/>
      <c r="E155" s="44"/>
      <c r="F155" s="44"/>
      <c r="G155" s="44"/>
      <c r="H155" s="45"/>
    </row>
    <row r="156" spans="1:8" ht="25.5" x14ac:dyDescent="0.25">
      <c r="A156" s="42" t="s">
        <v>133</v>
      </c>
      <c r="B156" s="42" t="s">
        <v>11</v>
      </c>
      <c r="C156" s="46"/>
      <c r="D156" s="47"/>
      <c r="E156" s="47"/>
      <c r="F156" s="47"/>
      <c r="G156" s="47"/>
      <c r="H156" s="48"/>
    </row>
    <row r="157" spans="1:8" x14ac:dyDescent="0.25">
      <c r="A157" s="17"/>
      <c r="B157" s="21"/>
      <c r="C157" s="29"/>
      <c r="D157" s="30"/>
      <c r="E157" s="30"/>
      <c r="F157" s="30"/>
      <c r="G157" s="30"/>
      <c r="H157" s="31"/>
    </row>
    <row r="158" spans="1:8" ht="15.75" x14ac:dyDescent="0.25">
      <c r="A158" s="14" t="s">
        <v>24</v>
      </c>
      <c r="B158" s="14" t="s">
        <v>9</v>
      </c>
      <c r="C158" s="64">
        <v>2938065.76</v>
      </c>
      <c r="D158" s="16"/>
      <c r="E158" s="16">
        <v>2984</v>
      </c>
      <c r="F158" s="16"/>
      <c r="G158" s="16">
        <v>5</v>
      </c>
      <c r="H158" s="63">
        <f>(G158/(E158+G158)*C158)</f>
        <v>4914.7971896955496</v>
      </c>
    </row>
    <row r="159" spans="1:8" ht="25.5" x14ac:dyDescent="0.25">
      <c r="A159" s="14"/>
      <c r="B159" s="14" t="s">
        <v>10</v>
      </c>
      <c r="C159" s="64">
        <v>355250.53</v>
      </c>
      <c r="D159" s="16">
        <v>3191</v>
      </c>
      <c r="E159" s="16"/>
      <c r="F159" s="16">
        <v>8</v>
      </c>
      <c r="G159" s="16"/>
      <c r="H159" s="63">
        <f>C159/(D159+F159)*F159</f>
        <v>888.40395123476094</v>
      </c>
    </row>
    <row r="160" spans="1:8" ht="25.5" x14ac:dyDescent="0.25">
      <c r="A160" s="14"/>
      <c r="B160" s="14" t="s">
        <v>11</v>
      </c>
      <c r="C160" s="64">
        <v>200123.4</v>
      </c>
      <c r="D160" s="16">
        <v>3191</v>
      </c>
      <c r="E160" s="16"/>
      <c r="F160" s="16">
        <v>8</v>
      </c>
      <c r="G160" s="16"/>
      <c r="H160" s="63">
        <f>C160/(D160+F160)*F160</f>
        <v>500.46489527977491</v>
      </c>
    </row>
    <row r="161" spans="1:8" x14ac:dyDescent="0.25">
      <c r="A161" s="21"/>
      <c r="B161" s="21"/>
      <c r="C161" s="22"/>
      <c r="D161" s="23"/>
      <c r="E161" s="23"/>
      <c r="F161" s="23"/>
      <c r="G161" s="23"/>
      <c r="H161" s="24"/>
    </row>
    <row r="162" spans="1:8" ht="15.75" x14ac:dyDescent="0.25">
      <c r="A162" s="14" t="s">
        <v>134</v>
      </c>
      <c r="B162" s="14" t="s">
        <v>9</v>
      </c>
      <c r="C162" s="62">
        <v>479824.24</v>
      </c>
      <c r="D162" s="16"/>
      <c r="E162" s="16">
        <v>1388</v>
      </c>
      <c r="F162" s="16"/>
      <c r="G162" s="16">
        <v>0</v>
      </c>
      <c r="H162" s="63">
        <f>(G162/(E162+G162)*C162)</f>
        <v>0</v>
      </c>
    </row>
    <row r="163" spans="1:8" ht="25.5" x14ac:dyDescent="0.25">
      <c r="A163" s="14"/>
      <c r="B163" s="14" t="s">
        <v>10</v>
      </c>
      <c r="C163" s="62">
        <v>72691.759999999995</v>
      </c>
      <c r="D163" s="16">
        <v>2373</v>
      </c>
      <c r="E163" s="16"/>
      <c r="F163" s="16">
        <v>0</v>
      </c>
      <c r="G163" s="16"/>
      <c r="H163" s="63">
        <f>C163/(D163+F163)*F163</f>
        <v>0</v>
      </c>
    </row>
    <row r="164" spans="1:8" ht="25.5" x14ac:dyDescent="0.25">
      <c r="A164" s="14" t="s">
        <v>135</v>
      </c>
      <c r="B164" s="14" t="s">
        <v>11</v>
      </c>
      <c r="C164" s="62">
        <v>38162.67</v>
      </c>
      <c r="D164" s="16">
        <v>2373</v>
      </c>
      <c r="E164" s="16"/>
      <c r="F164" s="16">
        <v>0</v>
      </c>
      <c r="G164" s="16"/>
      <c r="H164" s="63">
        <f>C164/(D164+F164)*F164</f>
        <v>0</v>
      </c>
    </row>
    <row r="165" spans="1:8" x14ac:dyDescent="0.25">
      <c r="A165" s="17"/>
      <c r="B165" s="17"/>
      <c r="C165" s="18"/>
      <c r="D165" s="19"/>
      <c r="E165" s="19"/>
      <c r="F165" s="19"/>
      <c r="G165" s="19"/>
      <c r="H165" s="20"/>
    </row>
    <row r="166" spans="1:8" ht="25.5" x14ac:dyDescent="0.25">
      <c r="A166" s="14" t="s">
        <v>25</v>
      </c>
      <c r="B166" s="14" t="s">
        <v>9</v>
      </c>
      <c r="C166" s="62">
        <v>36097.949999999997</v>
      </c>
      <c r="D166" s="16"/>
      <c r="E166" s="16">
        <v>206</v>
      </c>
      <c r="F166" s="16"/>
      <c r="G166" s="16">
        <v>0</v>
      </c>
      <c r="H166" s="63">
        <f>(G166/(E166+G166)*C166)</f>
        <v>0</v>
      </c>
    </row>
    <row r="167" spans="1:8" ht="25.5" x14ac:dyDescent="0.25">
      <c r="A167" s="14"/>
      <c r="B167" s="14" t="s">
        <v>10</v>
      </c>
      <c r="C167" s="62">
        <v>6166.5</v>
      </c>
      <c r="D167" s="16">
        <v>481</v>
      </c>
      <c r="E167" s="16"/>
      <c r="F167" s="16">
        <v>3</v>
      </c>
      <c r="G167" s="16"/>
      <c r="H167" s="63">
        <f>C167/(D167+F167)*F167</f>
        <v>38.222107438016529</v>
      </c>
    </row>
    <row r="168" spans="1:8" ht="25.5" x14ac:dyDescent="0.25">
      <c r="A168" s="14"/>
      <c r="B168" s="14" t="s">
        <v>11</v>
      </c>
      <c r="C168" s="62">
        <v>10009.629999999999</v>
      </c>
      <c r="D168" s="16">
        <v>481</v>
      </c>
      <c r="E168" s="16"/>
      <c r="F168" s="16">
        <v>3</v>
      </c>
      <c r="G168" s="16"/>
      <c r="H168" s="63">
        <f>C168/(D168+F168)*F168</f>
        <v>62.043161157024784</v>
      </c>
    </row>
    <row r="169" spans="1:8" x14ac:dyDescent="0.25">
      <c r="A169" s="21"/>
      <c r="B169" s="21"/>
      <c r="C169" s="22"/>
      <c r="D169" s="23"/>
      <c r="E169" s="23"/>
      <c r="F169" s="23"/>
      <c r="G169" s="23"/>
      <c r="H169" s="24"/>
    </row>
    <row r="170" spans="1:8" x14ac:dyDescent="0.25">
      <c r="A170" s="42" t="s">
        <v>136</v>
      </c>
      <c r="B170" s="42" t="s">
        <v>9</v>
      </c>
      <c r="C170" s="43"/>
      <c r="D170" s="44"/>
      <c r="E170" s="44"/>
      <c r="F170" s="44"/>
      <c r="G170" s="44"/>
      <c r="H170" s="45"/>
    </row>
    <row r="171" spans="1:8" ht="25.5" x14ac:dyDescent="0.25">
      <c r="A171" s="42"/>
      <c r="B171" s="42" t="s">
        <v>10</v>
      </c>
      <c r="C171" s="43"/>
      <c r="D171" s="44"/>
      <c r="E171" s="44"/>
      <c r="F171" s="44"/>
      <c r="G171" s="44"/>
      <c r="H171" s="45"/>
    </row>
    <row r="172" spans="1:8" ht="25.5" x14ac:dyDescent="0.25">
      <c r="A172" s="42" t="s">
        <v>133</v>
      </c>
      <c r="B172" s="42" t="s">
        <v>11</v>
      </c>
      <c r="C172" s="46"/>
      <c r="D172" s="47"/>
      <c r="E172" s="47"/>
      <c r="F172" s="47"/>
      <c r="G172" s="47"/>
      <c r="H172" s="48"/>
    </row>
    <row r="173" spans="1:8" x14ac:dyDescent="0.25">
      <c r="A173" s="17"/>
      <c r="B173" s="17"/>
      <c r="C173" s="29"/>
      <c r="D173" s="30"/>
      <c r="E173" s="30"/>
      <c r="F173" s="30"/>
      <c r="G173" s="30"/>
      <c r="H173" s="31"/>
    </row>
    <row r="174" spans="1:8" ht="15.75" x14ac:dyDescent="0.25">
      <c r="A174" s="14" t="s">
        <v>26</v>
      </c>
      <c r="B174" s="14" t="s">
        <v>9</v>
      </c>
      <c r="C174" s="64">
        <v>930254.49</v>
      </c>
      <c r="D174" s="16"/>
      <c r="E174" s="16">
        <v>517</v>
      </c>
      <c r="F174" s="16"/>
      <c r="G174" s="16">
        <v>67</v>
      </c>
      <c r="H174" s="63">
        <f>(G174/(E174+G174)*C174)</f>
        <v>106724.40210616439</v>
      </c>
    </row>
    <row r="175" spans="1:8" ht="25.5" x14ac:dyDescent="0.25">
      <c r="A175" s="14"/>
      <c r="B175" s="14" t="s">
        <v>10</v>
      </c>
      <c r="C175" s="64">
        <v>98295.45</v>
      </c>
      <c r="D175" s="16">
        <v>601</v>
      </c>
      <c r="E175" s="16"/>
      <c r="F175" s="16">
        <v>67</v>
      </c>
      <c r="G175" s="16"/>
      <c r="H175" s="63">
        <f>C175/(D175+F175)*F175</f>
        <v>9858.9747754491018</v>
      </c>
    </row>
    <row r="176" spans="1:8" ht="25.5" x14ac:dyDescent="0.25">
      <c r="A176" s="14"/>
      <c r="B176" s="14" t="s">
        <v>11</v>
      </c>
      <c r="C176" s="64">
        <v>65156.42</v>
      </c>
      <c r="D176" s="16">
        <v>601</v>
      </c>
      <c r="E176" s="16"/>
      <c r="F176" s="16">
        <v>67</v>
      </c>
      <c r="G176" s="16"/>
      <c r="H176" s="63">
        <f>C176/(D176+F176)*F176</f>
        <v>6535.1499101796398</v>
      </c>
    </row>
    <row r="177" spans="1:8" x14ac:dyDescent="0.25">
      <c r="A177" s="17"/>
      <c r="B177" s="17"/>
      <c r="C177" s="18"/>
      <c r="D177" s="19"/>
      <c r="E177" s="19"/>
      <c r="F177" s="19"/>
      <c r="G177" s="19"/>
      <c r="H177" s="20"/>
    </row>
    <row r="178" spans="1:8" ht="25.5" x14ac:dyDescent="0.25">
      <c r="A178" s="14" t="s">
        <v>137</v>
      </c>
      <c r="B178" s="14" t="s">
        <v>9</v>
      </c>
      <c r="C178" s="62">
        <v>586781.84</v>
      </c>
      <c r="D178" s="16"/>
      <c r="E178" s="16">
        <v>989</v>
      </c>
      <c r="F178" s="16"/>
      <c r="G178" s="16">
        <v>0</v>
      </c>
      <c r="H178" s="63">
        <f>(G178/(E178+G178)*C178)</f>
        <v>0</v>
      </c>
    </row>
    <row r="179" spans="1:8" ht="25.5" x14ac:dyDescent="0.25">
      <c r="A179" s="14"/>
      <c r="B179" s="14" t="s">
        <v>10</v>
      </c>
      <c r="C179" s="62">
        <v>86238.22</v>
      </c>
      <c r="D179" s="16">
        <v>1791</v>
      </c>
      <c r="E179" s="16"/>
      <c r="F179" s="16">
        <v>0</v>
      </c>
      <c r="G179" s="16"/>
      <c r="H179" s="63">
        <f>C179/(D179+F179)*F179</f>
        <v>0</v>
      </c>
    </row>
    <row r="180" spans="1:8" ht="25.5" x14ac:dyDescent="0.25">
      <c r="A180" s="14"/>
      <c r="B180" s="14" t="s">
        <v>11</v>
      </c>
      <c r="C180" s="62">
        <v>40088.31</v>
      </c>
      <c r="D180" s="16">
        <v>1791</v>
      </c>
      <c r="E180" s="16"/>
      <c r="F180" s="16">
        <v>0</v>
      </c>
      <c r="G180" s="16"/>
      <c r="H180" s="63">
        <f>C180/(D180+F180)*F180</f>
        <v>0</v>
      </c>
    </row>
    <row r="181" spans="1:8" x14ac:dyDescent="0.25">
      <c r="A181" s="17"/>
      <c r="B181" s="17"/>
      <c r="C181" s="18"/>
      <c r="D181" s="19"/>
      <c r="E181" s="19"/>
      <c r="F181" s="19"/>
      <c r="G181" s="19"/>
      <c r="H181" s="20"/>
    </row>
    <row r="182" spans="1:8" ht="15.75" x14ac:dyDescent="0.25">
      <c r="A182" s="14" t="s">
        <v>138</v>
      </c>
      <c r="B182" s="14" t="s">
        <v>9</v>
      </c>
      <c r="C182" s="62">
        <v>120141.84</v>
      </c>
      <c r="D182" s="16"/>
      <c r="E182" s="16">
        <v>89</v>
      </c>
      <c r="F182" s="16"/>
      <c r="G182" s="16">
        <v>0</v>
      </c>
      <c r="H182" s="63">
        <f>(G182/(E182+G182)*C182)</f>
        <v>0</v>
      </c>
    </row>
    <row r="183" spans="1:8" ht="25.5" x14ac:dyDescent="0.25">
      <c r="A183" s="14"/>
      <c r="B183" s="14" t="s">
        <v>10</v>
      </c>
      <c r="C183" s="62">
        <v>12504.84</v>
      </c>
      <c r="D183" s="16">
        <v>181</v>
      </c>
      <c r="E183" s="16"/>
      <c r="F183" s="16">
        <v>0</v>
      </c>
      <c r="G183" s="16"/>
      <c r="H183" s="63">
        <f>C183/(D183+F183)*F183</f>
        <v>0</v>
      </c>
    </row>
    <row r="184" spans="1:8" ht="25.5" x14ac:dyDescent="0.25">
      <c r="A184" s="14" t="s">
        <v>13</v>
      </c>
      <c r="B184" s="14" t="s">
        <v>11</v>
      </c>
      <c r="C184" s="62">
        <v>10009.629999999999</v>
      </c>
      <c r="D184" s="16">
        <v>181</v>
      </c>
      <c r="E184" s="16"/>
      <c r="F184" s="16">
        <v>0</v>
      </c>
      <c r="G184" s="16"/>
      <c r="H184" s="63">
        <f>C184/(D184+F184)*F184</f>
        <v>0</v>
      </c>
    </row>
    <row r="185" spans="1:8" x14ac:dyDescent="0.25">
      <c r="A185" s="21"/>
      <c r="B185" s="21"/>
      <c r="C185" s="22"/>
      <c r="D185" s="23"/>
      <c r="E185" s="23"/>
      <c r="F185" s="23"/>
      <c r="G185" s="23"/>
      <c r="H185" s="24"/>
    </row>
    <row r="186" spans="1:8" ht="15.75" x14ac:dyDescent="0.25">
      <c r="A186" s="14" t="s">
        <v>139</v>
      </c>
      <c r="B186" s="14" t="s">
        <v>9</v>
      </c>
      <c r="C186" s="64">
        <v>42556.61</v>
      </c>
      <c r="D186" s="28"/>
      <c r="E186" s="28">
        <v>70</v>
      </c>
      <c r="F186" s="28"/>
      <c r="G186" s="28">
        <v>0</v>
      </c>
      <c r="H186" s="63">
        <f>(G186/(E186+G186)*C186)</f>
        <v>0</v>
      </c>
    </row>
    <row r="187" spans="1:8" ht="25.5" x14ac:dyDescent="0.25">
      <c r="A187" s="14"/>
      <c r="B187" s="14" t="s">
        <v>10</v>
      </c>
      <c r="C187" s="64">
        <v>4178.1099999999997</v>
      </c>
      <c r="D187" s="16">
        <v>98</v>
      </c>
      <c r="E187" s="16"/>
      <c r="F187" s="16">
        <v>0</v>
      </c>
      <c r="G187" s="16"/>
      <c r="H187" s="63">
        <f>C187/(D187+F187)*F187</f>
        <v>0</v>
      </c>
    </row>
    <row r="188" spans="1:8" ht="25.5" x14ac:dyDescent="0.25">
      <c r="A188" s="14"/>
      <c r="B188" s="14" t="s">
        <v>11</v>
      </c>
      <c r="C188" s="64">
        <v>10009.629999999999</v>
      </c>
      <c r="D188" s="16">
        <v>98</v>
      </c>
      <c r="E188" s="16"/>
      <c r="F188" s="16">
        <v>0</v>
      </c>
      <c r="G188" s="16"/>
      <c r="H188" s="63">
        <f>C188/(D188+F188)*F188</f>
        <v>0</v>
      </c>
    </row>
    <row r="189" spans="1:8" x14ac:dyDescent="0.25">
      <c r="A189" s="17"/>
      <c r="B189" s="17"/>
      <c r="C189" s="18"/>
      <c r="D189" s="19"/>
      <c r="E189" s="19"/>
      <c r="F189" s="19"/>
      <c r="G189" s="19"/>
      <c r="H189" s="20"/>
    </row>
    <row r="190" spans="1:8" ht="25.5" x14ac:dyDescent="0.25">
      <c r="A190" s="14" t="s">
        <v>140</v>
      </c>
      <c r="B190" s="14" t="s">
        <v>9</v>
      </c>
      <c r="C190" s="62">
        <v>55124.01</v>
      </c>
      <c r="D190" s="16"/>
      <c r="E190" s="16">
        <v>242</v>
      </c>
      <c r="F190" s="16"/>
      <c r="G190" s="16">
        <v>0</v>
      </c>
      <c r="H190" s="63">
        <f>(G190/(E190+G190)*C190)</f>
        <v>0</v>
      </c>
    </row>
    <row r="191" spans="1:8" ht="25.5" x14ac:dyDescent="0.25">
      <c r="A191" s="14"/>
      <c r="B191" s="14" t="s">
        <v>10</v>
      </c>
      <c r="C191" s="62">
        <v>12589.61</v>
      </c>
      <c r="D191" s="16">
        <v>641</v>
      </c>
      <c r="E191" s="16"/>
      <c r="F191" s="16">
        <v>0</v>
      </c>
      <c r="G191" s="16"/>
      <c r="H191" s="63">
        <f>C191/(D191+F191)*F191</f>
        <v>0</v>
      </c>
    </row>
    <row r="192" spans="1:8" ht="25.5" x14ac:dyDescent="0.25">
      <c r="A192" s="14"/>
      <c r="B192" s="14" t="s">
        <v>11</v>
      </c>
      <c r="C192" s="62">
        <v>10009.629999999999</v>
      </c>
      <c r="D192" s="16">
        <v>641</v>
      </c>
      <c r="E192" s="16"/>
      <c r="F192" s="16">
        <v>0</v>
      </c>
      <c r="G192" s="16"/>
      <c r="H192" s="63">
        <f>C192/(D192+F192)*F192</f>
        <v>0</v>
      </c>
    </row>
    <row r="193" spans="1:8" x14ac:dyDescent="0.25">
      <c r="A193" s="21"/>
      <c r="B193" s="21"/>
      <c r="C193" s="22"/>
      <c r="D193" s="23"/>
      <c r="E193" s="23"/>
      <c r="F193" s="23"/>
      <c r="G193" s="23"/>
      <c r="H193" s="24"/>
    </row>
    <row r="194" spans="1:8" ht="15.75" x14ac:dyDescent="0.25">
      <c r="A194" s="14" t="s">
        <v>141</v>
      </c>
      <c r="B194" s="14" t="s">
        <v>9</v>
      </c>
      <c r="C194" s="64">
        <v>1521392.9</v>
      </c>
      <c r="D194" s="16"/>
      <c r="E194" s="16">
        <v>1850</v>
      </c>
      <c r="F194" s="16"/>
      <c r="G194" s="16">
        <v>0</v>
      </c>
      <c r="H194" s="63">
        <f>(G194/(E194+G194)*C194)</f>
        <v>0</v>
      </c>
    </row>
    <row r="195" spans="1:8" ht="25.5" x14ac:dyDescent="0.25">
      <c r="A195" s="14"/>
      <c r="B195" s="14" t="s">
        <v>10</v>
      </c>
      <c r="C195" s="64">
        <v>147322.34</v>
      </c>
      <c r="D195" s="16">
        <v>2272</v>
      </c>
      <c r="E195" s="16"/>
      <c r="F195" s="16">
        <v>0</v>
      </c>
      <c r="G195" s="16"/>
      <c r="H195" s="63">
        <f>C195/(D195+F195)*F195</f>
        <v>0</v>
      </c>
    </row>
    <row r="196" spans="1:8" ht="25.5" x14ac:dyDescent="0.25">
      <c r="A196" s="14"/>
      <c r="B196" s="14" t="s">
        <v>11</v>
      </c>
      <c r="C196" s="64">
        <v>113913</v>
      </c>
      <c r="D196" s="16">
        <v>2272</v>
      </c>
      <c r="E196" s="16"/>
      <c r="F196" s="16">
        <v>0</v>
      </c>
      <c r="G196" s="16"/>
      <c r="H196" s="63">
        <f>C196/(D196+F196)*F196</f>
        <v>0</v>
      </c>
    </row>
    <row r="197" spans="1:8" x14ac:dyDescent="0.25">
      <c r="A197" s="17"/>
      <c r="B197" s="17"/>
      <c r="C197" s="18"/>
      <c r="D197" s="19"/>
      <c r="E197" s="19"/>
      <c r="F197" s="19"/>
      <c r="G197" s="19"/>
      <c r="H197" s="20"/>
    </row>
    <row r="198" spans="1:8" ht="25.5" x14ac:dyDescent="0.25">
      <c r="A198" s="14" t="s">
        <v>27</v>
      </c>
      <c r="B198" s="14" t="s">
        <v>9</v>
      </c>
      <c r="C198" s="64">
        <v>545112.1</v>
      </c>
      <c r="D198" s="16"/>
      <c r="E198" s="16">
        <v>1312</v>
      </c>
      <c r="F198" s="16"/>
      <c r="G198" s="16">
        <v>75</v>
      </c>
      <c r="H198" s="63">
        <f>(G198/(E198+G198)*C198)</f>
        <v>29476.140951694302</v>
      </c>
    </row>
    <row r="199" spans="1:8" ht="25.5" x14ac:dyDescent="0.25">
      <c r="A199" s="14"/>
      <c r="B199" s="14" t="s">
        <v>10</v>
      </c>
      <c r="C199" s="64">
        <v>88486.54</v>
      </c>
      <c r="D199" s="16">
        <v>2023</v>
      </c>
      <c r="E199" s="16"/>
      <c r="F199" s="16">
        <v>75</v>
      </c>
      <c r="G199" s="16"/>
      <c r="H199" s="63">
        <f>C199/(D199+F199)*F199</f>
        <v>3163.2461868446135</v>
      </c>
    </row>
    <row r="200" spans="1:8" ht="25.5" x14ac:dyDescent="0.25">
      <c r="A200" s="14" t="s">
        <v>13</v>
      </c>
      <c r="B200" s="14" t="s">
        <v>11</v>
      </c>
      <c r="C200" s="64">
        <v>35219.78</v>
      </c>
      <c r="D200" s="16">
        <v>2023</v>
      </c>
      <c r="E200" s="16"/>
      <c r="F200" s="16">
        <v>0</v>
      </c>
      <c r="G200" s="16"/>
      <c r="H200" s="63">
        <f>C200/(D200+F200)*F200</f>
        <v>0</v>
      </c>
    </row>
    <row r="201" spans="1:8" x14ac:dyDescent="0.25">
      <c r="A201" s="17"/>
      <c r="B201" s="17"/>
      <c r="C201" s="18"/>
      <c r="D201" s="19"/>
      <c r="E201" s="19"/>
      <c r="F201" s="19"/>
      <c r="G201" s="19"/>
      <c r="H201" s="20"/>
    </row>
    <row r="202" spans="1:8" ht="15.75" x14ac:dyDescent="0.25">
      <c r="A202" s="14" t="s">
        <v>28</v>
      </c>
      <c r="B202" s="14" t="s">
        <v>9</v>
      </c>
      <c r="C202" s="64">
        <v>1519563.66</v>
      </c>
      <c r="D202" s="16"/>
      <c r="E202" s="16">
        <f>4430-85-157</f>
        <v>4188</v>
      </c>
      <c r="F202" s="16"/>
      <c r="G202" s="16">
        <v>58</v>
      </c>
      <c r="H202" s="63">
        <f>(G202/(E202+G202)*C202)</f>
        <v>20757.11075836081</v>
      </c>
    </row>
    <row r="203" spans="1:8" ht="25.5" x14ac:dyDescent="0.25">
      <c r="A203" s="14"/>
      <c r="B203" s="14" t="s">
        <v>10</v>
      </c>
      <c r="C203" s="64">
        <v>240091.71</v>
      </c>
      <c r="D203" s="16">
        <v>6412</v>
      </c>
      <c r="E203" s="16"/>
      <c r="F203" s="16">
        <v>0</v>
      </c>
      <c r="G203" s="16"/>
      <c r="H203" s="63">
        <f>C203/(D203+F203)*F203</f>
        <v>0</v>
      </c>
    </row>
    <row r="204" spans="1:8" ht="25.5" x14ac:dyDescent="0.25">
      <c r="A204" s="14"/>
      <c r="B204" s="14" t="s">
        <v>11</v>
      </c>
      <c r="C204" s="64">
        <v>104843.35</v>
      </c>
      <c r="D204" s="16">
        <v>6412</v>
      </c>
      <c r="E204" s="16"/>
      <c r="F204" s="16">
        <v>0</v>
      </c>
      <c r="G204" s="16"/>
      <c r="H204" s="63">
        <f>C204/(D204+F204)*F204</f>
        <v>0</v>
      </c>
    </row>
    <row r="205" spans="1:8" x14ac:dyDescent="0.25">
      <c r="A205" s="17"/>
      <c r="B205" s="17"/>
      <c r="C205" s="18"/>
      <c r="D205" s="19"/>
      <c r="E205" s="19"/>
      <c r="F205" s="19"/>
      <c r="G205" s="19"/>
      <c r="H205" s="20"/>
    </row>
    <row r="206" spans="1:8" ht="15.75" x14ac:dyDescent="0.25">
      <c r="A206" s="14" t="s">
        <v>29</v>
      </c>
      <c r="B206" s="14" t="s">
        <v>9</v>
      </c>
      <c r="C206" s="62">
        <v>4106943.3</v>
      </c>
      <c r="D206" s="16"/>
      <c r="E206" s="16">
        <v>5248</v>
      </c>
      <c r="F206" s="16"/>
      <c r="G206" s="16">
        <v>69</v>
      </c>
      <c r="H206" s="63">
        <f>(G206/(E206+G206)*C206)</f>
        <v>53296.800394959566</v>
      </c>
    </row>
    <row r="207" spans="1:8" ht="25.5" x14ac:dyDescent="0.25">
      <c r="A207" s="14"/>
      <c r="B207" s="14" t="s">
        <v>10</v>
      </c>
      <c r="C207" s="62">
        <v>412099.31</v>
      </c>
      <c r="D207" s="16">
        <v>5906</v>
      </c>
      <c r="E207" s="16"/>
      <c r="F207" s="16">
        <v>760</v>
      </c>
      <c r="G207" s="16"/>
      <c r="H207" s="63">
        <f>C207/(D207+F207)*F207</f>
        <v>46984.019741974196</v>
      </c>
    </row>
    <row r="208" spans="1:8" ht="25.5" x14ac:dyDescent="0.25">
      <c r="A208" s="14"/>
      <c r="B208" s="14" t="s">
        <v>11</v>
      </c>
      <c r="C208" s="62">
        <v>291911.40000000002</v>
      </c>
      <c r="D208" s="16">
        <v>5906</v>
      </c>
      <c r="E208" s="16"/>
      <c r="F208" s="16">
        <v>760</v>
      </c>
      <c r="G208" s="16"/>
      <c r="H208" s="63">
        <f>C208/(D208+F208)*F208</f>
        <v>33281.227722772281</v>
      </c>
    </row>
    <row r="209" spans="1:8" x14ac:dyDescent="0.25">
      <c r="A209" s="17"/>
      <c r="B209" s="17"/>
      <c r="C209" s="18"/>
      <c r="D209" s="19"/>
      <c r="E209" s="19"/>
      <c r="F209" s="19"/>
      <c r="G209" s="19"/>
      <c r="H209" s="20"/>
    </row>
    <row r="210" spans="1:8" ht="25.5" x14ac:dyDescent="0.25">
      <c r="A210" s="42" t="s">
        <v>142</v>
      </c>
      <c r="B210" s="42" t="s">
        <v>9</v>
      </c>
      <c r="C210" s="43"/>
      <c r="D210" s="44"/>
      <c r="E210" s="44"/>
      <c r="F210" s="44"/>
      <c r="G210" s="44"/>
      <c r="H210" s="45"/>
    </row>
    <row r="211" spans="1:8" ht="25.5" x14ac:dyDescent="0.25">
      <c r="A211" s="42"/>
      <c r="B211" s="42" t="s">
        <v>10</v>
      </c>
      <c r="C211" s="43"/>
      <c r="D211" s="44"/>
      <c r="E211" s="44"/>
      <c r="F211" s="44"/>
      <c r="G211" s="44"/>
      <c r="H211" s="45"/>
    </row>
    <row r="212" spans="1:8" ht="25.5" x14ac:dyDescent="0.25">
      <c r="A212" s="42" t="s">
        <v>133</v>
      </c>
      <c r="B212" s="42" t="s">
        <v>11</v>
      </c>
      <c r="C212" s="43"/>
      <c r="D212" s="44"/>
      <c r="E212" s="44"/>
      <c r="F212" s="44"/>
      <c r="G212" s="44"/>
      <c r="H212" s="45"/>
    </row>
    <row r="213" spans="1:8" x14ac:dyDescent="0.25">
      <c r="A213" s="21"/>
      <c r="B213" s="21"/>
      <c r="C213" s="22"/>
      <c r="D213" s="23"/>
      <c r="E213" s="23"/>
      <c r="F213" s="23"/>
      <c r="G213" s="23"/>
      <c r="H213" s="24"/>
    </row>
    <row r="214" spans="1:8" ht="15.75" x14ac:dyDescent="0.25">
      <c r="A214" s="14" t="s">
        <v>30</v>
      </c>
      <c r="B214" s="14" t="s">
        <v>9</v>
      </c>
      <c r="C214" s="62">
        <v>4654685.2</v>
      </c>
      <c r="D214" s="50" t="s">
        <v>19</v>
      </c>
      <c r="E214" s="52">
        <v>5075</v>
      </c>
      <c r="F214" s="51" t="s">
        <v>19</v>
      </c>
      <c r="G214" s="51">
        <v>66</v>
      </c>
      <c r="H214" s="63">
        <f>(G214/(E214+G214)*C214)</f>
        <v>59756.705543668548</v>
      </c>
    </row>
    <row r="215" spans="1:8" ht="25.5" x14ac:dyDescent="0.25">
      <c r="A215" s="14"/>
      <c r="B215" s="14" t="s">
        <v>10</v>
      </c>
      <c r="C215" s="62">
        <v>789775.42</v>
      </c>
      <c r="D215" s="58">
        <v>33435</v>
      </c>
      <c r="E215" s="54" t="s">
        <v>19</v>
      </c>
      <c r="F215" s="54">
        <v>967</v>
      </c>
      <c r="G215" s="54" t="s">
        <v>19</v>
      </c>
      <c r="H215" s="63">
        <f>C215/(D215+F215)*F215</f>
        <v>22199.66371548166</v>
      </c>
    </row>
    <row r="216" spans="1:8" ht="25.5" x14ac:dyDescent="0.25">
      <c r="A216" s="14"/>
      <c r="B216" s="14" t="s">
        <v>11</v>
      </c>
      <c r="C216" s="62">
        <v>321970.19</v>
      </c>
      <c r="D216" s="58">
        <v>33435</v>
      </c>
      <c r="E216" s="54" t="s">
        <v>19</v>
      </c>
      <c r="F216" s="54">
        <v>967</v>
      </c>
      <c r="G216" s="54" t="s">
        <v>19</v>
      </c>
      <c r="H216" s="63">
        <f>C216/(D216+F216)*F216</f>
        <v>9050.2056197314105</v>
      </c>
    </row>
    <row r="217" spans="1:8" x14ac:dyDescent="0.25">
      <c r="A217" s="17"/>
      <c r="B217" s="17"/>
      <c r="C217" s="18"/>
      <c r="D217" s="19"/>
      <c r="E217" s="19"/>
      <c r="F217" s="19"/>
      <c r="G217" s="19"/>
      <c r="H217" s="20"/>
    </row>
    <row r="218" spans="1:8" ht="25.5" x14ac:dyDescent="0.25">
      <c r="A218" s="14" t="s">
        <v>143</v>
      </c>
      <c r="B218" s="14" t="s">
        <v>9</v>
      </c>
      <c r="C218" s="62">
        <v>36399.339999999997</v>
      </c>
      <c r="D218" s="28"/>
      <c r="E218" s="28">
        <v>19</v>
      </c>
      <c r="F218" s="28"/>
      <c r="G218" s="28">
        <v>0</v>
      </c>
      <c r="H218" s="63">
        <f>(G218/(E218+G218)*C218)</f>
        <v>0</v>
      </c>
    </row>
    <row r="219" spans="1:8" ht="25.5" x14ac:dyDescent="0.25">
      <c r="A219" s="14"/>
      <c r="B219" s="14" t="s">
        <v>10</v>
      </c>
      <c r="C219" s="62">
        <v>3320.02</v>
      </c>
      <c r="D219" s="16">
        <v>36</v>
      </c>
      <c r="E219" s="16"/>
      <c r="F219" s="16">
        <v>0</v>
      </c>
      <c r="G219" s="16"/>
      <c r="H219" s="63">
        <f>C219/(D219+F219)*F219</f>
        <v>0</v>
      </c>
    </row>
    <row r="220" spans="1:8" ht="25.5" x14ac:dyDescent="0.25">
      <c r="A220" s="14"/>
      <c r="B220" s="14" t="s">
        <v>11</v>
      </c>
      <c r="C220" s="62">
        <v>10009.629999999999</v>
      </c>
      <c r="D220" s="16">
        <v>36</v>
      </c>
      <c r="E220" s="16"/>
      <c r="F220" s="16">
        <v>0</v>
      </c>
      <c r="G220" s="16"/>
      <c r="H220" s="63">
        <f>C220/(D220+F220)*F220</f>
        <v>0</v>
      </c>
    </row>
    <row r="221" spans="1:8" x14ac:dyDescent="0.25">
      <c r="A221" s="17"/>
      <c r="B221" s="17"/>
      <c r="C221" s="18"/>
      <c r="D221" s="19"/>
      <c r="E221" s="19"/>
      <c r="F221" s="19"/>
      <c r="G221" s="19"/>
      <c r="H221" s="20"/>
    </row>
    <row r="222" spans="1:8" ht="15.75" x14ac:dyDescent="0.25">
      <c r="A222" s="14" t="s">
        <v>31</v>
      </c>
      <c r="B222" s="14" t="s">
        <v>9</v>
      </c>
      <c r="C222" s="64">
        <v>2431586.7400000002</v>
      </c>
      <c r="D222" s="16"/>
      <c r="E222" s="16">
        <v>3531</v>
      </c>
      <c r="F222" s="16"/>
      <c r="G222" s="16">
        <v>80</v>
      </c>
      <c r="H222" s="63">
        <f>(G222/(E222+G222)*C222)</f>
        <v>53870.656106341739</v>
      </c>
    </row>
    <row r="223" spans="1:8" ht="25.5" x14ac:dyDescent="0.25">
      <c r="A223" s="14"/>
      <c r="B223" s="14" t="s">
        <v>10</v>
      </c>
      <c r="C223" s="64">
        <v>195926.09</v>
      </c>
      <c r="D223" s="16">
        <v>3933</v>
      </c>
      <c r="E223" s="16"/>
      <c r="F223" s="16">
        <v>235</v>
      </c>
      <c r="G223" s="16"/>
      <c r="H223" s="63">
        <f>C223/(D223+F223)*F223</f>
        <v>11046.696533109405</v>
      </c>
    </row>
    <row r="224" spans="1:8" ht="25.5" x14ac:dyDescent="0.25">
      <c r="A224" s="14"/>
      <c r="B224" s="14" t="s">
        <v>11</v>
      </c>
      <c r="C224" s="64">
        <v>166478.88</v>
      </c>
      <c r="D224" s="16">
        <v>3933</v>
      </c>
      <c r="E224" s="16"/>
      <c r="F224" s="16">
        <v>235</v>
      </c>
      <c r="G224" s="16"/>
      <c r="H224" s="63">
        <f>C224/(D224+F224)*F224</f>
        <v>9386.4051823416503</v>
      </c>
    </row>
    <row r="225" spans="1:8" x14ac:dyDescent="0.25">
      <c r="A225" s="21"/>
      <c r="B225" s="21"/>
      <c r="C225" s="22"/>
      <c r="D225" s="23"/>
      <c r="E225" s="23"/>
      <c r="F225" s="23"/>
      <c r="G225" s="23"/>
      <c r="H225" s="24"/>
    </row>
    <row r="226" spans="1:8" ht="22.5" customHeight="1" x14ac:dyDescent="0.25">
      <c r="A226" s="14" t="s">
        <v>144</v>
      </c>
      <c r="B226" s="14" t="s">
        <v>9</v>
      </c>
      <c r="C226" s="62">
        <v>106562.99</v>
      </c>
      <c r="D226" s="16"/>
      <c r="E226" s="16"/>
      <c r="F226" s="16"/>
      <c r="G226" s="16">
        <v>0</v>
      </c>
      <c r="H226" s="63" t="e">
        <f>(G226/(E226+G226)*C226)</f>
        <v>#DIV/0!</v>
      </c>
    </row>
    <row r="227" spans="1:8" ht="22.5" customHeight="1" x14ac:dyDescent="0.25">
      <c r="A227" s="14"/>
      <c r="B227" s="14" t="s">
        <v>10</v>
      </c>
      <c r="C227" s="62">
        <v>15469.57</v>
      </c>
      <c r="D227" s="28"/>
      <c r="E227" s="28"/>
      <c r="F227" s="16">
        <v>0</v>
      </c>
      <c r="G227" s="16"/>
      <c r="H227" s="63" t="e">
        <f>C227/(D227+F227)*F227</f>
        <v>#DIV/0!</v>
      </c>
    </row>
    <row r="228" spans="1:8" ht="25.5" x14ac:dyDescent="0.25">
      <c r="A228" s="14" t="s">
        <v>13</v>
      </c>
      <c r="B228" s="14" t="s">
        <v>11</v>
      </c>
      <c r="C228" s="62">
        <v>10009.629999999999</v>
      </c>
      <c r="D228" s="16"/>
      <c r="E228" s="16"/>
      <c r="F228" s="16">
        <v>0</v>
      </c>
      <c r="G228" s="16"/>
      <c r="H228" s="63" t="e">
        <f>C228/(D228+F228)*F228</f>
        <v>#DIV/0!</v>
      </c>
    </row>
    <row r="229" spans="1:8" x14ac:dyDescent="0.25">
      <c r="A229" s="17"/>
      <c r="B229" s="17"/>
      <c r="C229" s="18"/>
      <c r="D229" s="19"/>
      <c r="E229" s="19"/>
      <c r="F229" s="19"/>
      <c r="G229" s="19"/>
      <c r="H229" s="20"/>
    </row>
    <row r="230" spans="1:8" ht="18.75" customHeight="1" x14ac:dyDescent="0.25">
      <c r="A230" s="14" t="s">
        <v>32</v>
      </c>
      <c r="B230" s="14" t="s">
        <v>9</v>
      </c>
      <c r="C230" s="64">
        <v>4976376.2699999996</v>
      </c>
      <c r="D230" s="16" t="s">
        <v>33</v>
      </c>
      <c r="E230" s="16">
        <v>6328</v>
      </c>
      <c r="F230" s="16" t="s">
        <v>33</v>
      </c>
      <c r="G230" s="16">
        <v>7</v>
      </c>
      <c r="H230" s="63">
        <f>(G230/(E230+G230)*C230)</f>
        <v>5498.7583093922649</v>
      </c>
    </row>
    <row r="231" spans="1:8" ht="25.5" x14ac:dyDescent="0.25">
      <c r="A231" s="14"/>
      <c r="B231" s="14" t="s">
        <v>10</v>
      </c>
      <c r="C231" s="64">
        <v>706015.45</v>
      </c>
      <c r="D231" s="16">
        <v>24755</v>
      </c>
      <c r="E231" s="16" t="s">
        <v>33</v>
      </c>
      <c r="F231" s="16">
        <v>0</v>
      </c>
      <c r="G231" s="16" t="s">
        <v>33</v>
      </c>
      <c r="H231" s="63">
        <f>C231/(D231+F231)*F231</f>
        <v>0</v>
      </c>
    </row>
    <row r="232" spans="1:8" ht="25.5" x14ac:dyDescent="0.25">
      <c r="A232" s="14"/>
      <c r="B232" s="14" t="s">
        <v>11</v>
      </c>
      <c r="C232" s="64">
        <v>344896.9</v>
      </c>
      <c r="D232" s="16">
        <v>24755</v>
      </c>
      <c r="E232" s="16" t="s">
        <v>33</v>
      </c>
      <c r="F232" s="16">
        <v>0</v>
      </c>
      <c r="G232" s="16" t="s">
        <v>33</v>
      </c>
      <c r="H232" s="63">
        <f>C232/(D232+F232)*F232</f>
        <v>0</v>
      </c>
    </row>
    <row r="233" spans="1:8" x14ac:dyDescent="0.25">
      <c r="A233" s="17"/>
      <c r="B233" s="17"/>
      <c r="C233" s="18"/>
      <c r="D233" s="19"/>
      <c r="E233" s="19"/>
      <c r="F233" s="19"/>
      <c r="G233" s="19"/>
      <c r="H233" s="20"/>
    </row>
    <row r="234" spans="1:8" x14ac:dyDescent="0.25">
      <c r="A234" s="42" t="s">
        <v>145</v>
      </c>
      <c r="B234" s="42" t="s">
        <v>9</v>
      </c>
      <c r="C234" s="43"/>
      <c r="D234" s="44"/>
      <c r="E234" s="44"/>
      <c r="F234" s="44"/>
      <c r="G234" s="44"/>
      <c r="H234" s="45"/>
    </row>
    <row r="235" spans="1:8" ht="25.5" x14ac:dyDescent="0.25">
      <c r="A235" s="42"/>
      <c r="B235" s="42" t="s">
        <v>10</v>
      </c>
      <c r="C235" s="43"/>
      <c r="D235" s="44"/>
      <c r="E235" s="44"/>
      <c r="F235" s="44"/>
      <c r="G235" s="44"/>
      <c r="H235" s="45"/>
    </row>
    <row r="236" spans="1:8" ht="25.5" x14ac:dyDescent="0.25">
      <c r="A236" s="42" t="s">
        <v>133</v>
      </c>
      <c r="B236" s="42" t="s">
        <v>11</v>
      </c>
      <c r="C236" s="43"/>
      <c r="D236" s="44"/>
      <c r="E236" s="44"/>
      <c r="F236" s="44"/>
      <c r="G236" s="44"/>
      <c r="H236" s="45"/>
    </row>
    <row r="237" spans="1:8" x14ac:dyDescent="0.25">
      <c r="A237" s="21"/>
      <c r="B237" s="21"/>
      <c r="C237" s="22"/>
      <c r="D237" s="23"/>
      <c r="E237" s="23"/>
      <c r="F237" s="23"/>
      <c r="G237" s="23"/>
      <c r="H237" s="24"/>
    </row>
    <row r="238" spans="1:8" ht="15.75" x14ac:dyDescent="0.25">
      <c r="A238" s="14" t="s">
        <v>146</v>
      </c>
      <c r="B238" s="14" t="s">
        <v>9</v>
      </c>
      <c r="C238" s="64">
        <v>21121.03</v>
      </c>
      <c r="D238" s="16"/>
      <c r="E238" s="16">
        <v>74</v>
      </c>
      <c r="F238" s="16"/>
      <c r="G238" s="16">
        <v>0</v>
      </c>
      <c r="H238" s="63">
        <f>(G238/(E238+G238)*C238)</f>
        <v>0</v>
      </c>
    </row>
    <row r="239" spans="1:8" ht="25.5" x14ac:dyDescent="0.25">
      <c r="A239" s="14"/>
      <c r="B239" s="14" t="s">
        <v>10</v>
      </c>
      <c r="C239" s="64">
        <v>2344.5100000000002</v>
      </c>
      <c r="D239" s="16">
        <v>105</v>
      </c>
      <c r="E239" s="16"/>
      <c r="F239" s="16">
        <v>0</v>
      </c>
      <c r="G239" s="16"/>
      <c r="H239" s="63">
        <f>C239/(D239+F239)*F239</f>
        <v>0</v>
      </c>
    </row>
    <row r="240" spans="1:8" ht="25.5" x14ac:dyDescent="0.25">
      <c r="A240" s="14" t="s">
        <v>130</v>
      </c>
      <c r="B240" s="14" t="s">
        <v>11</v>
      </c>
      <c r="C240" s="64">
        <v>10009.629999999999</v>
      </c>
      <c r="D240" s="16">
        <v>105</v>
      </c>
      <c r="E240" s="16"/>
      <c r="F240" s="16">
        <v>0</v>
      </c>
      <c r="G240" s="16"/>
      <c r="H240" s="63">
        <f>C240/(D240+F240)*F240</f>
        <v>0</v>
      </c>
    </row>
    <row r="241" spans="1:8" x14ac:dyDescent="0.25">
      <c r="A241" s="17"/>
      <c r="B241" s="17"/>
      <c r="C241" s="18"/>
      <c r="D241" s="19"/>
      <c r="E241" s="19"/>
      <c r="F241" s="19"/>
      <c r="G241" s="19"/>
      <c r="H241" s="20"/>
    </row>
    <row r="242" spans="1:8" ht="15.75" x14ac:dyDescent="0.25">
      <c r="A242" s="14" t="s">
        <v>147</v>
      </c>
      <c r="B242" s="14" t="s">
        <v>9</v>
      </c>
      <c r="C242" s="62">
        <v>577890.22</v>
      </c>
      <c r="D242" s="16"/>
      <c r="E242" s="16">
        <v>532</v>
      </c>
      <c r="F242" s="16"/>
      <c r="G242" s="16">
        <v>0</v>
      </c>
      <c r="H242" s="63">
        <f>(G242/(E242+G242)*C242)</f>
        <v>0</v>
      </c>
    </row>
    <row r="243" spans="1:8" ht="25.5" x14ac:dyDescent="0.25">
      <c r="A243" s="14"/>
      <c r="B243" s="14" t="s">
        <v>10</v>
      </c>
      <c r="C243" s="62">
        <v>49370.68</v>
      </c>
      <c r="D243" s="16">
        <v>848</v>
      </c>
      <c r="E243" s="16"/>
      <c r="F243" s="16">
        <v>0</v>
      </c>
      <c r="G243" s="16"/>
      <c r="H243" s="63">
        <f>C243/(D243+F243)*F243</f>
        <v>0</v>
      </c>
    </row>
    <row r="244" spans="1:8" ht="25.5" x14ac:dyDescent="0.25">
      <c r="A244" s="14"/>
      <c r="B244" s="14" t="s">
        <v>11</v>
      </c>
      <c r="C244" s="62">
        <v>39504.800000000003</v>
      </c>
      <c r="D244" s="16">
        <v>848</v>
      </c>
      <c r="E244" s="16"/>
      <c r="F244" s="16">
        <v>0</v>
      </c>
      <c r="G244" s="16"/>
      <c r="H244" s="63">
        <f>C244/(D244+F244)*F244</f>
        <v>0</v>
      </c>
    </row>
    <row r="245" spans="1:8" x14ac:dyDescent="0.25">
      <c r="A245" s="21"/>
      <c r="B245" s="21"/>
      <c r="C245" s="22"/>
      <c r="D245" s="23"/>
      <c r="E245" s="23"/>
      <c r="F245" s="23"/>
      <c r="G245" s="23"/>
      <c r="H245" s="24"/>
    </row>
    <row r="246" spans="1:8" x14ac:dyDescent="0.25">
      <c r="A246" s="42" t="s">
        <v>148</v>
      </c>
      <c r="B246" s="42" t="s">
        <v>9</v>
      </c>
      <c r="C246" s="43"/>
      <c r="D246" s="44"/>
      <c r="E246" s="44"/>
      <c r="F246" s="44"/>
      <c r="G246" s="44"/>
      <c r="H246" s="45"/>
    </row>
    <row r="247" spans="1:8" ht="25.5" x14ac:dyDescent="0.25">
      <c r="A247" s="42"/>
      <c r="B247" s="42" t="s">
        <v>10</v>
      </c>
      <c r="C247" s="43"/>
      <c r="D247" s="44"/>
      <c r="E247" s="44"/>
      <c r="F247" s="44"/>
      <c r="G247" s="44"/>
      <c r="H247" s="45"/>
    </row>
    <row r="248" spans="1:8" ht="25.5" x14ac:dyDescent="0.25">
      <c r="A248" s="42" t="s">
        <v>149</v>
      </c>
      <c r="B248" s="42" t="s">
        <v>11</v>
      </c>
      <c r="C248" s="43"/>
      <c r="D248" s="44"/>
      <c r="E248" s="44"/>
      <c r="F248" s="44"/>
      <c r="G248" s="44"/>
      <c r="H248" s="45"/>
    </row>
    <row r="249" spans="1:8" x14ac:dyDescent="0.25">
      <c r="A249" s="17"/>
      <c r="B249" s="17"/>
      <c r="C249" s="18"/>
      <c r="D249" s="19"/>
      <c r="E249" s="19"/>
      <c r="F249" s="19"/>
      <c r="G249" s="19"/>
      <c r="H249" s="20"/>
    </row>
    <row r="250" spans="1:8" ht="15.75" x14ac:dyDescent="0.25">
      <c r="A250" s="14" t="s">
        <v>34</v>
      </c>
      <c r="B250" s="14" t="s">
        <v>9</v>
      </c>
      <c r="C250" s="62">
        <v>1873830.98</v>
      </c>
      <c r="D250" s="16"/>
      <c r="E250" s="16">
        <v>2117</v>
      </c>
      <c r="F250" s="16"/>
      <c r="G250" s="16">
        <v>66</v>
      </c>
      <c r="H250" s="63">
        <f>(G250/(E250+G250)*C250)</f>
        <v>56652.700265689418</v>
      </c>
    </row>
    <row r="251" spans="1:8" ht="25.5" x14ac:dyDescent="0.25">
      <c r="A251" s="14"/>
      <c r="B251" s="14" t="s">
        <v>10</v>
      </c>
      <c r="C251" s="62">
        <v>287349.56</v>
      </c>
      <c r="D251" s="16">
        <v>9266</v>
      </c>
      <c r="E251" s="16"/>
      <c r="F251" s="16">
        <v>221</v>
      </c>
      <c r="G251" s="16"/>
      <c r="H251" s="63">
        <f>C251/(D251+F251)*F251</f>
        <v>6693.8181469379151</v>
      </c>
    </row>
    <row r="252" spans="1:8" ht="25.5" x14ac:dyDescent="0.25">
      <c r="A252" s="14" t="s">
        <v>133</v>
      </c>
      <c r="B252" s="14" t="s">
        <v>11</v>
      </c>
      <c r="C252" s="62">
        <v>136563.56</v>
      </c>
      <c r="D252" s="16">
        <v>9266</v>
      </c>
      <c r="E252" s="16"/>
      <c r="F252" s="16">
        <v>221</v>
      </c>
      <c r="G252" s="16"/>
      <c r="H252" s="63">
        <f>C252/(D252+F252)*F252</f>
        <v>3181.2529524612628</v>
      </c>
    </row>
    <row r="253" spans="1:8" x14ac:dyDescent="0.25">
      <c r="A253" s="17"/>
      <c r="B253" s="17"/>
      <c r="C253" s="18"/>
      <c r="D253" s="19"/>
      <c r="E253" s="19"/>
      <c r="F253" s="19"/>
      <c r="G253" s="19"/>
      <c r="H253" s="20"/>
    </row>
    <row r="254" spans="1:8" ht="25.5" x14ac:dyDescent="0.25">
      <c r="A254" s="14" t="s">
        <v>35</v>
      </c>
      <c r="B254" s="14" t="s">
        <v>9</v>
      </c>
      <c r="C254" s="62">
        <v>2040666.02</v>
      </c>
      <c r="D254" s="16"/>
      <c r="E254" s="16">
        <v>5615</v>
      </c>
      <c r="F254" s="16"/>
      <c r="G254" s="16">
        <v>3</v>
      </c>
      <c r="H254" s="63">
        <f>(G254/(E254+G254)*C254)</f>
        <v>1089.7112958348168</v>
      </c>
    </row>
    <row r="255" spans="1:8" ht="25.5" x14ac:dyDescent="0.25">
      <c r="A255" s="14"/>
      <c r="B255" s="14" t="s">
        <v>10</v>
      </c>
      <c r="C255" s="62">
        <v>387993.15</v>
      </c>
      <c r="D255" s="16">
        <v>9804</v>
      </c>
      <c r="E255" s="16"/>
      <c r="F255" s="16">
        <v>0</v>
      </c>
      <c r="G255" s="16"/>
      <c r="H255" s="63">
        <f>C255/(D255+F255)*F255</f>
        <v>0</v>
      </c>
    </row>
    <row r="256" spans="1:8" ht="25.5" x14ac:dyDescent="0.25">
      <c r="A256" s="14"/>
      <c r="B256" s="14" t="s">
        <v>11</v>
      </c>
      <c r="C256" s="62">
        <v>140896.66</v>
      </c>
      <c r="D256" s="16">
        <v>9804</v>
      </c>
      <c r="E256" s="16"/>
      <c r="F256" s="16">
        <v>0</v>
      </c>
      <c r="G256" s="16"/>
      <c r="H256" s="63">
        <f>C256/(D256+F256)*F256</f>
        <v>0</v>
      </c>
    </row>
    <row r="257" spans="1:8" x14ac:dyDescent="0.25">
      <c r="A257" s="17"/>
      <c r="B257" s="17"/>
      <c r="C257" s="18"/>
      <c r="D257" s="19"/>
      <c r="E257" s="19"/>
      <c r="F257" s="19"/>
      <c r="G257" s="19"/>
      <c r="H257" s="20"/>
    </row>
    <row r="258" spans="1:8" ht="15.75" x14ac:dyDescent="0.25">
      <c r="A258" s="14" t="s">
        <v>36</v>
      </c>
      <c r="B258" s="14" t="s">
        <v>9</v>
      </c>
      <c r="C258" s="64">
        <v>1617298</v>
      </c>
      <c r="D258" s="16"/>
      <c r="E258" s="16">
        <v>3970</v>
      </c>
      <c r="F258" s="16"/>
      <c r="G258" s="16">
        <v>8</v>
      </c>
      <c r="H258" s="63">
        <f>(G258/(E258+G258)*C258)</f>
        <v>3252.4846656611358</v>
      </c>
    </row>
    <row r="259" spans="1:8" ht="25.5" x14ac:dyDescent="0.25">
      <c r="A259" s="14" t="s">
        <v>13</v>
      </c>
      <c r="B259" s="14" t="s">
        <v>10</v>
      </c>
      <c r="C259" s="64">
        <v>208800.9</v>
      </c>
      <c r="D259" s="16">
        <v>5382</v>
      </c>
      <c r="E259" s="16"/>
      <c r="F259" s="16">
        <v>0</v>
      </c>
      <c r="G259" s="16"/>
      <c r="H259" s="63">
        <f>C259/(D259+F259)*F259</f>
        <v>0</v>
      </c>
    </row>
    <row r="260" spans="1:8" ht="25.5" x14ac:dyDescent="0.25">
      <c r="A260" s="14" t="s">
        <v>13</v>
      </c>
      <c r="B260" s="14" t="s">
        <v>11</v>
      </c>
      <c r="C260" s="64">
        <v>112562.39</v>
      </c>
      <c r="D260" s="16">
        <v>382</v>
      </c>
      <c r="E260" s="16"/>
      <c r="F260" s="16">
        <v>0</v>
      </c>
      <c r="G260" s="16"/>
      <c r="H260" s="63">
        <f>C260/(D260+F260)*F260</f>
        <v>0</v>
      </c>
    </row>
    <row r="261" spans="1:8" x14ac:dyDescent="0.25">
      <c r="A261" s="17"/>
      <c r="B261" s="17"/>
      <c r="C261" s="18"/>
      <c r="D261" s="19"/>
      <c r="E261" s="19"/>
      <c r="F261" s="19"/>
      <c r="G261" s="19"/>
      <c r="H261" s="20"/>
    </row>
    <row r="262" spans="1:8" ht="15.75" x14ac:dyDescent="0.25">
      <c r="A262" s="14" t="s">
        <v>37</v>
      </c>
      <c r="B262" s="14" t="s">
        <v>9</v>
      </c>
      <c r="C262" s="64">
        <v>537692.51</v>
      </c>
      <c r="D262" s="16"/>
      <c r="E262" s="16">
        <v>396</v>
      </c>
      <c r="F262" s="16"/>
      <c r="G262" s="16">
        <v>4</v>
      </c>
      <c r="H262" s="63">
        <f>(G262/(E262+G262)*C262)</f>
        <v>5376.9251000000004</v>
      </c>
    </row>
    <row r="263" spans="1:8" ht="25.5" x14ac:dyDescent="0.25">
      <c r="A263" s="14"/>
      <c r="B263" s="14" t="s">
        <v>10</v>
      </c>
      <c r="C263" s="64">
        <v>32247.119999999999</v>
      </c>
      <c r="D263" s="16">
        <v>615</v>
      </c>
      <c r="E263" s="16"/>
      <c r="F263" s="16">
        <v>0</v>
      </c>
      <c r="G263" s="16"/>
      <c r="H263" s="63">
        <f>C263/(D263+F263)*F263</f>
        <v>0</v>
      </c>
    </row>
    <row r="264" spans="1:8" ht="25.5" x14ac:dyDescent="0.25">
      <c r="A264" s="14" t="s">
        <v>13</v>
      </c>
      <c r="B264" s="14" t="s">
        <v>11</v>
      </c>
      <c r="C264" s="64">
        <v>36665.49</v>
      </c>
      <c r="D264" s="16">
        <v>615</v>
      </c>
      <c r="E264" s="16"/>
      <c r="F264" s="16">
        <v>0</v>
      </c>
      <c r="G264" s="16"/>
      <c r="H264" s="63">
        <f>C264/(D264+F264)*F264</f>
        <v>0</v>
      </c>
    </row>
    <row r="265" spans="1:8" x14ac:dyDescent="0.25">
      <c r="A265" s="17"/>
      <c r="B265" s="17"/>
      <c r="C265" s="18"/>
      <c r="D265" s="19"/>
      <c r="E265" s="19"/>
      <c r="F265" s="19"/>
      <c r="G265" s="19"/>
      <c r="H265" s="20"/>
    </row>
    <row r="266" spans="1:8" ht="15.75" x14ac:dyDescent="0.25">
      <c r="A266" s="14" t="s">
        <v>150</v>
      </c>
      <c r="B266" s="14" t="s">
        <v>9</v>
      </c>
      <c r="C266" s="64">
        <v>142123.87</v>
      </c>
      <c r="D266" s="16"/>
      <c r="E266" s="16">
        <v>366</v>
      </c>
      <c r="F266" s="16"/>
      <c r="G266" s="16">
        <v>0</v>
      </c>
      <c r="H266" s="63">
        <f>(G266/(E266+G266)*C266)</f>
        <v>0</v>
      </c>
    </row>
    <row r="267" spans="1:8" ht="25.5" x14ac:dyDescent="0.25">
      <c r="A267" s="14"/>
      <c r="B267" s="14" t="s">
        <v>10</v>
      </c>
      <c r="C267" s="64">
        <v>35413.160000000003</v>
      </c>
      <c r="D267" s="16">
        <v>1407</v>
      </c>
      <c r="E267" s="16"/>
      <c r="F267" s="16">
        <v>0</v>
      </c>
      <c r="G267" s="16"/>
      <c r="H267" s="63">
        <f>C267/(D267+F267)*F267</f>
        <v>0</v>
      </c>
    </row>
    <row r="268" spans="1:8" ht="25.5" x14ac:dyDescent="0.25">
      <c r="A268" s="14"/>
      <c r="B268" s="14" t="s">
        <v>11</v>
      </c>
      <c r="C268" s="64">
        <v>10204.27</v>
      </c>
      <c r="D268" s="16">
        <v>1407</v>
      </c>
      <c r="E268" s="16"/>
      <c r="F268" s="16">
        <v>0</v>
      </c>
      <c r="G268" s="16"/>
      <c r="H268" s="63">
        <f>C268/(D268+F268)*F268</f>
        <v>0</v>
      </c>
    </row>
    <row r="269" spans="1:8" x14ac:dyDescent="0.25">
      <c r="A269" s="21"/>
      <c r="B269" s="21"/>
      <c r="C269" s="22"/>
      <c r="D269" s="23"/>
      <c r="E269" s="23"/>
      <c r="F269" s="23"/>
      <c r="G269" s="23"/>
      <c r="H269" s="24"/>
    </row>
    <row r="270" spans="1:8" ht="15.75" x14ac:dyDescent="0.25">
      <c r="A270" s="14" t="s">
        <v>38</v>
      </c>
      <c r="B270" s="14" t="s">
        <v>9</v>
      </c>
      <c r="C270" s="62">
        <v>2077778.6</v>
      </c>
      <c r="D270" s="16"/>
      <c r="E270" s="16">
        <v>3298</v>
      </c>
      <c r="F270" s="16"/>
      <c r="G270" s="16">
        <v>62</v>
      </c>
      <c r="H270" s="63">
        <f>(G270/(E270+G270)*C270)</f>
        <v>38339.962261904766</v>
      </c>
    </row>
    <row r="271" spans="1:8" ht="25.5" x14ac:dyDescent="0.25">
      <c r="A271" s="14"/>
      <c r="B271" s="14" t="s">
        <v>10</v>
      </c>
      <c r="C271" s="62">
        <v>235926.76</v>
      </c>
      <c r="D271" s="16">
        <v>4168</v>
      </c>
      <c r="E271" s="16"/>
      <c r="F271" s="16">
        <v>0</v>
      </c>
      <c r="G271" s="16"/>
      <c r="H271" s="63">
        <f>C271/(D271+F271)*F271</f>
        <v>0</v>
      </c>
    </row>
    <row r="272" spans="1:8" ht="25.5" x14ac:dyDescent="0.25">
      <c r="A272" s="14"/>
      <c r="B272" s="14" t="s">
        <v>11</v>
      </c>
      <c r="C272" s="62">
        <v>143701.97</v>
      </c>
      <c r="D272" s="16">
        <v>4168</v>
      </c>
      <c r="E272" s="16"/>
      <c r="F272" s="16">
        <v>0</v>
      </c>
      <c r="G272" s="16"/>
      <c r="H272" s="63">
        <f>C272/(D272+F272)*F272</f>
        <v>0</v>
      </c>
    </row>
    <row r="273" spans="1:8" x14ac:dyDescent="0.25">
      <c r="A273" s="17"/>
      <c r="B273" s="17"/>
      <c r="C273" s="18"/>
      <c r="D273" s="19"/>
      <c r="E273" s="19"/>
      <c r="F273" s="19"/>
      <c r="G273" s="19"/>
      <c r="H273" s="20"/>
    </row>
    <row r="274" spans="1:8" ht="25.5" x14ac:dyDescent="0.25">
      <c r="A274" s="14" t="s">
        <v>151</v>
      </c>
      <c r="B274" s="14" t="s">
        <v>9</v>
      </c>
      <c r="C274" s="64">
        <v>80885.06</v>
      </c>
      <c r="D274" s="16"/>
      <c r="E274" s="16">
        <v>137</v>
      </c>
      <c r="F274" s="16"/>
      <c r="G274" s="16">
        <v>0</v>
      </c>
      <c r="H274" s="63">
        <f>(G274/(E274+G274)*C274)</f>
        <v>0</v>
      </c>
    </row>
    <row r="275" spans="1:8" ht="25.5" x14ac:dyDescent="0.25">
      <c r="A275" s="14"/>
      <c r="B275" s="14" t="s">
        <v>10</v>
      </c>
      <c r="C275" s="64">
        <v>12194.2</v>
      </c>
      <c r="D275" s="16">
        <v>190</v>
      </c>
      <c r="E275" s="16"/>
      <c r="F275" s="16">
        <v>0</v>
      </c>
      <c r="G275" s="16"/>
      <c r="H275" s="63">
        <f>C275/(D275+F275)*F275</f>
        <v>0</v>
      </c>
    </row>
    <row r="276" spans="1:8" ht="25.5" x14ac:dyDescent="0.25">
      <c r="A276" s="14"/>
      <c r="B276" s="14" t="s">
        <v>11</v>
      </c>
      <c r="C276" s="64">
        <v>10009.629999999999</v>
      </c>
      <c r="D276" s="16">
        <v>190</v>
      </c>
      <c r="E276" s="16"/>
      <c r="F276" s="16">
        <v>0</v>
      </c>
      <c r="G276" s="16"/>
      <c r="H276" s="63">
        <f>C276/(D276+F276)*F276</f>
        <v>0</v>
      </c>
    </row>
    <row r="277" spans="1:8" x14ac:dyDescent="0.25">
      <c r="A277" s="17"/>
      <c r="B277" s="17"/>
      <c r="C277" s="18"/>
      <c r="D277" s="19"/>
      <c r="E277" s="19"/>
      <c r="F277" s="19"/>
      <c r="G277" s="19"/>
      <c r="H277" s="20"/>
    </row>
    <row r="278" spans="1:8" ht="15.75" x14ac:dyDescent="0.25">
      <c r="A278" s="14" t="s">
        <v>39</v>
      </c>
      <c r="B278" s="14" t="s">
        <v>9</v>
      </c>
      <c r="C278" s="62">
        <v>1659446.56</v>
      </c>
      <c r="D278" s="16"/>
      <c r="E278" s="16">
        <v>4661</v>
      </c>
      <c r="F278" s="16"/>
      <c r="G278" s="16">
        <v>13</v>
      </c>
      <c r="H278" s="63">
        <f>(G278/(E278+G278)*C278)</f>
        <v>4615.4910740265304</v>
      </c>
    </row>
    <row r="279" spans="1:8" ht="25.5" x14ac:dyDescent="0.25">
      <c r="A279" s="14"/>
      <c r="B279" s="14" t="s">
        <v>10</v>
      </c>
      <c r="C279" s="62">
        <v>202580.06</v>
      </c>
      <c r="D279" s="16">
        <v>5013</v>
      </c>
      <c r="E279" s="16"/>
      <c r="F279" s="16">
        <v>11</v>
      </c>
      <c r="G279" s="16"/>
      <c r="H279" s="63">
        <f>C279/(D279+F279)*F279</f>
        <v>443.54710589171975</v>
      </c>
    </row>
    <row r="280" spans="1:8" ht="25.5" x14ac:dyDescent="0.25">
      <c r="A280" s="14" t="s">
        <v>13</v>
      </c>
      <c r="B280" s="14" t="s">
        <v>11</v>
      </c>
      <c r="C280" s="62">
        <v>114580.45</v>
      </c>
      <c r="D280" s="16">
        <v>5013</v>
      </c>
      <c r="E280" s="16"/>
      <c r="F280" s="16">
        <v>11</v>
      </c>
      <c r="G280" s="16"/>
      <c r="H280" s="63">
        <f>C280/(D280+F280)*F280</f>
        <v>250.87280055732484</v>
      </c>
    </row>
    <row r="281" spans="1:8" x14ac:dyDescent="0.25">
      <c r="A281" s="21"/>
      <c r="B281" s="21"/>
      <c r="C281" s="22"/>
      <c r="D281" s="23"/>
      <c r="E281" s="23"/>
      <c r="F281" s="23"/>
      <c r="G281" s="23"/>
      <c r="H281" s="24"/>
    </row>
    <row r="282" spans="1:8" ht="15.75" x14ac:dyDescent="0.25">
      <c r="A282" s="14" t="s">
        <v>152</v>
      </c>
      <c r="B282" s="14" t="s">
        <v>9</v>
      </c>
      <c r="C282" s="64">
        <v>940459.21</v>
      </c>
      <c r="D282" s="16"/>
      <c r="E282" s="16">
        <v>1388</v>
      </c>
      <c r="F282" s="16"/>
      <c r="G282" s="16">
        <v>0</v>
      </c>
      <c r="H282" s="63">
        <f>(G282/(E282+G282)*C282)</f>
        <v>0</v>
      </c>
    </row>
    <row r="283" spans="1:8" ht="25.5" x14ac:dyDescent="0.25">
      <c r="A283" s="14"/>
      <c r="B283" s="14" t="s">
        <v>10</v>
      </c>
      <c r="C283" s="64">
        <v>115987.83</v>
      </c>
      <c r="D283" s="16">
        <v>1388</v>
      </c>
      <c r="E283" s="16"/>
      <c r="F283" s="16">
        <v>0</v>
      </c>
      <c r="G283" s="16"/>
      <c r="H283" s="63">
        <f>C283/(D283+F283)*F283</f>
        <v>0</v>
      </c>
    </row>
    <row r="284" spans="1:8" ht="25.5" x14ac:dyDescent="0.25">
      <c r="A284" s="14"/>
      <c r="B284" s="14" t="s">
        <v>11</v>
      </c>
      <c r="C284" s="64">
        <v>64727.77</v>
      </c>
      <c r="D284" s="16">
        <v>1388</v>
      </c>
      <c r="E284" s="16"/>
      <c r="F284" s="16">
        <v>0</v>
      </c>
      <c r="G284" s="16"/>
      <c r="H284" s="63">
        <f>C284/(D284+F284)*F284</f>
        <v>0</v>
      </c>
    </row>
    <row r="285" spans="1:8" x14ac:dyDescent="0.25">
      <c r="A285" s="17"/>
      <c r="B285" s="17"/>
      <c r="C285" s="18"/>
      <c r="D285" s="19"/>
      <c r="E285" s="19"/>
      <c r="F285" s="19"/>
      <c r="G285" s="19"/>
      <c r="H285" s="20"/>
    </row>
    <row r="286" spans="1:8" ht="15.75" x14ac:dyDescent="0.25">
      <c r="A286" s="14" t="s">
        <v>153</v>
      </c>
      <c r="B286" s="14" t="s">
        <v>9</v>
      </c>
      <c r="C286" s="64">
        <v>158975.34</v>
      </c>
      <c r="D286" s="16"/>
      <c r="E286" s="16">
        <v>438</v>
      </c>
      <c r="F286" s="16"/>
      <c r="G286" s="16">
        <v>0</v>
      </c>
      <c r="H286" s="63">
        <f>(G286/(E286+G286)*C286)</f>
        <v>0</v>
      </c>
    </row>
    <row r="287" spans="1:8" ht="25.5" x14ac:dyDescent="0.25">
      <c r="A287" s="14"/>
      <c r="B287" s="14" t="s">
        <v>10</v>
      </c>
      <c r="C287" s="64">
        <v>19858.97</v>
      </c>
      <c r="D287" s="16">
        <v>438</v>
      </c>
      <c r="E287" s="16"/>
      <c r="F287" s="16">
        <v>0</v>
      </c>
      <c r="G287" s="16"/>
      <c r="H287" s="63">
        <f>C287/(D287+F287)*F287</f>
        <v>0</v>
      </c>
    </row>
    <row r="288" spans="1:8" ht="25.5" x14ac:dyDescent="0.25">
      <c r="A288" s="14"/>
      <c r="B288" s="14" t="s">
        <v>11</v>
      </c>
      <c r="C288" s="64">
        <v>10826.32</v>
      </c>
      <c r="D288" s="16">
        <v>438</v>
      </c>
      <c r="E288" s="16"/>
      <c r="F288" s="16">
        <v>0</v>
      </c>
      <c r="G288" s="16"/>
      <c r="H288" s="63">
        <f>C288/(D288+F288)*F288</f>
        <v>0</v>
      </c>
    </row>
    <row r="289" spans="1:8" x14ac:dyDescent="0.25">
      <c r="A289" s="17"/>
      <c r="B289" s="17"/>
      <c r="C289" s="18"/>
      <c r="D289" s="19"/>
      <c r="E289" s="19"/>
      <c r="F289" s="19"/>
      <c r="G289" s="19"/>
      <c r="H289" s="20"/>
    </row>
    <row r="290" spans="1:8" ht="15.75" x14ac:dyDescent="0.25">
      <c r="A290" s="14" t="s">
        <v>40</v>
      </c>
      <c r="B290" s="14" t="s">
        <v>9</v>
      </c>
      <c r="C290" s="62">
        <v>3001614.99</v>
      </c>
      <c r="D290" s="16"/>
      <c r="E290" s="16">
        <v>2340</v>
      </c>
      <c r="F290" s="16"/>
      <c r="G290" s="16">
        <v>20</v>
      </c>
      <c r="H290" s="63">
        <f>(G290/(E290+G290)*C290)</f>
        <v>25437.415169491527</v>
      </c>
    </row>
    <row r="291" spans="1:8" ht="25.5" x14ac:dyDescent="0.25">
      <c r="A291" s="14"/>
      <c r="B291" s="14" t="s">
        <v>10</v>
      </c>
      <c r="C291" s="62">
        <v>622440.65</v>
      </c>
      <c r="D291" s="16">
        <v>34297</v>
      </c>
      <c r="E291" s="16"/>
      <c r="F291" s="16">
        <v>249</v>
      </c>
      <c r="G291" s="16"/>
      <c r="H291" s="63">
        <f>C291/(D291+F291)*F291</f>
        <v>4486.4158469866261</v>
      </c>
    </row>
    <row r="292" spans="1:8" ht="25.5" x14ac:dyDescent="0.25">
      <c r="A292" s="14"/>
      <c r="B292" s="14" t="s">
        <v>11</v>
      </c>
      <c r="C292" s="62">
        <v>207863.22</v>
      </c>
      <c r="D292" s="16">
        <v>34297</v>
      </c>
      <c r="E292" s="16"/>
      <c r="F292" s="16">
        <v>249</v>
      </c>
      <c r="G292" s="16"/>
      <c r="H292" s="63">
        <f>C292/(D292+F292)*F292</f>
        <v>1498.2325531175825</v>
      </c>
    </row>
    <row r="293" spans="1:8" x14ac:dyDescent="0.25">
      <c r="A293" s="21"/>
      <c r="B293" s="21"/>
      <c r="C293" s="22"/>
      <c r="D293" s="23"/>
      <c r="E293" s="23"/>
      <c r="F293" s="23"/>
      <c r="G293" s="23"/>
      <c r="H293" s="24"/>
    </row>
    <row r="294" spans="1:8" ht="15.75" x14ac:dyDescent="0.25">
      <c r="A294" s="14" t="s">
        <v>41</v>
      </c>
      <c r="B294" s="14" t="s">
        <v>9</v>
      </c>
      <c r="C294" s="64">
        <v>6107962.0199999996</v>
      </c>
      <c r="D294" s="16"/>
      <c r="E294" s="16">
        <v>10695</v>
      </c>
      <c r="F294" s="16"/>
      <c r="G294" s="16">
        <v>276</v>
      </c>
      <c r="H294" s="63">
        <f>(G294/(E294+G294)*C294)</f>
        <v>153659.42188679244</v>
      </c>
    </row>
    <row r="295" spans="1:8" ht="25.5" x14ac:dyDescent="0.25">
      <c r="A295" s="14"/>
      <c r="B295" s="14" t="s">
        <v>10</v>
      </c>
      <c r="C295" s="64">
        <v>657559.74</v>
      </c>
      <c r="D295" s="16">
        <v>11404</v>
      </c>
      <c r="E295" s="16"/>
      <c r="F295" s="16">
        <v>470</v>
      </c>
      <c r="G295" s="16"/>
      <c r="H295" s="63">
        <f>C295/(D295+F295)*F295</f>
        <v>26027.714148559877</v>
      </c>
    </row>
    <row r="296" spans="1:8" ht="25.5" x14ac:dyDescent="0.25">
      <c r="A296" s="14"/>
      <c r="B296" s="14" t="s">
        <v>11</v>
      </c>
      <c r="C296" s="64">
        <v>423509.76000000001</v>
      </c>
      <c r="D296" s="16">
        <v>11404</v>
      </c>
      <c r="E296" s="16"/>
      <c r="F296" s="16">
        <v>470</v>
      </c>
      <c r="G296" s="16"/>
      <c r="H296" s="63">
        <f>C296/(D296+F296)*F296</f>
        <v>16763.482162708438</v>
      </c>
    </row>
    <row r="297" spans="1:8" x14ac:dyDescent="0.25">
      <c r="A297" s="17"/>
      <c r="B297" s="17"/>
      <c r="C297" s="18"/>
      <c r="D297" s="19"/>
      <c r="E297" s="19"/>
      <c r="F297" s="19"/>
      <c r="G297" s="19"/>
      <c r="H297" s="20"/>
    </row>
    <row r="298" spans="1:8" ht="25.5" x14ac:dyDescent="0.25">
      <c r="A298" s="14" t="s">
        <v>42</v>
      </c>
      <c r="B298" s="14" t="s">
        <v>9</v>
      </c>
      <c r="C298" s="64">
        <v>5293526.2</v>
      </c>
      <c r="D298" s="16"/>
      <c r="E298" s="16">
        <v>9421</v>
      </c>
      <c r="F298" s="16"/>
      <c r="G298" s="16">
        <v>88</v>
      </c>
      <c r="H298" s="63">
        <f>(G298/(E298+G298)*C298)</f>
        <v>48988.358986223575</v>
      </c>
    </row>
    <row r="299" spans="1:8" ht="25.5" x14ac:dyDescent="0.25">
      <c r="A299" s="14"/>
      <c r="B299" s="14" t="s">
        <v>10</v>
      </c>
      <c r="C299" s="64">
        <v>644050.69999999995</v>
      </c>
      <c r="D299" s="16">
        <v>16232</v>
      </c>
      <c r="E299" s="16"/>
      <c r="F299" s="16">
        <v>602</v>
      </c>
      <c r="G299" s="16"/>
      <c r="H299" s="63">
        <f>C299/(D299+F299)*F299</f>
        <v>23031.871296186288</v>
      </c>
    </row>
    <row r="300" spans="1:8" ht="25.5" x14ac:dyDescent="0.25">
      <c r="A300" s="14"/>
      <c r="B300" s="14" t="s">
        <v>11</v>
      </c>
      <c r="C300" s="64">
        <v>366656.27</v>
      </c>
      <c r="D300" s="16">
        <v>16232</v>
      </c>
      <c r="E300" s="16"/>
      <c r="F300" s="16">
        <v>602</v>
      </c>
      <c r="G300" s="16"/>
      <c r="H300" s="63">
        <f>C300/(D300+F300)*F300</f>
        <v>13111.980191279554</v>
      </c>
    </row>
    <row r="301" spans="1:8" x14ac:dyDescent="0.25">
      <c r="A301" s="21"/>
      <c r="B301" s="21"/>
      <c r="C301" s="22"/>
      <c r="D301" s="23"/>
      <c r="E301" s="23"/>
      <c r="F301" s="23"/>
      <c r="G301" s="23"/>
      <c r="H301" s="24"/>
    </row>
    <row r="302" spans="1:8" ht="15.75" x14ac:dyDescent="0.25">
      <c r="A302" s="14" t="s">
        <v>154</v>
      </c>
      <c r="B302" s="14" t="s">
        <v>9</v>
      </c>
      <c r="C302" s="62">
        <v>434112.44</v>
      </c>
      <c r="D302" s="16"/>
      <c r="E302" s="16"/>
      <c r="F302" s="16"/>
      <c r="G302" s="16">
        <v>0</v>
      </c>
      <c r="H302" s="63" t="e">
        <f>(G302/(E302+G302)*C302)</f>
        <v>#DIV/0!</v>
      </c>
    </row>
    <row r="303" spans="1:8" ht="25.5" x14ac:dyDescent="0.25">
      <c r="A303" s="14"/>
      <c r="B303" s="14" t="s">
        <v>10</v>
      </c>
      <c r="C303" s="62">
        <v>65658.67</v>
      </c>
      <c r="D303" s="16"/>
      <c r="E303" s="16"/>
      <c r="F303" s="16">
        <v>0</v>
      </c>
      <c r="G303" s="16"/>
      <c r="H303" s="63" t="e">
        <f>C303/(D303+F303)*F303</f>
        <v>#DIV/0!</v>
      </c>
    </row>
    <row r="304" spans="1:8" ht="25.5" x14ac:dyDescent="0.25">
      <c r="A304" s="14"/>
      <c r="B304" s="14" t="s">
        <v>11</v>
      </c>
      <c r="C304" s="62">
        <v>29962.01</v>
      </c>
      <c r="D304" s="16"/>
      <c r="E304" s="16"/>
      <c r="F304" s="16">
        <v>0</v>
      </c>
      <c r="G304" s="16"/>
      <c r="H304" s="63" t="e">
        <f>C304/(D304+F304)*F304</f>
        <v>#DIV/0!</v>
      </c>
    </row>
    <row r="305" spans="1:8" x14ac:dyDescent="0.25">
      <c r="A305" s="17"/>
      <c r="B305" s="17"/>
      <c r="C305" s="18"/>
      <c r="D305" s="19"/>
      <c r="E305" s="19"/>
      <c r="F305" s="19"/>
      <c r="G305" s="19"/>
      <c r="H305" s="20"/>
    </row>
    <row r="306" spans="1:8" ht="15.75" x14ac:dyDescent="0.25">
      <c r="A306" s="14" t="s">
        <v>155</v>
      </c>
      <c r="B306" s="14" t="s">
        <v>9</v>
      </c>
      <c r="C306" s="64">
        <v>42229.94</v>
      </c>
      <c r="D306" s="16"/>
      <c r="E306" s="16">
        <v>183</v>
      </c>
      <c r="F306" s="16"/>
      <c r="G306" s="16">
        <v>0</v>
      </c>
      <c r="H306" s="63">
        <f>(G306/(E306+G306)*C306)</f>
        <v>0</v>
      </c>
    </row>
    <row r="307" spans="1:8" ht="25.5" x14ac:dyDescent="0.25">
      <c r="A307" s="14"/>
      <c r="B307" s="14" t="s">
        <v>10</v>
      </c>
      <c r="C307" s="64">
        <v>4450.18</v>
      </c>
      <c r="D307" s="16">
        <v>277</v>
      </c>
      <c r="E307" s="16"/>
      <c r="F307" s="16">
        <v>0</v>
      </c>
      <c r="G307" s="16"/>
      <c r="H307" s="63">
        <f>C307/(D307+F307)*F307</f>
        <v>0</v>
      </c>
    </row>
    <row r="308" spans="1:8" ht="25.5" x14ac:dyDescent="0.25">
      <c r="A308" s="14" t="s">
        <v>13</v>
      </c>
      <c r="B308" s="14" t="s">
        <v>11</v>
      </c>
      <c r="C308" s="64">
        <v>10009.629999999999</v>
      </c>
      <c r="D308" s="16">
        <v>277</v>
      </c>
      <c r="E308" s="16"/>
      <c r="F308" s="16">
        <v>0</v>
      </c>
      <c r="G308" s="16"/>
      <c r="H308" s="63">
        <f>C308/(D308+F308)*F308</f>
        <v>0</v>
      </c>
    </row>
    <row r="309" spans="1:8" x14ac:dyDescent="0.25">
      <c r="A309" s="17"/>
      <c r="B309" s="17"/>
      <c r="C309" s="18"/>
      <c r="D309" s="19"/>
      <c r="E309" s="19"/>
      <c r="F309" s="19"/>
      <c r="G309" s="19"/>
      <c r="H309" s="20"/>
    </row>
    <row r="310" spans="1:8" ht="15.75" x14ac:dyDescent="0.25">
      <c r="A310" s="14" t="s">
        <v>156</v>
      </c>
      <c r="B310" s="14" t="s">
        <v>9</v>
      </c>
      <c r="C310" s="64">
        <v>26055.09</v>
      </c>
      <c r="D310" s="16"/>
      <c r="E310" s="16">
        <v>19</v>
      </c>
      <c r="F310" s="16"/>
      <c r="G310" s="16">
        <v>0</v>
      </c>
      <c r="H310" s="63">
        <f>(G310/(E310+G310)*C310)</f>
        <v>0</v>
      </c>
    </row>
    <row r="311" spans="1:8" ht="25.5" x14ac:dyDescent="0.25">
      <c r="A311" s="14" t="s">
        <v>13</v>
      </c>
      <c r="B311" s="14" t="s">
        <v>10</v>
      </c>
      <c r="C311" s="64">
        <v>2657.31</v>
      </c>
      <c r="D311" s="16"/>
      <c r="E311" s="16"/>
      <c r="F311" s="16"/>
      <c r="G311" s="16"/>
      <c r="H311" s="63" t="e">
        <f>C311/(D311+F311)*F311</f>
        <v>#DIV/0!</v>
      </c>
    </row>
    <row r="312" spans="1:8" ht="25.5" x14ac:dyDescent="0.25">
      <c r="A312" s="14" t="s">
        <v>13</v>
      </c>
      <c r="B312" s="14" t="s">
        <v>11</v>
      </c>
      <c r="C312" s="64">
        <v>10009.629999999999</v>
      </c>
      <c r="D312" s="16"/>
      <c r="E312" s="16"/>
      <c r="F312" s="16"/>
      <c r="G312" s="16"/>
      <c r="H312" s="63" t="e">
        <f>C312/(D312+F312)*F312</f>
        <v>#DIV/0!</v>
      </c>
    </row>
    <row r="313" spans="1:8" x14ac:dyDescent="0.25">
      <c r="A313" s="17"/>
      <c r="B313" s="17"/>
      <c r="C313" s="18"/>
      <c r="D313" s="19"/>
      <c r="E313" s="19"/>
      <c r="F313" s="19"/>
      <c r="G313" s="19"/>
      <c r="H313" s="20"/>
    </row>
    <row r="314" spans="1:8" ht="25.5" x14ac:dyDescent="0.25">
      <c r="A314" s="14" t="s">
        <v>157</v>
      </c>
      <c r="B314" s="14" t="s">
        <v>9</v>
      </c>
      <c r="C314" s="64">
        <v>88033.96</v>
      </c>
      <c r="D314" s="16"/>
      <c r="E314" s="16">
        <v>245</v>
      </c>
      <c r="F314" s="16"/>
      <c r="G314" s="16">
        <v>0</v>
      </c>
      <c r="H314" s="63">
        <f>(G314/(E314+G314)*C314)</f>
        <v>0</v>
      </c>
    </row>
    <row r="315" spans="1:8" ht="25.5" x14ac:dyDescent="0.25">
      <c r="A315" s="14"/>
      <c r="B315" s="14" t="s">
        <v>10</v>
      </c>
      <c r="C315" s="64">
        <v>9383.5</v>
      </c>
      <c r="D315" s="16">
        <v>278</v>
      </c>
      <c r="E315" s="16"/>
      <c r="F315" s="16">
        <v>0</v>
      </c>
      <c r="G315" s="16"/>
      <c r="H315" s="63">
        <f>C315/(D315+F315)*F315</f>
        <v>0</v>
      </c>
    </row>
    <row r="316" spans="1:8" ht="25.5" x14ac:dyDescent="0.25">
      <c r="A316" s="14"/>
      <c r="B316" s="14" t="s">
        <v>11</v>
      </c>
      <c r="C316" s="64">
        <v>10009.629999999999</v>
      </c>
      <c r="D316" s="16">
        <v>278</v>
      </c>
      <c r="E316" s="16"/>
      <c r="F316" s="16">
        <v>0</v>
      </c>
      <c r="G316" s="16"/>
      <c r="H316" s="63">
        <f>C316/(D316+F316)*F316</f>
        <v>0</v>
      </c>
    </row>
    <row r="317" spans="1:8" x14ac:dyDescent="0.25">
      <c r="A317" s="17"/>
      <c r="B317" s="17"/>
      <c r="C317" s="18"/>
      <c r="D317" s="19"/>
      <c r="E317" s="19"/>
      <c r="F317" s="19"/>
      <c r="G317" s="19"/>
      <c r="H317" s="20"/>
    </row>
    <row r="318" spans="1:8" ht="25.5" x14ac:dyDescent="0.25">
      <c r="A318" s="14" t="s">
        <v>158</v>
      </c>
      <c r="B318" s="14" t="s">
        <v>9</v>
      </c>
      <c r="C318" s="62">
        <v>151501.95000000001</v>
      </c>
      <c r="D318" s="16"/>
      <c r="E318" s="16">
        <v>219</v>
      </c>
      <c r="F318" s="16"/>
      <c r="G318" s="16">
        <v>0</v>
      </c>
      <c r="H318" s="63">
        <f>(G318/(E318+G318)*C318)</f>
        <v>0</v>
      </c>
    </row>
    <row r="319" spans="1:8" ht="25.5" x14ac:dyDescent="0.25">
      <c r="A319" s="14"/>
      <c r="B319" s="14" t="s">
        <v>10</v>
      </c>
      <c r="C319" s="62">
        <v>23399.55</v>
      </c>
      <c r="D319" s="16">
        <v>463</v>
      </c>
      <c r="E319" s="16"/>
      <c r="F319" s="16">
        <v>0</v>
      </c>
      <c r="G319" s="16"/>
      <c r="H319" s="63">
        <f>C319/(D319+F319)*F319</f>
        <v>0</v>
      </c>
    </row>
    <row r="320" spans="1:8" ht="25.5" x14ac:dyDescent="0.25">
      <c r="A320" s="14"/>
      <c r="B320" s="14" t="s">
        <v>11</v>
      </c>
      <c r="C320" s="62">
        <v>10362.93</v>
      </c>
      <c r="D320" s="16">
        <v>463</v>
      </c>
      <c r="E320" s="16"/>
      <c r="F320" s="16">
        <v>0</v>
      </c>
      <c r="G320" s="16"/>
      <c r="H320" s="63">
        <f>C320/(D320+F320)*F320</f>
        <v>0</v>
      </c>
    </row>
    <row r="321" spans="1:8" x14ac:dyDescent="0.25">
      <c r="A321" s="17"/>
      <c r="B321" s="17"/>
      <c r="C321" s="18"/>
      <c r="D321" s="19"/>
      <c r="E321" s="19"/>
      <c r="F321" s="19"/>
      <c r="G321" s="19"/>
      <c r="H321" s="20"/>
    </row>
    <row r="322" spans="1:8" ht="15.75" x14ac:dyDescent="0.25">
      <c r="A322" s="14" t="s">
        <v>43</v>
      </c>
      <c r="B322" s="14" t="s">
        <v>9</v>
      </c>
      <c r="C322" s="62">
        <v>835252.51</v>
      </c>
      <c r="D322" s="16"/>
      <c r="E322" s="16">
        <v>686</v>
      </c>
      <c r="F322" s="16"/>
      <c r="G322" s="16">
        <v>1</v>
      </c>
      <c r="H322" s="63">
        <f>(G322/(E322+G322)*C322)</f>
        <v>1215.7969577874819</v>
      </c>
    </row>
    <row r="323" spans="1:8" ht="25.5" x14ac:dyDescent="0.25">
      <c r="A323" s="14"/>
      <c r="B323" s="14" t="s">
        <v>10</v>
      </c>
      <c r="C323" s="62">
        <v>205710.2</v>
      </c>
      <c r="D323" s="16">
        <v>13111</v>
      </c>
      <c r="E323" s="16"/>
      <c r="F323" s="16">
        <v>0</v>
      </c>
      <c r="G323" s="16"/>
      <c r="H323" s="63">
        <f>C323/(D323+F323)*F323</f>
        <v>0</v>
      </c>
    </row>
    <row r="324" spans="1:8" ht="25.5" x14ac:dyDescent="0.25">
      <c r="A324" s="14"/>
      <c r="B324" s="14" t="s">
        <v>11</v>
      </c>
      <c r="C324" s="62">
        <v>57762.25</v>
      </c>
      <c r="D324" s="16">
        <v>13111</v>
      </c>
      <c r="E324" s="16"/>
      <c r="F324" s="16">
        <v>0</v>
      </c>
      <c r="G324" s="16"/>
      <c r="H324" s="63">
        <f>C324/(D324+F324)*F324</f>
        <v>0</v>
      </c>
    </row>
    <row r="325" spans="1:8" x14ac:dyDescent="0.25">
      <c r="A325" s="21"/>
      <c r="B325" s="21"/>
      <c r="C325" s="22"/>
      <c r="D325" s="23"/>
      <c r="E325" s="23"/>
      <c r="F325" s="23"/>
      <c r="G325" s="23"/>
      <c r="H325" s="24"/>
    </row>
    <row r="326" spans="1:8" x14ac:dyDescent="0.25">
      <c r="A326" s="42" t="s">
        <v>159</v>
      </c>
      <c r="B326" s="42" t="s">
        <v>9</v>
      </c>
      <c r="C326" s="43"/>
      <c r="D326" s="44"/>
      <c r="E326" s="44"/>
      <c r="F326" s="44"/>
      <c r="G326" s="44"/>
      <c r="H326" s="45"/>
    </row>
    <row r="327" spans="1:8" ht="25.5" x14ac:dyDescent="0.25">
      <c r="A327" s="42"/>
      <c r="B327" s="42" t="s">
        <v>10</v>
      </c>
      <c r="C327" s="43"/>
      <c r="D327" s="44"/>
      <c r="E327" s="44"/>
      <c r="F327" s="44"/>
      <c r="G327" s="44"/>
      <c r="H327" s="45"/>
    </row>
    <row r="328" spans="1:8" ht="25.5" x14ac:dyDescent="0.25">
      <c r="A328" s="42" t="s">
        <v>133</v>
      </c>
      <c r="B328" s="42" t="s">
        <v>11</v>
      </c>
      <c r="C328" s="43"/>
      <c r="D328" s="44"/>
      <c r="E328" s="44"/>
      <c r="F328" s="44"/>
      <c r="G328" s="44"/>
      <c r="H328" s="45"/>
    </row>
    <row r="329" spans="1:8" x14ac:dyDescent="0.25">
      <c r="A329" s="17"/>
      <c r="B329" s="17"/>
      <c r="C329" s="18"/>
      <c r="D329" s="19"/>
      <c r="E329" s="19"/>
      <c r="F329" s="19"/>
      <c r="G329" s="19"/>
      <c r="H329" s="20"/>
    </row>
    <row r="330" spans="1:8" ht="15.75" x14ac:dyDescent="0.25">
      <c r="A330" s="14" t="s">
        <v>44</v>
      </c>
      <c r="B330" s="14" t="s">
        <v>9</v>
      </c>
      <c r="C330" s="64">
        <v>932489.81</v>
      </c>
      <c r="D330" s="16"/>
      <c r="E330" s="16">
        <v>1458</v>
      </c>
      <c r="F330" s="16"/>
      <c r="G330" s="16">
        <v>6</v>
      </c>
      <c r="H330" s="63">
        <f>(G330/(E330+G330)*C330)</f>
        <v>3821.6795491803282</v>
      </c>
    </row>
    <row r="331" spans="1:8" ht="25.5" x14ac:dyDescent="0.25">
      <c r="A331" s="14"/>
      <c r="B331" s="14" t="s">
        <v>10</v>
      </c>
      <c r="C331" s="64">
        <v>136047.78</v>
      </c>
      <c r="D331" s="16">
        <v>2011</v>
      </c>
      <c r="E331" s="16"/>
      <c r="F331" s="16">
        <v>0</v>
      </c>
      <c r="G331" s="16"/>
      <c r="H331" s="63">
        <f>C331/(D331+F331)*F331</f>
        <v>0</v>
      </c>
    </row>
    <row r="332" spans="1:8" ht="25.5" x14ac:dyDescent="0.25">
      <c r="A332" s="14" t="s">
        <v>13</v>
      </c>
      <c r="B332" s="14" t="s">
        <v>11</v>
      </c>
      <c r="C332" s="64">
        <v>63465.54</v>
      </c>
      <c r="D332" s="16">
        <v>2011</v>
      </c>
      <c r="E332" s="16"/>
      <c r="F332" s="16">
        <v>0</v>
      </c>
      <c r="G332" s="16"/>
      <c r="H332" s="63">
        <f>C332/(D332+F332)*F332</f>
        <v>0</v>
      </c>
    </row>
    <row r="333" spans="1:8" x14ac:dyDescent="0.25">
      <c r="A333" s="17"/>
      <c r="B333" s="17"/>
      <c r="C333" s="18"/>
      <c r="D333" s="19"/>
      <c r="E333" s="19"/>
      <c r="F333" s="19"/>
      <c r="G333" s="19"/>
      <c r="H333" s="20"/>
    </row>
    <row r="334" spans="1:8" ht="15.75" x14ac:dyDescent="0.25">
      <c r="A334" s="14" t="s">
        <v>45</v>
      </c>
      <c r="B334" s="14" t="s">
        <v>9</v>
      </c>
      <c r="C334" s="62">
        <v>1482786.04</v>
      </c>
      <c r="D334" s="16"/>
      <c r="E334" s="16">
        <v>1805</v>
      </c>
      <c r="F334" s="16"/>
      <c r="G334" s="16">
        <v>8</v>
      </c>
      <c r="H334" s="63">
        <f>(G334/(E334+G334)*C334)</f>
        <v>6542.9058576944299</v>
      </c>
    </row>
    <row r="335" spans="1:8" ht="25.5" x14ac:dyDescent="0.25">
      <c r="A335" s="14"/>
      <c r="B335" s="14" t="s">
        <v>10</v>
      </c>
      <c r="C335" s="62">
        <v>228025.34</v>
      </c>
      <c r="D335" s="16">
        <v>5605</v>
      </c>
      <c r="E335" s="16"/>
      <c r="F335" s="16">
        <v>0</v>
      </c>
      <c r="G335" s="16"/>
      <c r="H335" s="63">
        <f>C335/(D335+F335)*F335</f>
        <v>0</v>
      </c>
    </row>
    <row r="336" spans="1:8" ht="25.5" x14ac:dyDescent="0.25">
      <c r="A336" s="14"/>
      <c r="B336" s="14" t="s">
        <v>11</v>
      </c>
      <c r="C336" s="62">
        <v>102291.94</v>
      </c>
      <c r="D336" s="16">
        <v>5605</v>
      </c>
      <c r="E336" s="16"/>
      <c r="F336" s="16">
        <v>0</v>
      </c>
      <c r="G336" s="16"/>
      <c r="H336" s="63">
        <f>C336/(D336+F336)*F336</f>
        <v>0</v>
      </c>
    </row>
    <row r="337" spans="1:8" x14ac:dyDescent="0.25">
      <c r="A337" s="21"/>
      <c r="B337" s="21"/>
      <c r="C337" s="22"/>
      <c r="D337" s="23"/>
      <c r="E337" s="23"/>
      <c r="F337" s="23"/>
      <c r="G337" s="23"/>
      <c r="H337" s="24"/>
    </row>
    <row r="338" spans="1:8" ht="15.75" x14ac:dyDescent="0.25">
      <c r="A338" s="14" t="s">
        <v>160</v>
      </c>
      <c r="B338" s="14" t="s">
        <v>9</v>
      </c>
      <c r="C338" s="64">
        <v>55401.27</v>
      </c>
      <c r="D338" s="16"/>
      <c r="E338" s="16">
        <v>90</v>
      </c>
      <c r="F338" s="16"/>
      <c r="G338" s="16">
        <v>0</v>
      </c>
      <c r="H338" s="63">
        <f>(G338/(E338+G338)*C338)</f>
        <v>0</v>
      </c>
    </row>
    <row r="339" spans="1:8" ht="25.5" x14ac:dyDescent="0.25">
      <c r="A339" s="14"/>
      <c r="B339" s="14" t="s">
        <v>10</v>
      </c>
      <c r="C339" s="64">
        <v>3741.96</v>
      </c>
      <c r="D339" s="16">
        <v>110</v>
      </c>
      <c r="E339" s="16"/>
      <c r="F339" s="16">
        <v>0</v>
      </c>
      <c r="G339" s="16"/>
      <c r="H339" s="63">
        <f>C339/(D339+F339)*F339</f>
        <v>0</v>
      </c>
    </row>
    <row r="340" spans="1:8" ht="25.5" x14ac:dyDescent="0.25">
      <c r="A340" s="14" t="s">
        <v>13</v>
      </c>
      <c r="B340" s="14" t="s">
        <v>11</v>
      </c>
      <c r="C340" s="64">
        <v>10009.629999999999</v>
      </c>
      <c r="D340" s="16">
        <v>110</v>
      </c>
      <c r="E340" s="16"/>
      <c r="F340" s="16">
        <v>0</v>
      </c>
      <c r="G340" s="16"/>
      <c r="H340" s="63">
        <f>C340/(D340+F340)*F340</f>
        <v>0</v>
      </c>
    </row>
    <row r="341" spans="1:8" x14ac:dyDescent="0.25">
      <c r="A341" s="17"/>
      <c r="B341" s="17"/>
      <c r="C341" s="18"/>
      <c r="D341" s="19"/>
      <c r="E341" s="19"/>
      <c r="F341" s="19"/>
      <c r="G341" s="19"/>
      <c r="H341" s="20"/>
    </row>
    <row r="342" spans="1:8" ht="15.75" x14ac:dyDescent="0.25">
      <c r="A342" s="14" t="s">
        <v>46</v>
      </c>
      <c r="B342" s="14" t="s">
        <v>9</v>
      </c>
      <c r="C342" s="62">
        <v>4751899.53</v>
      </c>
      <c r="D342" s="16"/>
      <c r="E342" s="16">
        <v>6188</v>
      </c>
      <c r="F342" s="16"/>
      <c r="G342" s="16">
        <v>78</v>
      </c>
      <c r="H342" s="63">
        <f>(G342/(E342+G342)*C342)</f>
        <v>59152.276307053944</v>
      </c>
    </row>
    <row r="343" spans="1:8" ht="25.5" x14ac:dyDescent="0.25">
      <c r="A343" s="14"/>
      <c r="B343" s="14" t="s">
        <v>10</v>
      </c>
      <c r="C343" s="62">
        <v>415407.73</v>
      </c>
      <c r="D343" s="16">
        <v>6800</v>
      </c>
      <c r="E343" s="16"/>
      <c r="F343" s="16">
        <v>0</v>
      </c>
      <c r="G343" s="16"/>
      <c r="H343" s="63">
        <f>C343/(D343+F343)*F343</f>
        <v>0</v>
      </c>
    </row>
    <row r="344" spans="1:8" ht="25.5" x14ac:dyDescent="0.25">
      <c r="A344" s="14"/>
      <c r="B344" s="14" t="s">
        <v>11</v>
      </c>
      <c r="C344" s="62">
        <v>338635.25</v>
      </c>
      <c r="D344" s="16">
        <v>6800</v>
      </c>
      <c r="E344" s="16"/>
      <c r="F344" s="16">
        <v>0</v>
      </c>
      <c r="G344" s="16"/>
      <c r="H344" s="63">
        <f>C344/(D344+F344)*F344</f>
        <v>0</v>
      </c>
    </row>
    <row r="345" spans="1:8" x14ac:dyDescent="0.25">
      <c r="A345" s="21"/>
      <c r="B345" s="21"/>
      <c r="C345" s="22"/>
      <c r="D345" s="23"/>
      <c r="E345" s="23"/>
      <c r="F345" s="23"/>
      <c r="G345" s="23"/>
      <c r="H345" s="24"/>
    </row>
    <row r="346" spans="1:8" ht="25.5" x14ac:dyDescent="0.25">
      <c r="A346" s="14" t="s">
        <v>161</v>
      </c>
      <c r="B346" s="14" t="s">
        <v>9</v>
      </c>
      <c r="C346" s="64">
        <v>873136.6</v>
      </c>
      <c r="D346" s="16"/>
      <c r="E346" s="16">
        <v>1874</v>
      </c>
      <c r="F346" s="16"/>
      <c r="G346" s="16">
        <v>0</v>
      </c>
      <c r="H346" s="63">
        <f>(G346/(E346+G346)*C346)</f>
        <v>0</v>
      </c>
    </row>
    <row r="347" spans="1:8" ht="25.5" x14ac:dyDescent="0.25">
      <c r="A347" s="14"/>
      <c r="B347" s="14" t="s">
        <v>10</v>
      </c>
      <c r="C347" s="64">
        <v>159441.91</v>
      </c>
      <c r="D347" s="16">
        <v>4415</v>
      </c>
      <c r="E347" s="16"/>
      <c r="F347" s="16">
        <v>0</v>
      </c>
      <c r="G347" s="16"/>
      <c r="H347" s="63">
        <f>C347/(D347+F347)*F347</f>
        <v>0</v>
      </c>
    </row>
    <row r="348" spans="1:8" ht="25.5" x14ac:dyDescent="0.25">
      <c r="A348" s="14"/>
      <c r="B348" s="14" t="s">
        <v>11</v>
      </c>
      <c r="C348" s="64">
        <v>69846.070000000007</v>
      </c>
      <c r="D348" s="16">
        <v>4415</v>
      </c>
      <c r="E348" s="16"/>
      <c r="F348" s="16">
        <v>0</v>
      </c>
      <c r="G348" s="16"/>
      <c r="H348" s="63">
        <f>C348/(D348+F348)*F348</f>
        <v>0</v>
      </c>
    </row>
    <row r="349" spans="1:8" x14ac:dyDescent="0.25">
      <c r="A349" s="17"/>
      <c r="B349" s="17"/>
      <c r="C349" s="18"/>
      <c r="D349" s="19"/>
      <c r="E349" s="19"/>
      <c r="F349" s="19"/>
      <c r="G349" s="19"/>
      <c r="H349" s="20"/>
    </row>
    <row r="350" spans="1:8" ht="15.75" x14ac:dyDescent="0.25">
      <c r="A350" s="14" t="s">
        <v>162</v>
      </c>
      <c r="B350" s="14" t="s">
        <v>9</v>
      </c>
      <c r="C350" s="64">
        <v>177081.97</v>
      </c>
      <c r="D350" s="16"/>
      <c r="E350" s="16">
        <v>210</v>
      </c>
      <c r="F350" s="16"/>
      <c r="G350" s="16">
        <v>0</v>
      </c>
      <c r="H350" s="63">
        <f>(G350/(E350+G350)*C350)</f>
        <v>0</v>
      </c>
    </row>
    <row r="351" spans="1:8" ht="25.5" x14ac:dyDescent="0.25">
      <c r="A351" s="14"/>
      <c r="B351" s="14" t="s">
        <v>10</v>
      </c>
      <c r="C351" s="64">
        <v>20679.27</v>
      </c>
      <c r="D351" s="16">
        <v>435</v>
      </c>
      <c r="E351" s="16"/>
      <c r="F351" s="16">
        <v>0</v>
      </c>
      <c r="G351" s="16"/>
      <c r="H351" s="63">
        <f>C351/(D351+F351)*F351</f>
        <v>0</v>
      </c>
    </row>
    <row r="352" spans="1:8" ht="25.5" x14ac:dyDescent="0.25">
      <c r="A352" s="14" t="s">
        <v>13</v>
      </c>
      <c r="B352" s="14" t="s">
        <v>11</v>
      </c>
      <c r="C352" s="64">
        <v>12575.17</v>
      </c>
      <c r="D352" s="16">
        <v>435</v>
      </c>
      <c r="E352" s="16"/>
      <c r="F352" s="16">
        <v>0</v>
      </c>
      <c r="G352" s="16"/>
      <c r="H352" s="63">
        <f>C352/(D352+F352)*F352</f>
        <v>0</v>
      </c>
    </row>
    <row r="353" spans="1:8" x14ac:dyDescent="0.25">
      <c r="A353" s="17"/>
      <c r="B353" s="17"/>
      <c r="C353" s="18"/>
      <c r="D353" s="19"/>
      <c r="E353" s="19"/>
      <c r="F353" s="19"/>
      <c r="G353" s="19"/>
      <c r="H353" s="20"/>
    </row>
    <row r="354" spans="1:8" ht="15.75" x14ac:dyDescent="0.25">
      <c r="A354" s="14" t="s">
        <v>163</v>
      </c>
      <c r="B354" s="14" t="s">
        <v>9</v>
      </c>
      <c r="C354" s="64">
        <v>1739941.48</v>
      </c>
      <c r="D354" s="16"/>
      <c r="E354" s="16">
        <v>1493</v>
      </c>
      <c r="F354" s="16"/>
      <c r="G354" s="16">
        <v>0</v>
      </c>
      <c r="H354" s="63">
        <f>(G354/(E354+G354)*C354)</f>
        <v>0</v>
      </c>
    </row>
    <row r="355" spans="1:8" ht="25.5" x14ac:dyDescent="0.25">
      <c r="A355" s="14"/>
      <c r="B355" s="14" t="s">
        <v>10</v>
      </c>
      <c r="C355" s="64">
        <v>207285.96</v>
      </c>
      <c r="D355" s="16">
        <v>1724</v>
      </c>
      <c r="E355" s="16"/>
      <c r="F355" s="16">
        <v>0</v>
      </c>
      <c r="G355" s="16"/>
      <c r="H355" s="63">
        <f>C355/(D355+F355)*F355</f>
        <v>0</v>
      </c>
    </row>
    <row r="356" spans="1:8" ht="25.5" x14ac:dyDescent="0.25">
      <c r="A356" s="14"/>
      <c r="B356" s="14" t="s">
        <v>11</v>
      </c>
      <c r="C356" s="64">
        <v>103907.17</v>
      </c>
      <c r="D356" s="16">
        <v>1724</v>
      </c>
      <c r="E356" s="16"/>
      <c r="F356" s="16">
        <v>0</v>
      </c>
      <c r="G356" s="16"/>
      <c r="H356" s="63">
        <f>C356/(D356+F356)*F356</f>
        <v>0</v>
      </c>
    </row>
    <row r="357" spans="1:8" x14ac:dyDescent="0.25">
      <c r="A357" s="17"/>
      <c r="B357" s="17"/>
      <c r="C357" s="18"/>
      <c r="D357" s="19"/>
      <c r="E357" s="19"/>
      <c r="F357" s="19"/>
      <c r="G357" s="19"/>
      <c r="H357" s="20"/>
    </row>
    <row r="358" spans="1:8" ht="25.5" x14ac:dyDescent="0.25">
      <c r="A358" s="14" t="s">
        <v>47</v>
      </c>
      <c r="B358" s="14" t="s">
        <v>9</v>
      </c>
      <c r="C358" s="64">
        <v>2089742.74</v>
      </c>
      <c r="D358" s="16" t="s">
        <v>33</v>
      </c>
      <c r="E358" s="16">
        <v>4498</v>
      </c>
      <c r="F358" s="16" t="s">
        <v>33</v>
      </c>
      <c r="G358" s="16">
        <v>51</v>
      </c>
      <c r="H358" s="63">
        <f>(G358/(E358+G358)*C358)</f>
        <v>23428.639204220708</v>
      </c>
    </row>
    <row r="359" spans="1:8" ht="25.5" x14ac:dyDescent="0.25">
      <c r="A359" s="14" t="s">
        <v>164</v>
      </c>
      <c r="B359" s="14" t="s">
        <v>10</v>
      </c>
      <c r="C359" s="64">
        <v>298653.76</v>
      </c>
      <c r="D359" s="16">
        <v>7180</v>
      </c>
      <c r="E359" s="16" t="s">
        <v>33</v>
      </c>
      <c r="F359" s="16">
        <v>141</v>
      </c>
      <c r="G359" s="16" t="s">
        <v>33</v>
      </c>
      <c r="H359" s="63">
        <f>C359/(D359+F359)*F359</f>
        <v>5751.971064062287</v>
      </c>
    </row>
    <row r="360" spans="1:8" ht="25.5" x14ac:dyDescent="0.25">
      <c r="A360" s="14"/>
      <c r="B360" s="14" t="s">
        <v>11</v>
      </c>
      <c r="C360" s="64">
        <v>142330.46</v>
      </c>
      <c r="D360" s="16">
        <v>7180</v>
      </c>
      <c r="E360" s="16" t="s">
        <v>33</v>
      </c>
      <c r="F360" s="16">
        <v>0</v>
      </c>
      <c r="G360" s="16" t="s">
        <v>33</v>
      </c>
      <c r="H360" s="63">
        <f>C360/(D360+F360)*F360</f>
        <v>0</v>
      </c>
    </row>
    <row r="361" spans="1:8" x14ac:dyDescent="0.25">
      <c r="A361" s="17"/>
      <c r="B361" s="17"/>
      <c r="C361" s="18"/>
      <c r="D361" s="19"/>
      <c r="E361" s="19"/>
      <c r="F361" s="19"/>
      <c r="G361" s="19"/>
      <c r="H361" s="20"/>
    </row>
    <row r="362" spans="1:8" ht="15.75" x14ac:dyDescent="0.25">
      <c r="A362" s="14" t="s">
        <v>165</v>
      </c>
      <c r="B362" s="14" t="s">
        <v>9</v>
      </c>
      <c r="C362" s="62">
        <v>48581.17</v>
      </c>
      <c r="D362" s="16"/>
      <c r="E362" s="16">
        <v>46</v>
      </c>
      <c r="F362" s="16"/>
      <c r="G362" s="16">
        <v>0</v>
      </c>
      <c r="H362" s="63">
        <f>(G362/(E362+G362)*C362)</f>
        <v>0</v>
      </c>
    </row>
    <row r="363" spans="1:8" ht="25.5" x14ac:dyDescent="0.25">
      <c r="A363" s="14"/>
      <c r="B363" s="14" t="s">
        <v>10</v>
      </c>
      <c r="C363" s="62">
        <v>6488.11</v>
      </c>
      <c r="D363" s="16">
        <v>65</v>
      </c>
      <c r="E363" s="16"/>
      <c r="F363" s="16">
        <v>0</v>
      </c>
      <c r="G363" s="16"/>
      <c r="H363" s="63">
        <f>C363/(D363+F363)*F363</f>
        <v>0</v>
      </c>
    </row>
    <row r="364" spans="1:8" ht="25.5" x14ac:dyDescent="0.25">
      <c r="A364" s="14"/>
      <c r="B364" s="14" t="s">
        <v>11</v>
      </c>
      <c r="C364" s="62">
        <v>10009.629999999999</v>
      </c>
      <c r="D364" s="16">
        <v>65</v>
      </c>
      <c r="E364" s="16"/>
      <c r="F364" s="16">
        <v>0</v>
      </c>
      <c r="G364" s="16"/>
      <c r="H364" s="63">
        <f>C364/(D364+F364)*F364</f>
        <v>0</v>
      </c>
    </row>
    <row r="365" spans="1:8" x14ac:dyDescent="0.25">
      <c r="A365" s="21"/>
      <c r="B365" s="21"/>
      <c r="C365" s="22"/>
      <c r="D365" s="23"/>
      <c r="E365" s="23"/>
      <c r="F365" s="23"/>
      <c r="G365" s="23"/>
      <c r="H365" s="24"/>
    </row>
    <row r="366" spans="1:8" x14ac:dyDescent="0.25">
      <c r="A366" s="42" t="s">
        <v>166</v>
      </c>
      <c r="B366" s="42" t="s">
        <v>9</v>
      </c>
      <c r="C366" s="43"/>
      <c r="D366" s="44"/>
      <c r="E366" s="44"/>
      <c r="F366" s="44"/>
      <c r="G366" s="44"/>
      <c r="H366" s="45"/>
    </row>
    <row r="367" spans="1:8" ht="25.5" x14ac:dyDescent="0.25">
      <c r="A367" s="42"/>
      <c r="B367" s="42" t="s">
        <v>10</v>
      </c>
      <c r="C367" s="43"/>
      <c r="D367" s="44"/>
      <c r="E367" s="44"/>
      <c r="F367" s="44"/>
      <c r="G367" s="44"/>
      <c r="H367" s="45"/>
    </row>
    <row r="368" spans="1:8" ht="25.5" x14ac:dyDescent="0.25">
      <c r="A368" s="42" t="s">
        <v>133</v>
      </c>
      <c r="B368" s="42" t="s">
        <v>11</v>
      </c>
      <c r="C368" s="43"/>
      <c r="D368" s="44"/>
      <c r="E368" s="44"/>
      <c r="F368" s="44"/>
      <c r="G368" s="44"/>
      <c r="H368" s="45"/>
    </row>
    <row r="369" spans="1:8" x14ac:dyDescent="0.25">
      <c r="A369" s="17"/>
      <c r="B369" s="17"/>
      <c r="C369" s="18"/>
      <c r="D369" s="19"/>
      <c r="E369" s="19"/>
      <c r="F369" s="19"/>
      <c r="G369" s="19"/>
      <c r="H369" s="20"/>
    </row>
    <row r="370" spans="1:8" ht="15.75" x14ac:dyDescent="0.25">
      <c r="A370" s="14" t="s">
        <v>48</v>
      </c>
      <c r="B370" s="14" t="s">
        <v>9</v>
      </c>
      <c r="C370" s="62">
        <v>1214553.25</v>
      </c>
      <c r="D370" s="16"/>
      <c r="E370" s="16">
        <v>868</v>
      </c>
      <c r="F370" s="16"/>
      <c r="G370" s="16">
        <v>0</v>
      </c>
      <c r="H370" s="63">
        <f>(G370/(E370+G370)*C370)</f>
        <v>0</v>
      </c>
    </row>
    <row r="371" spans="1:8" ht="25.5" x14ac:dyDescent="0.25">
      <c r="A371" s="14"/>
      <c r="B371" s="14" t="s">
        <v>10</v>
      </c>
      <c r="C371" s="62">
        <v>275231.05</v>
      </c>
      <c r="D371" s="16">
        <v>16354</v>
      </c>
      <c r="E371" s="16"/>
      <c r="F371" s="16">
        <v>16</v>
      </c>
      <c r="G371" s="16"/>
      <c r="H371" s="63">
        <f>C371/(D371+F371)*F371</f>
        <v>269.01018937080022</v>
      </c>
    </row>
    <row r="372" spans="1:8" ht="25.5" x14ac:dyDescent="0.25">
      <c r="A372" s="14"/>
      <c r="B372" s="14" t="s">
        <v>11</v>
      </c>
      <c r="C372" s="62">
        <v>84026.15</v>
      </c>
      <c r="D372" s="16">
        <v>16354</v>
      </c>
      <c r="E372" s="16"/>
      <c r="F372" s="16">
        <v>0</v>
      </c>
      <c r="G372" s="16"/>
      <c r="H372" s="63">
        <f>C372/(D372+F372)*F372</f>
        <v>0</v>
      </c>
    </row>
    <row r="373" spans="1:8" x14ac:dyDescent="0.25">
      <c r="A373" s="21"/>
      <c r="B373" s="21"/>
      <c r="C373" s="22"/>
      <c r="D373" s="23"/>
      <c r="E373" s="23"/>
      <c r="F373" s="23"/>
      <c r="G373" s="23"/>
      <c r="H373" s="24"/>
    </row>
    <row r="374" spans="1:8" ht="15.75" x14ac:dyDescent="0.25">
      <c r="A374" s="14" t="s">
        <v>167</v>
      </c>
      <c r="B374" s="14" t="s">
        <v>9</v>
      </c>
      <c r="C374" s="62">
        <v>1220716.99</v>
      </c>
      <c r="D374" s="16"/>
      <c r="E374" s="16">
        <v>1376</v>
      </c>
      <c r="F374" s="16"/>
      <c r="G374" s="16">
        <v>0</v>
      </c>
      <c r="H374" s="63">
        <f>(G374/(E374+G374)*C374)</f>
        <v>0</v>
      </c>
    </row>
    <row r="375" spans="1:8" ht="25.5" x14ac:dyDescent="0.25">
      <c r="A375" s="14"/>
      <c r="B375" s="14" t="s">
        <v>10</v>
      </c>
      <c r="C375" s="62">
        <v>178312.7</v>
      </c>
      <c r="D375" s="16">
        <v>5375</v>
      </c>
      <c r="E375" s="16"/>
      <c r="F375" s="16">
        <v>0</v>
      </c>
      <c r="G375" s="16"/>
      <c r="H375" s="63">
        <f>C375/(D375+F375)*F375</f>
        <v>0</v>
      </c>
    </row>
    <row r="376" spans="1:8" ht="25.5" x14ac:dyDescent="0.25">
      <c r="A376" s="14"/>
      <c r="B376" s="14" t="s">
        <v>11</v>
      </c>
      <c r="C376" s="62">
        <v>83129.14</v>
      </c>
      <c r="D376" s="16">
        <v>5375</v>
      </c>
      <c r="E376" s="16"/>
      <c r="F376" s="16">
        <v>0</v>
      </c>
      <c r="G376" s="16"/>
      <c r="H376" s="63">
        <f>C376/(D376+F376)*F376</f>
        <v>0</v>
      </c>
    </row>
    <row r="377" spans="1:8" x14ac:dyDescent="0.25">
      <c r="A377" s="17"/>
      <c r="B377" s="17"/>
      <c r="C377" s="17"/>
      <c r="D377" s="17"/>
      <c r="E377" s="17"/>
      <c r="F377" s="17"/>
      <c r="G377" s="17"/>
      <c r="H377" s="17"/>
    </row>
    <row r="378" spans="1:8" ht="15.75" x14ac:dyDescent="0.25">
      <c r="A378" s="14" t="s">
        <v>49</v>
      </c>
      <c r="B378" s="14" t="s">
        <v>9</v>
      </c>
      <c r="C378" s="64">
        <v>1400538.79</v>
      </c>
      <c r="D378" s="16"/>
      <c r="E378" s="16">
        <v>5363</v>
      </c>
      <c r="F378" s="16"/>
      <c r="G378" s="16">
        <v>83</v>
      </c>
      <c r="H378" s="63">
        <f>(G378/(E378+G378)*C378)</f>
        <v>21344.972377892031</v>
      </c>
    </row>
    <row r="379" spans="1:8" ht="25.5" x14ac:dyDescent="0.25">
      <c r="A379" s="14"/>
      <c r="B379" s="14" t="s">
        <v>10</v>
      </c>
      <c r="C379" s="64">
        <v>199781.55</v>
      </c>
      <c r="D379" s="16">
        <v>7530</v>
      </c>
      <c r="E379" s="16"/>
      <c r="F379" s="16">
        <v>0</v>
      </c>
      <c r="G379" s="16"/>
      <c r="H379" s="63">
        <f>C379/(D379+F379)*F379</f>
        <v>0</v>
      </c>
    </row>
    <row r="380" spans="1:8" ht="25.5" x14ac:dyDescent="0.25">
      <c r="A380" s="14" t="s">
        <v>13</v>
      </c>
      <c r="B380" s="14" t="s">
        <v>11</v>
      </c>
      <c r="C380" s="64">
        <v>98945.2</v>
      </c>
      <c r="D380" s="16">
        <v>7530</v>
      </c>
      <c r="E380" s="16"/>
      <c r="F380" s="16">
        <v>0</v>
      </c>
      <c r="G380" s="16"/>
      <c r="H380" s="63">
        <f>C380/(D380+F380)*F380</f>
        <v>0</v>
      </c>
    </row>
    <row r="381" spans="1:8" x14ac:dyDescent="0.25">
      <c r="A381" s="17"/>
      <c r="B381" s="17"/>
      <c r="C381" s="18"/>
      <c r="D381" s="19"/>
      <c r="E381" s="19"/>
      <c r="F381" s="19"/>
      <c r="G381" s="19"/>
      <c r="H381" s="20"/>
    </row>
    <row r="382" spans="1:8" ht="15.75" x14ac:dyDescent="0.25">
      <c r="A382" s="14" t="s">
        <v>50</v>
      </c>
      <c r="B382" s="14" t="s">
        <v>9</v>
      </c>
      <c r="C382" s="62">
        <v>424263.73</v>
      </c>
      <c r="D382" s="16"/>
      <c r="E382" s="16">
        <v>1425</v>
      </c>
      <c r="F382" s="16"/>
      <c r="G382" s="16">
        <v>21</v>
      </c>
      <c r="H382" s="63">
        <f>(G382/(E382+G382)*C382)</f>
        <v>6161.5064522821576</v>
      </c>
    </row>
    <row r="383" spans="1:8" ht="25.5" x14ac:dyDescent="0.25">
      <c r="A383" s="14"/>
      <c r="B383" s="14" t="s">
        <v>10</v>
      </c>
      <c r="C383" s="62">
        <v>77332.78</v>
      </c>
      <c r="D383" s="16">
        <v>3782</v>
      </c>
      <c r="E383" s="16"/>
      <c r="F383" s="16">
        <v>0</v>
      </c>
      <c r="G383" s="16"/>
      <c r="H383" s="63">
        <f>C383/(D383+F383)*F383</f>
        <v>0</v>
      </c>
    </row>
    <row r="384" spans="1:8" ht="25.5" x14ac:dyDescent="0.25">
      <c r="A384" s="14"/>
      <c r="B384" s="14" t="s">
        <v>11</v>
      </c>
      <c r="C384" s="62">
        <v>30030.86</v>
      </c>
      <c r="D384" s="16">
        <v>3782</v>
      </c>
      <c r="E384" s="16"/>
      <c r="F384" s="16">
        <v>0</v>
      </c>
      <c r="G384" s="16"/>
      <c r="H384" s="63">
        <f>C384/(D384+F384)*F384</f>
        <v>0</v>
      </c>
    </row>
    <row r="385" spans="1:8" x14ac:dyDescent="0.25">
      <c r="A385" s="17"/>
      <c r="B385" s="17"/>
      <c r="C385" s="18"/>
      <c r="D385" s="19"/>
      <c r="E385" s="19"/>
      <c r="F385" s="19"/>
      <c r="G385" s="19"/>
      <c r="H385" s="20"/>
    </row>
    <row r="386" spans="1:8" ht="15.75" x14ac:dyDescent="0.25">
      <c r="A386" s="14" t="s">
        <v>51</v>
      </c>
      <c r="B386" s="14" t="s">
        <v>9</v>
      </c>
      <c r="C386" s="64">
        <v>973794.86</v>
      </c>
      <c r="D386" s="16"/>
      <c r="E386" s="16">
        <v>3900</v>
      </c>
      <c r="F386" s="16"/>
      <c r="G386" s="16">
        <v>27</v>
      </c>
      <c r="H386" s="63">
        <f>(G386/(E386+G386)*C386)</f>
        <v>6695.3046142093199</v>
      </c>
    </row>
    <row r="387" spans="1:8" ht="25.5" x14ac:dyDescent="0.25">
      <c r="A387" s="14"/>
      <c r="B387" s="14" t="s">
        <v>10</v>
      </c>
      <c r="C387" s="64">
        <v>181696.36</v>
      </c>
      <c r="D387" s="16">
        <v>11463</v>
      </c>
      <c r="E387" s="16"/>
      <c r="F387" s="16">
        <v>758</v>
      </c>
      <c r="G387" s="16"/>
      <c r="H387" s="63">
        <f>C387/(D387+F387)*F387</f>
        <v>11269.604850666885</v>
      </c>
    </row>
    <row r="388" spans="1:8" ht="25.5" x14ac:dyDescent="0.25">
      <c r="A388" s="14"/>
      <c r="B388" s="14" t="s">
        <v>11</v>
      </c>
      <c r="C388" s="64">
        <v>68236.740000000005</v>
      </c>
      <c r="D388" s="16">
        <v>11463</v>
      </c>
      <c r="E388" s="16"/>
      <c r="F388" s="16">
        <v>758</v>
      </c>
      <c r="G388" s="16"/>
      <c r="H388" s="63">
        <f>C388/(D388+F388)*F388</f>
        <v>4232.3417821782177</v>
      </c>
    </row>
    <row r="389" spans="1:8" x14ac:dyDescent="0.25">
      <c r="A389" s="17"/>
      <c r="B389" s="17"/>
      <c r="C389" s="18"/>
      <c r="D389" s="19"/>
      <c r="E389" s="19"/>
      <c r="F389" s="19"/>
      <c r="G389" s="19"/>
      <c r="H389" s="20"/>
    </row>
    <row r="390" spans="1:8" ht="15.75" x14ac:dyDescent="0.25">
      <c r="A390" s="14" t="s">
        <v>168</v>
      </c>
      <c r="B390" s="14" t="s">
        <v>9</v>
      </c>
      <c r="C390" s="62">
        <v>146412.78</v>
      </c>
      <c r="D390" s="16"/>
      <c r="E390" s="16">
        <v>131</v>
      </c>
      <c r="F390" s="16"/>
      <c r="G390" s="16">
        <v>0</v>
      </c>
      <c r="H390" s="63">
        <f>(G390/(E390+G390)*C390)</f>
        <v>0</v>
      </c>
    </row>
    <row r="391" spans="1:8" ht="25.5" x14ac:dyDescent="0.25">
      <c r="A391" s="14"/>
      <c r="B391" s="14" t="s">
        <v>10</v>
      </c>
      <c r="C391" s="62">
        <v>18157.2</v>
      </c>
      <c r="D391" s="16">
        <v>312</v>
      </c>
      <c r="E391" s="16"/>
      <c r="F391" s="16">
        <v>0</v>
      </c>
      <c r="G391" s="16"/>
      <c r="H391" s="63">
        <f>C391/(D391+F391)*F391</f>
        <v>0</v>
      </c>
    </row>
    <row r="392" spans="1:8" ht="25.5" x14ac:dyDescent="0.25">
      <c r="A392" s="14"/>
      <c r="B392" s="14" t="s">
        <v>11</v>
      </c>
      <c r="C392" s="62">
        <v>10370.120000000001</v>
      </c>
      <c r="D392" s="16">
        <v>312</v>
      </c>
      <c r="E392" s="16"/>
      <c r="F392" s="16">
        <v>0</v>
      </c>
      <c r="G392" s="16"/>
      <c r="H392" s="63">
        <f>C392/(D392+F392)*F392</f>
        <v>0</v>
      </c>
    </row>
    <row r="393" spans="1:8" x14ac:dyDescent="0.25">
      <c r="A393" s="21"/>
      <c r="B393" s="21"/>
      <c r="C393" s="22"/>
      <c r="D393" s="23"/>
      <c r="E393" s="23"/>
      <c r="F393" s="23"/>
      <c r="G393" s="23"/>
      <c r="H393" s="24"/>
    </row>
    <row r="394" spans="1:8" ht="15.75" x14ac:dyDescent="0.25">
      <c r="A394" s="14" t="s">
        <v>52</v>
      </c>
      <c r="B394" s="14" t="s">
        <v>9</v>
      </c>
      <c r="C394" s="64">
        <v>1208503.04</v>
      </c>
      <c r="D394" s="16"/>
      <c r="E394" s="16">
        <v>5054</v>
      </c>
      <c r="F394" s="16"/>
      <c r="G394" s="16">
        <v>113</v>
      </c>
      <c r="H394" s="63">
        <f>(G394/(E394+G394)*C394)</f>
        <v>26429.425879620674</v>
      </c>
    </row>
    <row r="395" spans="1:8" ht="25.5" x14ac:dyDescent="0.25">
      <c r="A395" s="14"/>
      <c r="B395" s="14" t="s">
        <v>10</v>
      </c>
      <c r="C395" s="64">
        <v>177038.83</v>
      </c>
      <c r="D395" s="16">
        <v>6284</v>
      </c>
      <c r="E395" s="16"/>
      <c r="F395" s="16">
        <v>0</v>
      </c>
      <c r="G395" s="16"/>
      <c r="H395" s="63">
        <f>C395/(D395+F395)*F395</f>
        <v>0</v>
      </c>
    </row>
    <row r="396" spans="1:8" ht="25.5" x14ac:dyDescent="0.25">
      <c r="A396" s="14"/>
      <c r="B396" s="14" t="s">
        <v>11</v>
      </c>
      <c r="C396" s="64">
        <v>84632.63</v>
      </c>
      <c r="D396" s="16">
        <v>6284</v>
      </c>
      <c r="E396" s="16"/>
      <c r="F396" s="16">
        <v>0</v>
      </c>
      <c r="G396" s="16"/>
      <c r="H396" s="63">
        <f>C396/(D396+F396)*F396</f>
        <v>0</v>
      </c>
    </row>
    <row r="397" spans="1:8" x14ac:dyDescent="0.25">
      <c r="A397" s="17"/>
      <c r="B397" s="17"/>
      <c r="C397" s="18"/>
      <c r="D397" s="19"/>
      <c r="E397" s="19"/>
      <c r="F397" s="19"/>
      <c r="G397" s="19"/>
      <c r="H397" s="20"/>
    </row>
    <row r="398" spans="1:8" ht="15.75" x14ac:dyDescent="0.25">
      <c r="A398" s="14" t="s">
        <v>53</v>
      </c>
      <c r="B398" s="14" t="s">
        <v>9</v>
      </c>
      <c r="C398" s="62">
        <v>650546.34</v>
      </c>
      <c r="D398" s="16"/>
      <c r="E398" s="16">
        <v>1523</v>
      </c>
      <c r="F398" s="16"/>
      <c r="G398" s="16">
        <v>32</v>
      </c>
      <c r="H398" s="63">
        <f>(G398/(E398+G398)*C398)</f>
        <v>13387.448797427653</v>
      </c>
    </row>
    <row r="399" spans="1:8" ht="25.5" x14ac:dyDescent="0.25">
      <c r="A399" s="14"/>
      <c r="B399" s="14" t="s">
        <v>10</v>
      </c>
      <c r="C399" s="62">
        <v>114127.93</v>
      </c>
      <c r="D399" s="16">
        <v>5888</v>
      </c>
      <c r="E399" s="16"/>
      <c r="F399" s="16">
        <v>702</v>
      </c>
      <c r="G399" s="16"/>
      <c r="H399" s="63">
        <f>C399/(D399+F399)*F399</f>
        <v>12157.482072837633</v>
      </c>
    </row>
    <row r="400" spans="1:8" ht="25.5" x14ac:dyDescent="0.25">
      <c r="A400" s="14" t="s">
        <v>13</v>
      </c>
      <c r="B400" s="14" t="s">
        <v>11</v>
      </c>
      <c r="C400" s="62">
        <v>45076.23</v>
      </c>
      <c r="D400" s="16">
        <v>5888</v>
      </c>
      <c r="E400" s="16"/>
      <c r="F400" s="16">
        <v>0</v>
      </c>
      <c r="G400" s="16"/>
      <c r="H400" s="63">
        <f>C400/(D400+F400)*F400</f>
        <v>0</v>
      </c>
    </row>
    <row r="401" spans="1:8" x14ac:dyDescent="0.25">
      <c r="A401" s="21"/>
      <c r="B401" s="21"/>
      <c r="C401" s="22"/>
      <c r="D401" s="23"/>
      <c r="E401" s="23"/>
      <c r="F401" s="23"/>
      <c r="G401" s="23"/>
      <c r="H401" s="24"/>
    </row>
    <row r="402" spans="1:8" ht="25.5" x14ac:dyDescent="0.25">
      <c r="A402" s="14" t="s">
        <v>169</v>
      </c>
      <c r="B402" s="14" t="s">
        <v>9</v>
      </c>
      <c r="C402" s="62">
        <v>25242.95</v>
      </c>
      <c r="D402" s="16"/>
      <c r="E402" s="16">
        <v>57</v>
      </c>
      <c r="F402" s="16"/>
      <c r="G402" s="16">
        <v>0</v>
      </c>
      <c r="H402" s="63">
        <f>(G402/(E402+G402)*C402)</f>
        <v>0</v>
      </c>
    </row>
    <row r="403" spans="1:8" ht="25.5" x14ac:dyDescent="0.25">
      <c r="A403" s="14"/>
      <c r="B403" s="14" t="s">
        <v>10</v>
      </c>
      <c r="C403" s="62">
        <v>2718.24</v>
      </c>
      <c r="D403" s="16">
        <v>127</v>
      </c>
      <c r="E403" s="16"/>
      <c r="F403" s="16">
        <v>0</v>
      </c>
      <c r="G403" s="16"/>
      <c r="H403" s="63">
        <f>C403/(D403+F403)*F403</f>
        <v>0</v>
      </c>
    </row>
    <row r="404" spans="1:8" ht="25.5" x14ac:dyDescent="0.25">
      <c r="A404" s="14"/>
      <c r="B404" s="14" t="s">
        <v>11</v>
      </c>
      <c r="C404" s="62">
        <v>10009.629999999999</v>
      </c>
      <c r="D404" s="16">
        <v>127</v>
      </c>
      <c r="E404" s="16"/>
      <c r="F404" s="16">
        <v>0</v>
      </c>
      <c r="G404" s="16"/>
      <c r="H404" s="63">
        <f>C404/(D404+F404)*F404</f>
        <v>0</v>
      </c>
    </row>
    <row r="405" spans="1:8" x14ac:dyDescent="0.25">
      <c r="A405" s="21"/>
      <c r="B405" s="21"/>
      <c r="C405" s="21"/>
      <c r="D405" s="21"/>
      <c r="E405" s="21"/>
      <c r="F405" s="21"/>
      <c r="G405" s="21"/>
      <c r="H405" s="21"/>
    </row>
    <row r="406" spans="1:8" ht="25.5" x14ac:dyDescent="0.25">
      <c r="A406" s="14" t="s">
        <v>170</v>
      </c>
      <c r="B406" s="14" t="s">
        <v>9</v>
      </c>
      <c r="C406" s="64">
        <v>310685.8</v>
      </c>
      <c r="D406" s="16"/>
      <c r="E406" s="16">
        <v>474</v>
      </c>
      <c r="F406" s="16"/>
      <c r="G406" s="16">
        <v>0</v>
      </c>
      <c r="H406" s="63">
        <f>(G406/(E406+G406)*C406)</f>
        <v>0</v>
      </c>
    </row>
    <row r="407" spans="1:8" ht="25.5" x14ac:dyDescent="0.25">
      <c r="A407" s="14"/>
      <c r="B407" s="14" t="s">
        <v>10</v>
      </c>
      <c r="C407" s="64">
        <v>43523.34</v>
      </c>
      <c r="D407" s="16">
        <v>579</v>
      </c>
      <c r="E407" s="16"/>
      <c r="F407" s="16">
        <v>0</v>
      </c>
      <c r="G407" s="16"/>
      <c r="H407" s="63">
        <f>C407/(D407+F407)*F407</f>
        <v>0</v>
      </c>
    </row>
    <row r="408" spans="1:8" ht="25.5" x14ac:dyDescent="0.25">
      <c r="A408" s="14" t="s">
        <v>13</v>
      </c>
      <c r="B408" s="14" t="s">
        <v>11</v>
      </c>
      <c r="C408" s="64">
        <v>21136.75</v>
      </c>
      <c r="D408" s="16">
        <v>579</v>
      </c>
      <c r="E408" s="16"/>
      <c r="F408" s="16">
        <v>0</v>
      </c>
      <c r="G408" s="16"/>
      <c r="H408" s="63">
        <f>C408/(D408+F408)*F408</f>
        <v>0</v>
      </c>
    </row>
    <row r="409" spans="1:8" x14ac:dyDescent="0.25">
      <c r="A409" s="17"/>
      <c r="B409" s="17"/>
      <c r="C409" s="18"/>
      <c r="D409" s="19"/>
      <c r="E409" s="19"/>
      <c r="F409" s="19"/>
      <c r="G409" s="19"/>
      <c r="H409" s="20"/>
    </row>
    <row r="410" spans="1:8" ht="21" customHeight="1" x14ac:dyDescent="0.25">
      <c r="A410" s="14" t="s">
        <v>54</v>
      </c>
      <c r="B410" s="14" t="s">
        <v>9</v>
      </c>
      <c r="C410" s="62">
        <v>1475372.14</v>
      </c>
      <c r="D410" s="16"/>
      <c r="E410" s="16">
        <v>1679</v>
      </c>
      <c r="F410" s="16"/>
      <c r="G410" s="16">
        <v>6</v>
      </c>
      <c r="H410" s="63">
        <f>(G410/(E410+G410)*C410)</f>
        <v>5253.5506468842723</v>
      </c>
    </row>
    <row r="411" spans="1:8" ht="25.5" x14ac:dyDescent="0.25">
      <c r="A411" s="14"/>
      <c r="B411" s="14" t="s">
        <v>10</v>
      </c>
      <c r="C411" s="62">
        <v>298249.06</v>
      </c>
      <c r="D411" s="16">
        <v>12635</v>
      </c>
      <c r="E411" s="16"/>
      <c r="F411" s="16">
        <v>84</v>
      </c>
      <c r="G411" s="16"/>
      <c r="H411" s="63">
        <f>C411/(D411+F411)*F411</f>
        <v>1969.7241166758395</v>
      </c>
    </row>
    <row r="412" spans="1:8" ht="25.5" x14ac:dyDescent="0.25">
      <c r="A412" s="14" t="s">
        <v>13</v>
      </c>
      <c r="B412" s="14" t="s">
        <v>11</v>
      </c>
      <c r="C412" s="62">
        <v>102396.19</v>
      </c>
      <c r="D412" s="16">
        <v>12635</v>
      </c>
      <c r="E412" s="16"/>
      <c r="F412" s="16">
        <v>0</v>
      </c>
      <c r="G412" s="16"/>
      <c r="H412" s="63">
        <f>C412/(D412+F412)*F412</f>
        <v>0</v>
      </c>
    </row>
    <row r="413" spans="1:8" x14ac:dyDescent="0.25">
      <c r="A413" s="21"/>
      <c r="B413" s="21"/>
      <c r="C413" s="22"/>
      <c r="D413" s="23"/>
      <c r="E413" s="23"/>
      <c r="F413" s="23"/>
      <c r="G413" s="23"/>
      <c r="H413" s="24"/>
    </row>
    <row r="414" spans="1:8" ht="25.5" x14ac:dyDescent="0.25">
      <c r="A414" s="14" t="s">
        <v>171</v>
      </c>
      <c r="B414" s="14" t="s">
        <v>9</v>
      </c>
      <c r="C414" s="64">
        <v>355427.34</v>
      </c>
      <c r="D414" s="16"/>
      <c r="E414" s="16"/>
      <c r="F414" s="16"/>
      <c r="G414" s="16">
        <v>0</v>
      </c>
      <c r="H414" s="63" t="e">
        <f>(G414/(E414+G414)*C414)</f>
        <v>#DIV/0!</v>
      </c>
    </row>
    <row r="415" spans="1:8" ht="25.5" x14ac:dyDescent="0.25">
      <c r="A415" s="14"/>
      <c r="B415" s="14" t="s">
        <v>10</v>
      </c>
      <c r="C415" s="64">
        <v>6447.3</v>
      </c>
      <c r="D415" s="16"/>
      <c r="E415" s="16"/>
      <c r="F415" s="16">
        <v>0</v>
      </c>
      <c r="G415" s="16"/>
      <c r="H415" s="63" t="e">
        <f>C415/(D415+F415)*F415</f>
        <v>#DIV/0!</v>
      </c>
    </row>
    <row r="416" spans="1:8" ht="25.5" x14ac:dyDescent="0.25">
      <c r="A416" s="14"/>
      <c r="B416" s="14" t="s">
        <v>11</v>
      </c>
      <c r="C416" s="64">
        <v>24946.34</v>
      </c>
      <c r="D416" s="16"/>
      <c r="E416" s="16"/>
      <c r="F416" s="16">
        <v>0</v>
      </c>
      <c r="G416" s="16"/>
      <c r="H416" s="63" t="e">
        <f>C416/(D416+F416)*F416</f>
        <v>#DIV/0!</v>
      </c>
    </row>
    <row r="417" spans="1:8" x14ac:dyDescent="0.25">
      <c r="A417" s="17"/>
      <c r="B417" s="17"/>
      <c r="C417" s="18"/>
      <c r="D417" s="19"/>
      <c r="E417" s="19"/>
      <c r="F417" s="19"/>
      <c r="G417" s="19"/>
      <c r="H417" s="20"/>
    </row>
    <row r="418" spans="1:8" ht="25.5" x14ac:dyDescent="0.25">
      <c r="A418" s="14" t="s">
        <v>55</v>
      </c>
      <c r="B418" s="14" t="s">
        <v>9</v>
      </c>
      <c r="C418" s="62">
        <v>1428691.8</v>
      </c>
      <c r="D418" s="16"/>
      <c r="E418" s="16">
        <v>4054</v>
      </c>
      <c r="F418" s="16"/>
      <c r="G418" s="16">
        <v>2</v>
      </c>
      <c r="H418" s="63">
        <f>(G418/(E418+G418)*C418)</f>
        <v>704.48313609467459</v>
      </c>
    </row>
    <row r="419" spans="1:8" ht="25.5" x14ac:dyDescent="0.25">
      <c r="A419" s="14"/>
      <c r="B419" s="14" t="s">
        <v>10</v>
      </c>
      <c r="C419" s="62">
        <v>244401.41</v>
      </c>
      <c r="D419" s="16">
        <v>7599</v>
      </c>
      <c r="E419" s="16"/>
      <c r="F419" s="16">
        <v>0</v>
      </c>
      <c r="G419" s="16"/>
      <c r="H419" s="63">
        <f>C419/(D419+F419)*F419</f>
        <v>0</v>
      </c>
    </row>
    <row r="420" spans="1:8" ht="25.5" x14ac:dyDescent="0.25">
      <c r="A420" s="14"/>
      <c r="B420" s="14" t="s">
        <v>11</v>
      </c>
      <c r="C420" s="62">
        <v>98433.26</v>
      </c>
      <c r="D420" s="16">
        <v>7599</v>
      </c>
      <c r="E420" s="16"/>
      <c r="F420" s="16">
        <v>0</v>
      </c>
      <c r="G420" s="16"/>
      <c r="H420" s="63">
        <f>C420/(D420+F420)*F420</f>
        <v>0</v>
      </c>
    </row>
    <row r="421" spans="1:8" x14ac:dyDescent="0.25">
      <c r="A421" s="21"/>
      <c r="B421" s="21"/>
      <c r="C421" s="22"/>
      <c r="D421" s="23"/>
      <c r="E421" s="23"/>
      <c r="F421" s="23"/>
      <c r="G421" s="23"/>
      <c r="H421" s="24"/>
    </row>
    <row r="422" spans="1:8" ht="15.75" x14ac:dyDescent="0.25">
      <c r="A422" s="14" t="s">
        <v>172</v>
      </c>
      <c r="B422" s="14" t="s">
        <v>9</v>
      </c>
      <c r="C422" s="64">
        <v>312312.93</v>
      </c>
      <c r="D422" s="16"/>
      <c r="E422" s="16">
        <v>429</v>
      </c>
      <c r="F422" s="16"/>
      <c r="G422" s="16">
        <v>0</v>
      </c>
      <c r="H422" s="63">
        <f>(G422/(E422+G422)*C422)</f>
        <v>0</v>
      </c>
    </row>
    <row r="423" spans="1:8" ht="25.5" x14ac:dyDescent="0.25">
      <c r="A423" s="14"/>
      <c r="B423" s="14" t="s">
        <v>10</v>
      </c>
      <c r="C423" s="64">
        <v>32238.66</v>
      </c>
      <c r="D423" s="16">
        <v>507</v>
      </c>
      <c r="E423" s="16"/>
      <c r="F423" s="16">
        <v>0</v>
      </c>
      <c r="G423" s="16"/>
      <c r="H423" s="63">
        <f>C423/(D423+F423)*F423</f>
        <v>0</v>
      </c>
    </row>
    <row r="424" spans="1:8" ht="25.5" x14ac:dyDescent="0.25">
      <c r="A424" s="14"/>
      <c r="B424" s="14" t="s">
        <v>11</v>
      </c>
      <c r="C424" s="64">
        <v>20835.88</v>
      </c>
      <c r="D424" s="16">
        <v>507</v>
      </c>
      <c r="E424" s="16"/>
      <c r="F424" s="16">
        <v>0</v>
      </c>
      <c r="G424" s="16"/>
      <c r="H424" s="63">
        <f>C424/(D424+F424)*F424</f>
        <v>0</v>
      </c>
    </row>
    <row r="425" spans="1:8" x14ac:dyDescent="0.25">
      <c r="A425" s="17"/>
      <c r="B425" s="17"/>
      <c r="C425" s="18"/>
      <c r="D425" s="19"/>
      <c r="E425" s="19"/>
      <c r="F425" s="19"/>
      <c r="G425" s="19"/>
      <c r="H425" s="20"/>
    </row>
    <row r="426" spans="1:8" ht="15.75" x14ac:dyDescent="0.25">
      <c r="A426" s="14" t="s">
        <v>173</v>
      </c>
      <c r="B426" s="14" t="s">
        <v>9</v>
      </c>
      <c r="C426" s="64">
        <v>91568.61</v>
      </c>
      <c r="D426" s="16"/>
      <c r="E426" s="16">
        <v>124</v>
      </c>
      <c r="F426" s="16"/>
      <c r="G426" s="16">
        <v>0</v>
      </c>
      <c r="H426" s="63">
        <f>(G426/(E426+G426)*C426)</f>
        <v>0</v>
      </c>
    </row>
    <row r="427" spans="1:8" ht="25.5" x14ac:dyDescent="0.25">
      <c r="A427" s="14"/>
      <c r="B427" s="14" t="s">
        <v>10</v>
      </c>
      <c r="C427" s="64">
        <v>9629.8799999999992</v>
      </c>
      <c r="D427" s="16">
        <v>126</v>
      </c>
      <c r="E427" s="16"/>
      <c r="F427" s="16">
        <v>0</v>
      </c>
      <c r="G427" s="16"/>
      <c r="H427" s="63">
        <f>C427/(D427+F427)*F427</f>
        <v>0</v>
      </c>
    </row>
    <row r="428" spans="1:8" ht="25.5" x14ac:dyDescent="0.25">
      <c r="A428" s="14"/>
      <c r="B428" s="14" t="s">
        <v>11</v>
      </c>
      <c r="C428" s="64">
        <v>10009.629999999999</v>
      </c>
      <c r="D428" s="16">
        <v>126</v>
      </c>
      <c r="E428" s="16"/>
      <c r="F428" s="16">
        <v>0</v>
      </c>
      <c r="G428" s="16"/>
      <c r="H428" s="63">
        <f>C428/(D428+F428)*F428</f>
        <v>0</v>
      </c>
    </row>
    <row r="429" spans="1:8" x14ac:dyDescent="0.25">
      <c r="A429" s="17"/>
      <c r="B429" s="17"/>
      <c r="C429" s="18"/>
      <c r="D429" s="19"/>
      <c r="E429" s="19"/>
      <c r="F429" s="19"/>
      <c r="G429" s="19"/>
      <c r="H429" s="20"/>
    </row>
    <row r="430" spans="1:8" ht="15.75" x14ac:dyDescent="0.25">
      <c r="A430" s="14" t="s">
        <v>174</v>
      </c>
      <c r="B430" s="14" t="s">
        <v>9</v>
      </c>
      <c r="C430" s="62">
        <v>27238.39</v>
      </c>
      <c r="D430" s="16"/>
      <c r="E430" s="16">
        <v>34</v>
      </c>
      <c r="F430" s="16"/>
      <c r="G430" s="16">
        <v>0</v>
      </c>
      <c r="H430" s="63">
        <f>(G430/(E430+G430)*C430)</f>
        <v>0</v>
      </c>
    </row>
    <row r="431" spans="1:8" ht="25.5" x14ac:dyDescent="0.25">
      <c r="A431" s="14"/>
      <c r="B431" s="14" t="s">
        <v>10</v>
      </c>
      <c r="C431" s="62">
        <v>2851.68</v>
      </c>
      <c r="D431" s="16">
        <v>49</v>
      </c>
      <c r="E431" s="16"/>
      <c r="F431" s="16">
        <v>0</v>
      </c>
      <c r="G431" s="16"/>
      <c r="H431" s="63">
        <f>C431/(D431+F431)*F431</f>
        <v>0</v>
      </c>
    </row>
    <row r="432" spans="1:8" ht="25.5" x14ac:dyDescent="0.25">
      <c r="A432" s="14" t="s">
        <v>13</v>
      </c>
      <c r="B432" s="14" t="s">
        <v>11</v>
      </c>
      <c r="C432" s="62">
        <v>10009.629999999999</v>
      </c>
      <c r="D432" s="16">
        <v>49</v>
      </c>
      <c r="E432" s="16"/>
      <c r="F432" s="16">
        <v>0</v>
      </c>
      <c r="G432" s="16"/>
      <c r="H432" s="63">
        <f>C432/(D432+F432)*F432</f>
        <v>0</v>
      </c>
    </row>
    <row r="433" spans="1:8" x14ac:dyDescent="0.25">
      <c r="A433" s="21"/>
      <c r="B433" s="21"/>
      <c r="C433" s="22"/>
      <c r="D433" s="23"/>
      <c r="E433" s="23"/>
      <c r="F433" s="23"/>
      <c r="G433" s="23"/>
      <c r="H433" s="24"/>
    </row>
    <row r="434" spans="1:8" ht="15.75" x14ac:dyDescent="0.25">
      <c r="A434" s="14" t="s">
        <v>56</v>
      </c>
      <c r="B434" s="14" t="s">
        <v>9</v>
      </c>
      <c r="C434" s="64">
        <v>21676181.640000001</v>
      </c>
      <c r="D434" s="16"/>
      <c r="E434" s="16">
        <v>22135</v>
      </c>
      <c r="F434" s="16"/>
      <c r="G434" s="16">
        <v>319</v>
      </c>
      <c r="H434" s="63">
        <f>(G434/(E434+G434)*C434)</f>
        <v>307949.67235949053</v>
      </c>
    </row>
    <row r="435" spans="1:8" ht="25.5" x14ac:dyDescent="0.25">
      <c r="A435" s="14"/>
      <c r="B435" s="14" t="s">
        <v>10</v>
      </c>
      <c r="C435" s="64">
        <v>2231142.04</v>
      </c>
      <c r="D435" s="16">
        <v>62271</v>
      </c>
      <c r="E435" s="16"/>
      <c r="F435" s="16">
        <v>971</v>
      </c>
      <c r="G435" s="16"/>
      <c r="H435" s="63">
        <f>C435/(D435+F435)*F435</f>
        <v>34256.331565099143</v>
      </c>
    </row>
    <row r="436" spans="1:8" ht="25.5" x14ac:dyDescent="0.25">
      <c r="A436" s="14"/>
      <c r="B436" s="14" t="s">
        <v>11</v>
      </c>
      <c r="C436" s="64">
        <v>1503594.83</v>
      </c>
      <c r="D436" s="16">
        <v>62271</v>
      </c>
      <c r="E436" s="16"/>
      <c r="F436" s="16">
        <v>884</v>
      </c>
      <c r="G436" s="16"/>
      <c r="H436" s="63">
        <f>C436/(D436+F436)*F436</f>
        <v>21046.280258411847</v>
      </c>
    </row>
    <row r="437" spans="1:8" x14ac:dyDescent="0.25">
      <c r="A437" s="17"/>
      <c r="B437" s="17"/>
      <c r="C437" s="18"/>
      <c r="D437" s="19"/>
      <c r="E437" s="19"/>
      <c r="F437" s="19"/>
      <c r="G437" s="19"/>
      <c r="H437" s="20"/>
    </row>
    <row r="438" spans="1:8" ht="15.75" x14ac:dyDescent="0.25">
      <c r="A438" s="14" t="s">
        <v>175</v>
      </c>
      <c r="B438" s="14" t="s">
        <v>9</v>
      </c>
      <c r="C438" s="62">
        <v>617491.13</v>
      </c>
      <c r="D438" s="16"/>
      <c r="E438" s="16">
        <v>581</v>
      </c>
      <c r="F438" s="16"/>
      <c r="G438" s="16">
        <v>0</v>
      </c>
      <c r="H438" s="63">
        <f>(G438/(E438+G438)*C438)</f>
        <v>0</v>
      </c>
    </row>
    <row r="439" spans="1:8" ht="25.5" x14ac:dyDescent="0.25">
      <c r="A439" s="14"/>
      <c r="B439" s="14" t="s">
        <v>10</v>
      </c>
      <c r="C439" s="62">
        <v>73695.25</v>
      </c>
      <c r="D439" s="16">
        <v>984</v>
      </c>
      <c r="E439" s="16"/>
      <c r="F439" s="16">
        <v>0</v>
      </c>
      <c r="G439" s="16"/>
      <c r="H439" s="63">
        <f>C439/(D439+F439)*F439</f>
        <v>0</v>
      </c>
    </row>
    <row r="440" spans="1:8" ht="25.5" x14ac:dyDescent="0.25">
      <c r="A440" s="14"/>
      <c r="B440" s="14" t="s">
        <v>11</v>
      </c>
      <c r="C440" s="62">
        <v>42429.54</v>
      </c>
      <c r="D440" s="16">
        <v>984</v>
      </c>
      <c r="E440" s="16"/>
      <c r="F440" s="16">
        <v>0</v>
      </c>
      <c r="G440" s="16"/>
      <c r="H440" s="63">
        <f>C440/(D440+F440)*F440</f>
        <v>0</v>
      </c>
    </row>
    <row r="441" spans="1:8" x14ac:dyDescent="0.25">
      <c r="A441" s="17"/>
      <c r="B441" s="17"/>
      <c r="C441" s="18"/>
      <c r="D441" s="19"/>
      <c r="E441" s="19"/>
      <c r="F441" s="19"/>
      <c r="G441" s="19"/>
      <c r="H441" s="20"/>
    </row>
    <row r="442" spans="1:8" ht="25.5" x14ac:dyDescent="0.25">
      <c r="A442" s="14" t="s">
        <v>176</v>
      </c>
      <c r="B442" s="14" t="s">
        <v>9</v>
      </c>
      <c r="C442" s="64">
        <v>231728.74</v>
      </c>
      <c r="D442" s="16"/>
      <c r="E442" s="16">
        <v>888</v>
      </c>
      <c r="F442" s="16"/>
      <c r="G442" s="16">
        <v>0</v>
      </c>
      <c r="H442" s="63">
        <f>(G442/(E442+G442)*C442)</f>
        <v>0</v>
      </c>
    </row>
    <row r="443" spans="1:8" ht="25.5" x14ac:dyDescent="0.25">
      <c r="A443" s="14"/>
      <c r="B443" s="14" t="s">
        <v>10</v>
      </c>
      <c r="C443" s="64">
        <v>45427.68</v>
      </c>
      <c r="D443" s="16">
        <v>1333</v>
      </c>
      <c r="E443" s="16"/>
      <c r="F443" s="16">
        <v>0</v>
      </c>
      <c r="G443" s="16"/>
      <c r="H443" s="63">
        <f>C443/(D443+F443)*F443</f>
        <v>0</v>
      </c>
    </row>
    <row r="444" spans="1:8" ht="25.5" x14ac:dyDescent="0.25">
      <c r="A444" s="14"/>
      <c r="B444" s="14" t="s">
        <v>11</v>
      </c>
      <c r="C444" s="64">
        <v>14753</v>
      </c>
      <c r="D444" s="16">
        <v>1333</v>
      </c>
      <c r="E444" s="16"/>
      <c r="F444" s="16">
        <v>0</v>
      </c>
      <c r="G444" s="16"/>
      <c r="H444" s="63">
        <f>C444/(D444+F444)*F444</f>
        <v>0</v>
      </c>
    </row>
    <row r="445" spans="1:8" x14ac:dyDescent="0.25">
      <c r="A445" s="17"/>
      <c r="B445" s="17"/>
      <c r="C445" s="18"/>
      <c r="D445" s="19"/>
      <c r="E445" s="19"/>
      <c r="F445" s="19"/>
      <c r="G445" s="19"/>
      <c r="H445" s="20"/>
    </row>
    <row r="446" spans="1:8" x14ac:dyDescent="0.25">
      <c r="A446" s="42" t="s">
        <v>177</v>
      </c>
      <c r="B446" s="42" t="s">
        <v>9</v>
      </c>
      <c r="C446" s="43"/>
      <c r="D446" s="44"/>
      <c r="E446" s="44"/>
      <c r="F446" s="44"/>
      <c r="G446" s="44"/>
      <c r="H446" s="45"/>
    </row>
    <row r="447" spans="1:8" ht="25.5" x14ac:dyDescent="0.25">
      <c r="A447" s="42"/>
      <c r="B447" s="42" t="s">
        <v>10</v>
      </c>
      <c r="C447" s="43"/>
      <c r="D447" s="44"/>
      <c r="E447" s="44"/>
      <c r="F447" s="44"/>
      <c r="G447" s="44"/>
      <c r="H447" s="45"/>
    </row>
    <row r="448" spans="1:8" ht="25.5" x14ac:dyDescent="0.25">
      <c r="A448" s="42" t="s">
        <v>178</v>
      </c>
      <c r="B448" s="42" t="s">
        <v>11</v>
      </c>
      <c r="C448" s="43"/>
      <c r="D448" s="44"/>
      <c r="E448" s="44"/>
      <c r="F448" s="44"/>
      <c r="G448" s="44"/>
      <c r="H448" s="45"/>
    </row>
    <row r="449" spans="1:8" x14ac:dyDescent="0.25">
      <c r="A449" s="21"/>
      <c r="B449" s="21"/>
      <c r="C449" s="22"/>
      <c r="D449" s="23"/>
      <c r="E449" s="23"/>
      <c r="F449" s="23"/>
      <c r="G449" s="23"/>
      <c r="H449" s="24"/>
    </row>
    <row r="450" spans="1:8" ht="25.5" x14ac:dyDescent="0.25">
      <c r="A450" s="14" t="s">
        <v>179</v>
      </c>
      <c r="B450" s="14" t="s">
        <v>9</v>
      </c>
      <c r="C450" s="62">
        <v>426641.7</v>
      </c>
      <c r="D450" s="16" t="s">
        <v>33</v>
      </c>
      <c r="E450" s="16">
        <v>0</v>
      </c>
      <c r="F450" s="16" t="s">
        <v>33</v>
      </c>
      <c r="G450" s="16">
        <v>0</v>
      </c>
      <c r="H450" s="63" t="e">
        <f>(G450/(E450+G450)*C450)</f>
        <v>#DIV/0!</v>
      </c>
    </row>
    <row r="451" spans="1:8" ht="25.5" x14ac:dyDescent="0.25">
      <c r="A451" s="14"/>
      <c r="B451" s="14" t="s">
        <v>10</v>
      </c>
      <c r="C451" s="62">
        <v>64086.63</v>
      </c>
      <c r="D451" s="16">
        <v>960</v>
      </c>
      <c r="E451" s="16" t="s">
        <v>33</v>
      </c>
      <c r="F451" s="16">
        <v>960</v>
      </c>
      <c r="G451" s="16" t="s">
        <v>33</v>
      </c>
      <c r="H451" s="63">
        <f>C451/(D451+F451)*F451</f>
        <v>32043.314999999999</v>
      </c>
    </row>
    <row r="452" spans="1:8" ht="25.5" x14ac:dyDescent="0.25">
      <c r="A452" s="14" t="s">
        <v>13</v>
      </c>
      <c r="B452" s="14" t="s">
        <v>11</v>
      </c>
      <c r="C452" s="62">
        <v>29105.25</v>
      </c>
      <c r="D452" s="16">
        <v>960</v>
      </c>
      <c r="E452" s="16" t="s">
        <v>33</v>
      </c>
      <c r="F452" s="16">
        <v>0</v>
      </c>
      <c r="G452" s="16" t="s">
        <v>33</v>
      </c>
      <c r="H452" s="63">
        <f>C452/(D452+F452)*F452</f>
        <v>0</v>
      </c>
    </row>
    <row r="453" spans="1:8" x14ac:dyDescent="0.25">
      <c r="A453" s="17"/>
      <c r="B453" s="17"/>
      <c r="C453" s="18"/>
      <c r="D453" s="19"/>
      <c r="E453" s="19"/>
      <c r="F453" s="19"/>
      <c r="G453" s="19"/>
      <c r="H453" s="20"/>
    </row>
    <row r="454" spans="1:8" ht="25.5" x14ac:dyDescent="0.25">
      <c r="A454" s="14" t="s">
        <v>180</v>
      </c>
      <c r="B454" s="14" t="s">
        <v>9</v>
      </c>
      <c r="C454" s="64">
        <v>52361.95</v>
      </c>
      <c r="D454" s="16"/>
      <c r="E454" s="16">
        <v>120</v>
      </c>
      <c r="F454" s="16"/>
      <c r="G454" s="16">
        <v>0</v>
      </c>
      <c r="H454" s="63">
        <f>(G454/(E454+G454)*C454)</f>
        <v>0</v>
      </c>
    </row>
    <row r="455" spans="1:8" ht="25.5" x14ac:dyDescent="0.25">
      <c r="A455" s="14"/>
      <c r="B455" s="14" t="s">
        <v>10</v>
      </c>
      <c r="C455" s="64">
        <v>7218.21</v>
      </c>
      <c r="D455" s="16">
        <v>146</v>
      </c>
      <c r="E455" s="16"/>
      <c r="F455" s="16">
        <v>0</v>
      </c>
      <c r="G455" s="16"/>
      <c r="H455" s="63">
        <f>C455/(D455+F455)*F455</f>
        <v>0</v>
      </c>
    </row>
    <row r="456" spans="1:8" ht="25.5" x14ac:dyDescent="0.25">
      <c r="A456" s="14" t="s">
        <v>13</v>
      </c>
      <c r="B456" s="14" t="s">
        <v>11</v>
      </c>
      <c r="C456" s="64">
        <v>10009.629999999999</v>
      </c>
      <c r="D456" s="16">
        <v>146</v>
      </c>
      <c r="E456" s="16"/>
      <c r="F456" s="16">
        <v>0</v>
      </c>
      <c r="G456" s="16"/>
      <c r="H456" s="63">
        <f>C456/(D456+F456)*F456</f>
        <v>0</v>
      </c>
    </row>
    <row r="457" spans="1:8" x14ac:dyDescent="0.25">
      <c r="A457" s="21"/>
      <c r="B457" s="21"/>
      <c r="C457" s="22"/>
      <c r="D457" s="23"/>
      <c r="E457" s="23"/>
      <c r="F457" s="23"/>
      <c r="G457" s="23"/>
      <c r="H457" s="24"/>
    </row>
    <row r="458" spans="1:8" ht="15.75" x14ac:dyDescent="0.25">
      <c r="A458" s="32" t="s">
        <v>181</v>
      </c>
      <c r="B458" s="14" t="s">
        <v>9</v>
      </c>
      <c r="C458" s="62">
        <v>76391.62</v>
      </c>
      <c r="D458" s="16"/>
      <c r="E458" s="16"/>
      <c r="F458" s="16"/>
      <c r="G458" s="16">
        <v>0</v>
      </c>
      <c r="H458" s="63" t="e">
        <f>(G458/(E458+G458)*C458)</f>
        <v>#DIV/0!</v>
      </c>
    </row>
    <row r="459" spans="1:8" ht="25.5" x14ac:dyDescent="0.25">
      <c r="A459" s="14"/>
      <c r="B459" s="14" t="s">
        <v>10</v>
      </c>
      <c r="C459" s="62">
        <v>24307.62</v>
      </c>
      <c r="D459" s="16"/>
      <c r="E459" s="16"/>
      <c r="F459" s="16">
        <v>0</v>
      </c>
      <c r="G459" s="16"/>
      <c r="H459" s="63" t="e">
        <f>C459/(D459+F459)*F459</f>
        <v>#DIV/0!</v>
      </c>
    </row>
    <row r="460" spans="1:8" ht="25.5" x14ac:dyDescent="0.25">
      <c r="A460" s="14"/>
      <c r="B460" s="14" t="s">
        <v>11</v>
      </c>
      <c r="C460" s="62">
        <v>10009.629999999999</v>
      </c>
      <c r="D460" s="16"/>
      <c r="E460" s="16"/>
      <c r="F460" s="16">
        <v>0</v>
      </c>
      <c r="G460" s="16"/>
      <c r="H460" s="63" t="e">
        <f>C460/(D460+F460)*F460</f>
        <v>#DIV/0!</v>
      </c>
    </row>
    <row r="461" spans="1:8" x14ac:dyDescent="0.25">
      <c r="A461" s="17"/>
      <c r="B461" s="17"/>
      <c r="C461" s="18"/>
      <c r="D461" s="19"/>
      <c r="E461" s="19"/>
      <c r="F461" s="19"/>
      <c r="G461" s="19"/>
      <c r="H461" s="20"/>
    </row>
    <row r="462" spans="1:8" ht="25.5" x14ac:dyDescent="0.25">
      <c r="A462" s="14" t="s">
        <v>182</v>
      </c>
      <c r="B462" s="14" t="s">
        <v>9</v>
      </c>
      <c r="C462" s="62">
        <v>23076.74</v>
      </c>
      <c r="D462" s="16"/>
      <c r="E462" s="16"/>
      <c r="F462" s="16"/>
      <c r="G462" s="16">
        <v>0</v>
      </c>
      <c r="H462" s="63" t="e">
        <f>(G462/(E462+G462)*C462)</f>
        <v>#DIV/0!</v>
      </c>
    </row>
    <row r="463" spans="1:8" ht="25.5" x14ac:dyDescent="0.25">
      <c r="A463" s="14"/>
      <c r="B463" s="14" t="s">
        <v>10</v>
      </c>
      <c r="C463" s="62">
        <v>4561.53</v>
      </c>
      <c r="D463" s="16"/>
      <c r="E463" s="16"/>
      <c r="F463" s="16">
        <v>0</v>
      </c>
      <c r="G463" s="16"/>
      <c r="H463" s="63" t="e">
        <f>C463/(D463+F463)*F463</f>
        <v>#DIV/0!</v>
      </c>
    </row>
    <row r="464" spans="1:8" ht="25.5" x14ac:dyDescent="0.25">
      <c r="A464" s="14"/>
      <c r="B464" s="14" t="s">
        <v>11</v>
      </c>
      <c r="C464" s="62">
        <v>10009.629999999999</v>
      </c>
      <c r="D464" s="16"/>
      <c r="E464" s="16"/>
      <c r="F464" s="16">
        <v>0</v>
      </c>
      <c r="G464" s="16"/>
      <c r="H464" s="63" t="e">
        <f>C464/(D464+F464)*F464</f>
        <v>#DIV/0!</v>
      </c>
    </row>
    <row r="465" spans="1:8" x14ac:dyDescent="0.25">
      <c r="A465" s="17"/>
      <c r="B465" s="17"/>
      <c r="C465" s="18"/>
      <c r="D465" s="19"/>
      <c r="E465" s="19"/>
      <c r="F465" s="19"/>
      <c r="G465" s="19"/>
      <c r="H465" s="20"/>
    </row>
    <row r="466" spans="1:8" ht="15.75" x14ac:dyDescent="0.25">
      <c r="A466" s="14" t="s">
        <v>57</v>
      </c>
      <c r="B466" s="14" t="s">
        <v>9</v>
      </c>
      <c r="C466" s="62">
        <v>1445859.53</v>
      </c>
      <c r="D466" s="16"/>
      <c r="E466" s="16">
        <v>1239</v>
      </c>
      <c r="F466" s="16"/>
      <c r="G466" s="16">
        <v>29</v>
      </c>
      <c r="H466" s="63">
        <f>(G466/(E466+G466)*C466)</f>
        <v>33067.765276025239</v>
      </c>
    </row>
    <row r="467" spans="1:8" ht="25.5" x14ac:dyDescent="0.25">
      <c r="A467" s="14"/>
      <c r="B467" s="14" t="s">
        <v>10</v>
      </c>
      <c r="C467" s="62">
        <v>87576.49</v>
      </c>
      <c r="D467" s="16">
        <v>1343</v>
      </c>
      <c r="E467" s="16"/>
      <c r="F467" s="16">
        <v>25</v>
      </c>
      <c r="G467" s="16"/>
      <c r="H467" s="63">
        <f>C467/(D467+F467)*F467</f>
        <v>1600.4475511695907</v>
      </c>
    </row>
    <row r="468" spans="1:8" ht="25.5" x14ac:dyDescent="0.25">
      <c r="A468" s="14"/>
      <c r="B468" s="14" t="s">
        <v>11</v>
      </c>
      <c r="C468" s="62">
        <v>101308.63</v>
      </c>
      <c r="D468" s="16">
        <v>1343</v>
      </c>
      <c r="E468" s="16"/>
      <c r="F468" s="16">
        <v>25</v>
      </c>
      <c r="G468" s="16"/>
      <c r="H468" s="63">
        <f>C468/(D468+F468)*F468</f>
        <v>1851.4004020467837</v>
      </c>
    </row>
    <row r="469" spans="1:8" x14ac:dyDescent="0.25">
      <c r="A469" s="17"/>
      <c r="B469" s="17"/>
      <c r="C469" s="18"/>
      <c r="D469" s="19"/>
      <c r="E469" s="19"/>
      <c r="F469" s="19"/>
      <c r="G469" s="19"/>
      <c r="H469" s="20"/>
    </row>
    <row r="470" spans="1:8" ht="15.75" x14ac:dyDescent="0.25">
      <c r="A470" s="14" t="s">
        <v>183</v>
      </c>
      <c r="B470" s="14" t="s">
        <v>9</v>
      </c>
      <c r="C470" s="64">
        <v>149011.31</v>
      </c>
      <c r="D470" s="16"/>
      <c r="E470" s="16">
        <v>280</v>
      </c>
      <c r="F470" s="16"/>
      <c r="G470" s="16">
        <v>0</v>
      </c>
      <c r="H470" s="63">
        <f>(G470/(E470+G470)*C470)</f>
        <v>0</v>
      </c>
    </row>
    <row r="471" spans="1:8" ht="25.5" x14ac:dyDescent="0.25">
      <c r="A471" s="14"/>
      <c r="B471" s="14" t="s">
        <v>10</v>
      </c>
      <c r="C471" s="64">
        <v>14100.01</v>
      </c>
      <c r="D471" s="16">
        <v>308</v>
      </c>
      <c r="E471" s="16"/>
      <c r="F471" s="16">
        <v>0</v>
      </c>
      <c r="G471" s="16"/>
      <c r="H471" s="63">
        <f>C471/(D471+F471)*F471</f>
        <v>0</v>
      </c>
    </row>
    <row r="472" spans="1:8" ht="25.5" x14ac:dyDescent="0.25">
      <c r="A472" s="14"/>
      <c r="B472" s="14" t="s">
        <v>11</v>
      </c>
      <c r="C472" s="64">
        <v>10424.76</v>
      </c>
      <c r="D472" s="16">
        <v>308</v>
      </c>
      <c r="E472" s="16"/>
      <c r="F472" s="16">
        <v>0</v>
      </c>
      <c r="G472" s="16"/>
      <c r="H472" s="63">
        <f>C472/(D472+F472)*F472</f>
        <v>0</v>
      </c>
    </row>
    <row r="473" spans="1:8" x14ac:dyDescent="0.25">
      <c r="A473" s="21"/>
      <c r="B473" s="21"/>
      <c r="C473" s="22"/>
      <c r="D473" s="23"/>
      <c r="E473" s="23"/>
      <c r="F473" s="23"/>
      <c r="G473" s="23"/>
      <c r="H473" s="24"/>
    </row>
    <row r="474" spans="1:8" ht="25.5" x14ac:dyDescent="0.25">
      <c r="A474" s="14" t="s">
        <v>184</v>
      </c>
      <c r="B474" s="14" t="s">
        <v>9</v>
      </c>
      <c r="C474" s="62">
        <v>213659.81</v>
      </c>
      <c r="D474" s="16"/>
      <c r="E474" s="16"/>
      <c r="F474" s="16"/>
      <c r="G474" s="16">
        <v>0</v>
      </c>
      <c r="H474" s="63" t="e">
        <f>(G474/(E474+G474)*C474)</f>
        <v>#DIV/0!</v>
      </c>
    </row>
    <row r="475" spans="1:8" ht="25.5" x14ac:dyDescent="0.25">
      <c r="A475" s="14"/>
      <c r="B475" s="14" t="s">
        <v>10</v>
      </c>
      <c r="C475" s="62">
        <v>35943.53</v>
      </c>
      <c r="D475" s="16"/>
      <c r="E475" s="16"/>
      <c r="F475" s="16">
        <v>0</v>
      </c>
      <c r="G475" s="16"/>
      <c r="H475" s="63" t="e">
        <f>C475/(D475+F475)*F475</f>
        <v>#DIV/0!</v>
      </c>
    </row>
    <row r="476" spans="1:8" ht="25.5" x14ac:dyDescent="0.25">
      <c r="A476" s="14"/>
      <c r="B476" s="14" t="s">
        <v>11</v>
      </c>
      <c r="C476" s="62">
        <v>16025.85</v>
      </c>
      <c r="D476" s="16"/>
      <c r="E476" s="16"/>
      <c r="F476" s="16">
        <v>0</v>
      </c>
      <c r="G476" s="16"/>
      <c r="H476" s="63" t="e">
        <f>C476/(D476+F476)*F476</f>
        <v>#DIV/0!</v>
      </c>
    </row>
    <row r="477" spans="1:8" x14ac:dyDescent="0.25">
      <c r="A477" s="17"/>
      <c r="B477" s="17"/>
      <c r="C477" s="18"/>
      <c r="D477" s="19"/>
      <c r="E477" s="19"/>
      <c r="F477" s="19"/>
      <c r="G477" s="19"/>
      <c r="H477" s="20"/>
    </row>
    <row r="478" spans="1:8" ht="15.75" x14ac:dyDescent="0.25">
      <c r="A478" s="14" t="s">
        <v>58</v>
      </c>
      <c r="B478" s="14" t="s">
        <v>9</v>
      </c>
      <c r="C478" s="64">
        <v>2370473.2999999998</v>
      </c>
      <c r="D478" s="16"/>
      <c r="E478" s="16">
        <v>4593</v>
      </c>
      <c r="F478" s="16"/>
      <c r="G478" s="16">
        <v>97</v>
      </c>
      <c r="H478" s="63">
        <f>(G478/(E478+G478)*C478)</f>
        <v>49026.846503198292</v>
      </c>
    </row>
    <row r="479" spans="1:8" ht="25.5" x14ac:dyDescent="0.25">
      <c r="A479" s="14" t="s">
        <v>13</v>
      </c>
      <c r="B479" s="14" t="s">
        <v>10</v>
      </c>
      <c r="C479" s="64">
        <v>272961.32</v>
      </c>
      <c r="D479" s="16">
        <v>5599</v>
      </c>
      <c r="E479" s="16"/>
      <c r="F479" s="16">
        <v>0</v>
      </c>
      <c r="G479" s="16"/>
      <c r="H479" s="63">
        <f>C479/(D479+F479)*F479</f>
        <v>0</v>
      </c>
    </row>
    <row r="480" spans="1:8" ht="25.5" x14ac:dyDescent="0.25">
      <c r="A480" s="14" t="s">
        <v>13</v>
      </c>
      <c r="B480" s="14" t="s">
        <v>11</v>
      </c>
      <c r="C480" s="64">
        <v>163078.51999999999</v>
      </c>
      <c r="D480" s="16">
        <v>5599</v>
      </c>
      <c r="E480" s="16"/>
      <c r="F480" s="16">
        <v>0</v>
      </c>
      <c r="G480" s="16"/>
      <c r="H480" s="63">
        <f>C480/(D480+F480)*F480</f>
        <v>0</v>
      </c>
    </row>
    <row r="481" spans="1:8" x14ac:dyDescent="0.25">
      <c r="A481" s="21"/>
      <c r="B481" s="21"/>
      <c r="C481" s="22"/>
      <c r="D481" s="23"/>
      <c r="E481" s="23"/>
      <c r="F481" s="23"/>
      <c r="G481" s="23"/>
      <c r="H481" s="24"/>
    </row>
    <row r="482" spans="1:8" ht="15.75" x14ac:dyDescent="0.25">
      <c r="A482" s="14" t="s">
        <v>59</v>
      </c>
      <c r="B482" s="14" t="s">
        <v>9</v>
      </c>
      <c r="C482" s="64">
        <v>127859.11</v>
      </c>
      <c r="D482" s="16"/>
      <c r="E482" s="16">
        <v>258</v>
      </c>
      <c r="F482" s="16"/>
      <c r="G482" s="16">
        <v>1</v>
      </c>
      <c r="H482" s="63">
        <f>(G482/(E482+G482)*C482)</f>
        <v>493.6645173745174</v>
      </c>
    </row>
    <row r="483" spans="1:8" ht="25.5" x14ac:dyDescent="0.25">
      <c r="A483" s="14"/>
      <c r="B483" s="14" t="s">
        <v>10</v>
      </c>
      <c r="C483" s="64">
        <v>21055.16</v>
      </c>
      <c r="D483" s="16">
        <v>335</v>
      </c>
      <c r="E483" s="16"/>
      <c r="F483" s="16">
        <v>0</v>
      </c>
      <c r="G483" s="16"/>
      <c r="H483" s="63">
        <f>C483/(D483+F483)*F483</f>
        <v>0</v>
      </c>
    </row>
    <row r="484" spans="1:8" ht="25.5" x14ac:dyDescent="0.25">
      <c r="A484" s="14"/>
      <c r="B484" s="14" t="s">
        <v>11</v>
      </c>
      <c r="C484" s="64">
        <v>10196.799999999999</v>
      </c>
      <c r="D484" s="16">
        <v>335</v>
      </c>
      <c r="E484" s="16"/>
      <c r="F484" s="16">
        <v>0</v>
      </c>
      <c r="G484" s="16"/>
      <c r="H484" s="63">
        <f>C484/(D484+F484)*F484</f>
        <v>0</v>
      </c>
    </row>
    <row r="485" spans="1:8" x14ac:dyDescent="0.25">
      <c r="A485" s="17"/>
      <c r="B485" s="17"/>
      <c r="C485" s="18"/>
      <c r="D485" s="19"/>
      <c r="E485" s="19"/>
      <c r="F485" s="19"/>
      <c r="G485" s="19"/>
      <c r="H485" s="20"/>
    </row>
    <row r="486" spans="1:8" ht="15.75" x14ac:dyDescent="0.25">
      <c r="A486" s="14" t="s">
        <v>60</v>
      </c>
      <c r="B486" s="14" t="s">
        <v>9</v>
      </c>
      <c r="C486" s="62">
        <v>1450409.78</v>
      </c>
      <c r="D486" s="16"/>
      <c r="E486" s="16">
        <v>2538</v>
      </c>
      <c r="F486" s="16"/>
      <c r="G486" s="16">
        <v>39</v>
      </c>
      <c r="H486" s="63">
        <f>(G486/(E486+G486)*C486)</f>
        <v>21950.322630966239</v>
      </c>
    </row>
    <row r="487" spans="1:8" ht="25.5" x14ac:dyDescent="0.25">
      <c r="A487" s="14"/>
      <c r="B487" s="14" t="s">
        <v>10</v>
      </c>
      <c r="C487" s="62">
        <v>146565</v>
      </c>
      <c r="D487" s="16">
        <v>2816</v>
      </c>
      <c r="E487" s="16"/>
      <c r="F487" s="16">
        <v>1282</v>
      </c>
      <c r="G487" s="16"/>
      <c r="H487" s="63">
        <f>C487/(D487+F487)*F487</f>
        <v>45850.739385065885</v>
      </c>
    </row>
    <row r="488" spans="1:8" ht="25.5" x14ac:dyDescent="0.25">
      <c r="A488" s="14"/>
      <c r="B488" s="14" t="s">
        <v>11</v>
      </c>
      <c r="C488" s="62">
        <v>109685.94</v>
      </c>
      <c r="D488" s="16">
        <v>2816</v>
      </c>
      <c r="E488" s="16"/>
      <c r="F488" s="16">
        <v>1282</v>
      </c>
      <c r="G488" s="16"/>
      <c r="H488" s="63">
        <f>C488/(D488+F488)*F488</f>
        <v>34313.659121522694</v>
      </c>
    </row>
    <row r="489" spans="1:8" x14ac:dyDescent="0.25">
      <c r="A489" s="21"/>
      <c r="B489" s="21"/>
      <c r="C489" s="22"/>
      <c r="D489" s="23"/>
      <c r="E489" s="23"/>
      <c r="F489" s="23"/>
      <c r="G489" s="23"/>
      <c r="H489" s="24"/>
    </row>
    <row r="490" spans="1:8" x14ac:dyDescent="0.25">
      <c r="A490" s="14" t="s">
        <v>185</v>
      </c>
      <c r="B490" s="14" t="s">
        <v>9</v>
      </c>
      <c r="C490" s="15">
        <v>0</v>
      </c>
      <c r="D490" s="16"/>
      <c r="E490" s="16" t="s">
        <v>186</v>
      </c>
      <c r="F490" s="16"/>
      <c r="G490" s="16" t="s">
        <v>186</v>
      </c>
      <c r="H490" s="63" t="e">
        <f>(G490/(E490+G490)*C490)</f>
        <v>#VALUE!</v>
      </c>
    </row>
    <row r="491" spans="1:8" ht="25.5" x14ac:dyDescent="0.25">
      <c r="A491" s="14"/>
      <c r="B491" s="14" t="s">
        <v>10</v>
      </c>
      <c r="C491" s="64">
        <v>1123.71</v>
      </c>
      <c r="D491" s="16" t="s">
        <v>187</v>
      </c>
      <c r="E491" s="16"/>
      <c r="F491" s="16" t="s">
        <v>187</v>
      </c>
      <c r="G491" s="16"/>
      <c r="H491" s="63" t="e">
        <f>C491/(D491+F491)*F491</f>
        <v>#VALUE!</v>
      </c>
    </row>
    <row r="492" spans="1:8" ht="25.5" x14ac:dyDescent="0.25">
      <c r="A492" s="14" t="s">
        <v>133</v>
      </c>
      <c r="B492" s="14" t="s">
        <v>11</v>
      </c>
      <c r="C492" s="15">
        <v>0</v>
      </c>
      <c r="D492" s="16"/>
      <c r="E492" s="16"/>
      <c r="F492" s="16"/>
      <c r="G492" s="16"/>
      <c r="H492" s="63" t="e">
        <f>C492/(D492+F492)*F492</f>
        <v>#DIV/0!</v>
      </c>
    </row>
    <row r="493" spans="1:8" x14ac:dyDescent="0.25">
      <c r="A493" s="17"/>
      <c r="B493" s="17"/>
      <c r="C493" s="18"/>
      <c r="D493" s="19"/>
      <c r="E493" s="19"/>
      <c r="F493" s="19"/>
      <c r="G493" s="19"/>
      <c r="H493" s="20"/>
    </row>
    <row r="494" spans="1:8" ht="15.75" x14ac:dyDescent="0.25">
      <c r="A494" s="14" t="s">
        <v>61</v>
      </c>
      <c r="B494" s="14" t="s">
        <v>9</v>
      </c>
      <c r="C494" s="62">
        <v>632743.51</v>
      </c>
      <c r="D494" s="16"/>
      <c r="E494" s="16">
        <v>1899</v>
      </c>
      <c r="F494" s="16"/>
      <c r="G494" s="16">
        <v>7</v>
      </c>
      <c r="H494" s="63">
        <f>(G494/(E494+G494)*C494)</f>
        <v>2323.8219150052464</v>
      </c>
    </row>
    <row r="495" spans="1:8" ht="25.5" x14ac:dyDescent="0.25">
      <c r="A495" s="14"/>
      <c r="B495" s="14" t="s">
        <v>10</v>
      </c>
      <c r="C495" s="62">
        <v>99924.51</v>
      </c>
      <c r="D495" s="16">
        <v>2586</v>
      </c>
      <c r="E495" s="16"/>
      <c r="F495" s="16">
        <v>7</v>
      </c>
      <c r="G495" s="16"/>
      <c r="H495" s="63">
        <f>C495/(D495+F495)*F495</f>
        <v>269.75378711916699</v>
      </c>
    </row>
    <row r="496" spans="1:8" ht="25.5" x14ac:dyDescent="0.25">
      <c r="A496" s="14" t="s">
        <v>13</v>
      </c>
      <c r="B496" s="14" t="s">
        <v>11</v>
      </c>
      <c r="C496" s="62">
        <v>43115.44</v>
      </c>
      <c r="D496" s="16">
        <v>2586</v>
      </c>
      <c r="E496" s="16"/>
      <c r="F496" s="16">
        <v>7</v>
      </c>
      <c r="G496" s="16"/>
      <c r="H496" s="63">
        <f>C496/(D496+F496)*F496</f>
        <v>116.39339760894717</v>
      </c>
    </row>
    <row r="497" spans="1:8" x14ac:dyDescent="0.25">
      <c r="A497" s="21"/>
      <c r="B497" s="21"/>
      <c r="C497" s="22"/>
      <c r="D497" s="23"/>
      <c r="E497" s="23"/>
      <c r="F497" s="23"/>
      <c r="G497" s="23"/>
      <c r="H497" s="24"/>
    </row>
    <row r="498" spans="1:8" ht="25.5" x14ac:dyDescent="0.25">
      <c r="A498" s="14" t="s">
        <v>188</v>
      </c>
      <c r="B498" s="14" t="s">
        <v>9</v>
      </c>
      <c r="C498" s="64">
        <v>104312.79</v>
      </c>
      <c r="D498" s="16"/>
      <c r="E498" s="16">
        <v>352</v>
      </c>
      <c r="F498" s="16"/>
      <c r="G498" s="16">
        <v>0</v>
      </c>
      <c r="H498" s="63">
        <f>(G498/(E498+G498)*C498)</f>
        <v>0</v>
      </c>
    </row>
    <row r="499" spans="1:8" ht="25.5" x14ac:dyDescent="0.25">
      <c r="A499" s="14" t="s">
        <v>13</v>
      </c>
      <c r="B499" s="14" t="s">
        <v>10</v>
      </c>
      <c r="C499" s="64">
        <v>14314.33</v>
      </c>
      <c r="D499" s="16"/>
      <c r="E499" s="16"/>
      <c r="F499" s="49">
        <v>0</v>
      </c>
      <c r="G499" s="16"/>
      <c r="H499" s="63" t="e">
        <f>C499/(D499+F499)*F499</f>
        <v>#DIV/0!</v>
      </c>
    </row>
    <row r="500" spans="1:8" ht="25.5" x14ac:dyDescent="0.25">
      <c r="A500" s="14" t="s">
        <v>13</v>
      </c>
      <c r="B500" s="14" t="s">
        <v>11</v>
      </c>
      <c r="C500" s="64">
        <v>10009.629999999999</v>
      </c>
      <c r="D500" s="16"/>
      <c r="E500" s="16"/>
      <c r="F500" s="16">
        <v>0</v>
      </c>
      <c r="G500" s="16"/>
      <c r="H500" s="63" t="e">
        <f>C500/(D500+F500)*F500</f>
        <v>#DIV/0!</v>
      </c>
    </row>
    <row r="501" spans="1:8" x14ac:dyDescent="0.25">
      <c r="A501" s="21"/>
      <c r="B501" s="21"/>
      <c r="C501" s="22"/>
      <c r="D501" s="23"/>
      <c r="E501" s="23"/>
      <c r="F501" s="23"/>
      <c r="G501" s="23"/>
      <c r="H501" s="24"/>
    </row>
    <row r="502" spans="1:8" ht="27" customHeight="1" x14ac:dyDescent="0.25">
      <c r="A502" s="14" t="s">
        <v>189</v>
      </c>
      <c r="B502" s="14" t="s">
        <v>9</v>
      </c>
      <c r="C502" s="62">
        <v>35907.86</v>
      </c>
      <c r="D502" s="16"/>
      <c r="E502" s="16">
        <v>99</v>
      </c>
      <c r="F502" s="16"/>
      <c r="G502" s="16">
        <v>0</v>
      </c>
      <c r="H502" s="63">
        <f>(G502/(E502+G502)*C502)</f>
        <v>0</v>
      </c>
    </row>
    <row r="503" spans="1:8" ht="25.5" x14ac:dyDescent="0.25">
      <c r="A503" s="14"/>
      <c r="B503" s="14" t="s">
        <v>10</v>
      </c>
      <c r="C503" s="62">
        <v>2202.25</v>
      </c>
      <c r="D503" s="16">
        <v>114</v>
      </c>
      <c r="E503" s="16"/>
      <c r="F503" s="16">
        <v>0</v>
      </c>
      <c r="G503" s="16"/>
      <c r="H503" s="63">
        <f>C503/(D503+F503)*F503</f>
        <v>0</v>
      </c>
    </row>
    <row r="504" spans="1:8" ht="25.5" x14ac:dyDescent="0.25">
      <c r="A504" s="14" t="s">
        <v>13</v>
      </c>
      <c r="B504" s="14" t="s">
        <v>11</v>
      </c>
      <c r="C504" s="62">
        <v>10009.629999999999</v>
      </c>
      <c r="D504" s="16">
        <v>114</v>
      </c>
      <c r="E504" s="16"/>
      <c r="F504" s="16">
        <v>0</v>
      </c>
      <c r="G504" s="16"/>
      <c r="H504" s="63">
        <f>C504/(D504+F504)*F504</f>
        <v>0</v>
      </c>
    </row>
    <row r="505" spans="1:8" x14ac:dyDescent="0.25">
      <c r="A505" s="17"/>
      <c r="B505" s="17"/>
      <c r="C505" s="18"/>
      <c r="D505" s="19"/>
      <c r="E505" s="19"/>
      <c r="F505" s="19"/>
      <c r="G505" s="19"/>
      <c r="H505" s="20"/>
    </row>
    <row r="506" spans="1:8" ht="15.75" x14ac:dyDescent="0.25">
      <c r="A506" s="14" t="s">
        <v>62</v>
      </c>
      <c r="B506" s="14" t="s">
        <v>9</v>
      </c>
      <c r="C506" s="64">
        <v>243369.43</v>
      </c>
      <c r="D506" s="16"/>
      <c r="E506" s="16">
        <v>429</v>
      </c>
      <c r="F506" s="16"/>
      <c r="G506" s="16">
        <v>2</v>
      </c>
      <c r="H506" s="63">
        <f>(G506/(E506+G506)*C506)</f>
        <v>1129.3245011600927</v>
      </c>
    </row>
    <row r="507" spans="1:8" ht="25.5" x14ac:dyDescent="0.25">
      <c r="A507" s="14"/>
      <c r="B507" s="14" t="s">
        <v>10</v>
      </c>
      <c r="C507" s="64">
        <v>36072.69</v>
      </c>
      <c r="D507" s="16">
        <v>920</v>
      </c>
      <c r="E507" s="16"/>
      <c r="F507" s="16">
        <v>0</v>
      </c>
      <c r="G507" s="16"/>
      <c r="H507" s="63">
        <f>C507/(D507+F507)*F507</f>
        <v>0</v>
      </c>
    </row>
    <row r="508" spans="1:8" ht="25.5" x14ac:dyDescent="0.25">
      <c r="A508" s="14"/>
      <c r="B508" s="14" t="s">
        <v>11</v>
      </c>
      <c r="C508" s="64">
        <v>19530.68</v>
      </c>
      <c r="D508" s="16">
        <v>920</v>
      </c>
      <c r="E508" s="16"/>
      <c r="F508" s="16">
        <v>0</v>
      </c>
      <c r="G508" s="16"/>
      <c r="H508" s="63">
        <f>C508/(D508+F508)*F508</f>
        <v>0</v>
      </c>
    </row>
    <row r="509" spans="1:8" x14ac:dyDescent="0.25">
      <c r="A509" s="17"/>
      <c r="B509" s="17"/>
      <c r="C509" s="18"/>
      <c r="D509" s="19"/>
      <c r="E509" s="19"/>
      <c r="F509" s="19"/>
      <c r="G509" s="19"/>
      <c r="H509" s="20"/>
    </row>
    <row r="510" spans="1:8" ht="25.5" x14ac:dyDescent="0.25">
      <c r="A510" s="14" t="s">
        <v>63</v>
      </c>
      <c r="B510" s="14" t="s">
        <v>9</v>
      </c>
      <c r="C510" s="64">
        <v>5679430.3200000003</v>
      </c>
      <c r="D510" s="16"/>
      <c r="E510" s="16">
        <v>10306</v>
      </c>
      <c r="F510" s="16"/>
      <c r="G510" s="16">
        <v>51</v>
      </c>
      <c r="H510" s="63">
        <f>(G510/(E510+G510)*C510)</f>
        <v>27966.684012745005</v>
      </c>
    </row>
    <row r="511" spans="1:8" ht="25.5" x14ac:dyDescent="0.25">
      <c r="A511" s="14"/>
      <c r="B511" s="14" t="s">
        <v>10</v>
      </c>
      <c r="C511" s="64">
        <v>791334.45</v>
      </c>
      <c r="D511" s="16">
        <v>30284</v>
      </c>
      <c r="E511" s="16"/>
      <c r="F511" s="16">
        <v>1927</v>
      </c>
      <c r="G511" s="16"/>
      <c r="H511" s="63">
        <f>C511/(D511+F511)*F511</f>
        <v>47341.016582844371</v>
      </c>
    </row>
    <row r="512" spans="1:8" ht="25.5" x14ac:dyDescent="0.25">
      <c r="A512" s="14"/>
      <c r="B512" s="14" t="s">
        <v>11</v>
      </c>
      <c r="C512" s="64">
        <v>398028.03</v>
      </c>
      <c r="D512" s="16">
        <v>30284</v>
      </c>
      <c r="E512" s="16"/>
      <c r="F512" s="16">
        <v>1927</v>
      </c>
      <c r="G512" s="16"/>
      <c r="H512" s="63">
        <f>C512/(D512+F512)*F512</f>
        <v>23811.741759336874</v>
      </c>
    </row>
    <row r="513" spans="1:8" x14ac:dyDescent="0.25">
      <c r="A513" s="17"/>
      <c r="B513" s="17"/>
      <c r="C513" s="18"/>
      <c r="D513" s="19"/>
      <c r="E513" s="19"/>
      <c r="F513" s="19"/>
      <c r="G513" s="19"/>
      <c r="H513" s="20"/>
    </row>
    <row r="514" spans="1:8" ht="15.75" x14ac:dyDescent="0.25">
      <c r="A514" s="14" t="s">
        <v>190</v>
      </c>
      <c r="B514" s="14" t="s">
        <v>9</v>
      </c>
      <c r="C514" s="64">
        <v>819597.49</v>
      </c>
      <c r="D514" s="16"/>
      <c r="E514" s="16">
        <v>1109</v>
      </c>
      <c r="F514" s="16"/>
      <c r="G514" s="16">
        <v>0</v>
      </c>
      <c r="H514" s="63">
        <f>(G514/(E514+G514)*C514)</f>
        <v>0</v>
      </c>
    </row>
    <row r="515" spans="1:8" ht="25.5" x14ac:dyDescent="0.25">
      <c r="A515" s="14"/>
      <c r="B515" s="14" t="s">
        <v>10</v>
      </c>
      <c r="C515" s="64">
        <v>88685.9</v>
      </c>
      <c r="D515" s="16">
        <v>1109</v>
      </c>
      <c r="E515" s="16"/>
      <c r="F515" s="16">
        <v>0</v>
      </c>
      <c r="G515" s="16"/>
      <c r="H515" s="63">
        <f>C515/(D515+F515)*F515</f>
        <v>0</v>
      </c>
    </row>
    <row r="516" spans="1:8" ht="25.5" x14ac:dyDescent="0.25">
      <c r="A516" s="14"/>
      <c r="B516" s="14" t="s">
        <v>11</v>
      </c>
      <c r="C516" s="64">
        <v>56396.09</v>
      </c>
      <c r="D516" s="16">
        <v>1109</v>
      </c>
      <c r="E516" s="16"/>
      <c r="F516" s="16">
        <v>0</v>
      </c>
      <c r="G516" s="16"/>
      <c r="H516" s="63">
        <f>C516/(D516+F516)*F516</f>
        <v>0</v>
      </c>
    </row>
    <row r="517" spans="1:8" x14ac:dyDescent="0.25">
      <c r="A517" s="17"/>
      <c r="B517" s="17"/>
      <c r="C517" s="18"/>
      <c r="D517" s="19"/>
      <c r="E517" s="19"/>
      <c r="F517" s="19"/>
      <c r="G517" s="19"/>
      <c r="H517" s="20"/>
    </row>
    <row r="518" spans="1:8" ht="15.75" x14ac:dyDescent="0.25">
      <c r="A518" s="14" t="s">
        <v>191</v>
      </c>
      <c r="B518" s="14" t="s">
        <v>9</v>
      </c>
      <c r="C518" s="64">
        <v>48634.31</v>
      </c>
      <c r="D518" s="16"/>
      <c r="E518" s="16">
        <v>87</v>
      </c>
      <c r="F518" s="16"/>
      <c r="G518" s="16">
        <v>0</v>
      </c>
      <c r="H518" s="63">
        <f>(G518/(E518+G518)*C518)</f>
        <v>0</v>
      </c>
    </row>
    <row r="519" spans="1:8" ht="25.5" x14ac:dyDescent="0.25">
      <c r="A519" s="14"/>
      <c r="B519" s="14" t="s">
        <v>10</v>
      </c>
      <c r="C519" s="64">
        <v>3955.65</v>
      </c>
      <c r="D519" s="16">
        <v>100</v>
      </c>
      <c r="E519" s="16"/>
      <c r="F519" s="16">
        <v>0</v>
      </c>
      <c r="G519" s="16"/>
      <c r="H519" s="63">
        <f>C519/(D519+F519)*F519</f>
        <v>0</v>
      </c>
    </row>
    <row r="520" spans="1:8" ht="25.5" x14ac:dyDescent="0.25">
      <c r="A520" s="14"/>
      <c r="B520" s="14" t="s">
        <v>11</v>
      </c>
      <c r="C520" s="64">
        <v>10009.629999999999</v>
      </c>
      <c r="D520" s="16">
        <v>100</v>
      </c>
      <c r="E520" s="16"/>
      <c r="F520" s="16">
        <v>0</v>
      </c>
      <c r="G520" s="16"/>
      <c r="H520" s="63">
        <f>C520/(D520+F520)*F520</f>
        <v>0</v>
      </c>
    </row>
    <row r="521" spans="1:8" x14ac:dyDescent="0.25">
      <c r="A521" s="21"/>
      <c r="B521" s="21"/>
      <c r="C521" s="22"/>
      <c r="D521" s="23"/>
      <c r="E521" s="23"/>
      <c r="F521" s="23"/>
      <c r="G521" s="23"/>
      <c r="H521" s="24"/>
    </row>
    <row r="522" spans="1:8" ht="25.5" x14ac:dyDescent="0.25">
      <c r="A522" s="14" t="s">
        <v>192</v>
      </c>
      <c r="B522" s="14" t="s">
        <v>9</v>
      </c>
      <c r="C522" s="62">
        <v>15512.97</v>
      </c>
      <c r="D522" s="16"/>
      <c r="E522" s="16">
        <v>48</v>
      </c>
      <c r="F522" s="16"/>
      <c r="G522" s="16">
        <v>0</v>
      </c>
      <c r="H522" s="63">
        <f>(G522/(E522+G522)*C522)</f>
        <v>0</v>
      </c>
    </row>
    <row r="523" spans="1:8" ht="25.5" x14ac:dyDescent="0.25">
      <c r="A523" s="14"/>
      <c r="B523" s="14" t="s">
        <v>10</v>
      </c>
      <c r="C523" s="62">
        <v>2678.65</v>
      </c>
      <c r="D523" s="16">
        <v>75</v>
      </c>
      <c r="E523" s="16"/>
      <c r="F523" s="16">
        <v>0</v>
      </c>
      <c r="G523" s="16"/>
      <c r="H523" s="63">
        <f>C523/(D523+F523)*F523</f>
        <v>0</v>
      </c>
    </row>
    <row r="524" spans="1:8" ht="25.5" x14ac:dyDescent="0.25">
      <c r="A524" s="14"/>
      <c r="B524" s="14" t="s">
        <v>11</v>
      </c>
      <c r="C524" s="62">
        <v>10009.629999999999</v>
      </c>
      <c r="D524" s="16">
        <v>75</v>
      </c>
      <c r="E524" s="16"/>
      <c r="F524" s="16">
        <v>0</v>
      </c>
      <c r="G524" s="16"/>
      <c r="H524" s="63">
        <f>C524/(D524+F524)*F524</f>
        <v>0</v>
      </c>
    </row>
    <row r="525" spans="1:8" x14ac:dyDescent="0.25">
      <c r="A525" s="17"/>
      <c r="B525" s="17"/>
      <c r="C525" s="18"/>
      <c r="D525" s="19"/>
      <c r="E525" s="19"/>
      <c r="F525" s="19"/>
      <c r="G525" s="19"/>
      <c r="H525" s="20"/>
    </row>
    <row r="526" spans="1:8" ht="15.75" x14ac:dyDescent="0.25">
      <c r="A526" s="14" t="s">
        <v>64</v>
      </c>
      <c r="B526" s="14" t="s">
        <v>9</v>
      </c>
      <c r="C526" s="62">
        <v>583599.37</v>
      </c>
      <c r="D526" s="16"/>
      <c r="E526" s="16">
        <v>664</v>
      </c>
      <c r="F526" s="16"/>
      <c r="G526" s="16">
        <v>0</v>
      </c>
      <c r="H526" s="63">
        <f>(G526/(E526+G526)*C526)</f>
        <v>0</v>
      </c>
    </row>
    <row r="527" spans="1:8" ht="25.5" x14ac:dyDescent="0.25">
      <c r="A527" s="14"/>
      <c r="B527" s="14" t="s">
        <v>10</v>
      </c>
      <c r="C527" s="62">
        <v>103437.06</v>
      </c>
      <c r="D527" s="16">
        <v>2505</v>
      </c>
      <c r="E527" s="16"/>
      <c r="F527" s="16">
        <v>113</v>
      </c>
      <c r="G527" s="16"/>
      <c r="H527" s="63">
        <f>C527/(D527+F527)*F527</f>
        <v>4464.6248204736439</v>
      </c>
    </row>
    <row r="528" spans="1:8" ht="25.5" x14ac:dyDescent="0.25">
      <c r="A528" s="14"/>
      <c r="B528" s="14" t="s">
        <v>11</v>
      </c>
      <c r="C528" s="62">
        <v>40265.82</v>
      </c>
      <c r="D528" s="16">
        <v>2505</v>
      </c>
      <c r="E528" s="16"/>
      <c r="F528" s="16">
        <v>113</v>
      </c>
      <c r="G528" s="16"/>
      <c r="H528" s="63">
        <f>C528/(D528+F528)*F528</f>
        <v>1737.9822994652407</v>
      </c>
    </row>
    <row r="529" spans="1:8" x14ac:dyDescent="0.25">
      <c r="A529" s="17"/>
      <c r="B529" s="17"/>
      <c r="C529" s="18"/>
      <c r="D529" s="19"/>
      <c r="E529" s="19"/>
      <c r="F529" s="19"/>
      <c r="G529" s="19"/>
      <c r="H529" s="20"/>
    </row>
    <row r="530" spans="1:8" ht="15.75" x14ac:dyDescent="0.25">
      <c r="A530" s="14" t="s">
        <v>193</v>
      </c>
      <c r="B530" s="14" t="s">
        <v>9</v>
      </c>
      <c r="C530" s="64">
        <v>110104.97</v>
      </c>
      <c r="D530" s="16"/>
      <c r="E530" s="16">
        <v>146</v>
      </c>
      <c r="F530" s="16"/>
      <c r="G530" s="16">
        <v>0</v>
      </c>
      <c r="H530" s="63">
        <f>(G530/(E530+G530)*C530)</f>
        <v>0</v>
      </c>
    </row>
    <row r="531" spans="1:8" ht="25.5" x14ac:dyDescent="0.25">
      <c r="A531" s="14"/>
      <c r="B531" s="14" t="s">
        <v>10</v>
      </c>
      <c r="C531" s="64">
        <v>12245.18</v>
      </c>
      <c r="D531" s="16">
        <v>149</v>
      </c>
      <c r="E531" s="16"/>
      <c r="F531" s="16">
        <v>0</v>
      </c>
      <c r="G531" s="16"/>
      <c r="H531" s="63">
        <f>C531/(D531+F531)*F531</f>
        <v>0</v>
      </c>
    </row>
    <row r="532" spans="1:8" ht="25.5" x14ac:dyDescent="0.25">
      <c r="A532" s="14"/>
      <c r="B532" s="14" t="s">
        <v>11</v>
      </c>
      <c r="C532" s="64">
        <v>10009.629999999999</v>
      </c>
      <c r="D532" s="16">
        <v>149</v>
      </c>
      <c r="E532" s="16"/>
      <c r="F532" s="16">
        <v>0</v>
      </c>
      <c r="G532" s="16"/>
      <c r="H532" s="63">
        <f>C532/(D532+F532)*F532</f>
        <v>0</v>
      </c>
    </row>
    <row r="533" spans="1:8" x14ac:dyDescent="0.25">
      <c r="A533" s="21"/>
      <c r="B533" s="21"/>
      <c r="C533" s="22"/>
      <c r="D533" s="23"/>
      <c r="E533" s="23"/>
      <c r="F533" s="23"/>
      <c r="G533" s="23"/>
      <c r="H533" s="24"/>
    </row>
    <row r="534" spans="1:8" ht="15.75" x14ac:dyDescent="0.25">
      <c r="A534" s="14" t="s">
        <v>194</v>
      </c>
      <c r="B534" s="14" t="s">
        <v>9</v>
      </c>
      <c r="C534" s="64">
        <v>28693.98</v>
      </c>
      <c r="D534" s="50" t="s">
        <v>19</v>
      </c>
      <c r="E534" s="51">
        <v>75</v>
      </c>
      <c r="F534" s="51" t="s">
        <v>19</v>
      </c>
      <c r="G534" s="51">
        <v>0</v>
      </c>
      <c r="H534" s="63">
        <f>(G534/(E534+G534)*C534)</f>
        <v>0</v>
      </c>
    </row>
    <row r="535" spans="1:8" ht="25.5" x14ac:dyDescent="0.25">
      <c r="A535" s="14"/>
      <c r="B535" s="14" t="s">
        <v>10</v>
      </c>
      <c r="C535" s="64">
        <v>2795.02</v>
      </c>
      <c r="D535" s="53">
        <v>129</v>
      </c>
      <c r="E535" s="54" t="s">
        <v>19</v>
      </c>
      <c r="F535" s="54">
        <v>0</v>
      </c>
      <c r="G535" s="54" t="s">
        <v>19</v>
      </c>
      <c r="H535" s="63">
        <f>C535/(D535+F535)*F535</f>
        <v>0</v>
      </c>
    </row>
    <row r="536" spans="1:8" ht="25.5" x14ac:dyDescent="0.25">
      <c r="A536" s="14"/>
      <c r="B536" s="14" t="s">
        <v>11</v>
      </c>
      <c r="C536" s="64">
        <v>10009.629999999999</v>
      </c>
      <c r="D536" s="53">
        <v>129</v>
      </c>
      <c r="E536" s="54" t="s">
        <v>19</v>
      </c>
      <c r="F536" s="54">
        <v>0</v>
      </c>
      <c r="G536" s="54" t="s">
        <v>19</v>
      </c>
      <c r="H536" s="63">
        <f>C536/(D536+F536)*F536</f>
        <v>0</v>
      </c>
    </row>
    <row r="537" spans="1:8" x14ac:dyDescent="0.25">
      <c r="A537" s="21"/>
      <c r="B537" s="21"/>
      <c r="C537" s="22"/>
      <c r="D537" s="23"/>
      <c r="E537" s="23"/>
      <c r="F537" s="23"/>
      <c r="G537" s="23"/>
      <c r="H537" s="24"/>
    </row>
    <row r="538" spans="1:8" ht="25.5" x14ac:dyDescent="0.25">
      <c r="A538" s="14" t="s">
        <v>65</v>
      </c>
      <c r="B538" s="14" t="s">
        <v>9</v>
      </c>
      <c r="C538" s="62">
        <v>2623507.25</v>
      </c>
      <c r="D538" s="16" t="s">
        <v>33</v>
      </c>
      <c r="E538" s="16">
        <v>6556</v>
      </c>
      <c r="F538" s="16" t="s">
        <v>33</v>
      </c>
      <c r="G538" s="16">
        <v>89</v>
      </c>
      <c r="H538" s="63">
        <f>(G538/(E538+G538)*C538)</f>
        <v>35138.020353649357</v>
      </c>
    </row>
    <row r="539" spans="1:8" ht="25.5" x14ac:dyDescent="0.25">
      <c r="A539" s="14"/>
      <c r="B539" s="14" t="s">
        <v>10</v>
      </c>
      <c r="C539" s="62">
        <v>350840.46</v>
      </c>
      <c r="D539" s="16">
        <v>9330</v>
      </c>
      <c r="E539" s="16" t="s">
        <v>33</v>
      </c>
      <c r="F539" s="16">
        <v>0</v>
      </c>
      <c r="G539" s="16" t="s">
        <v>33</v>
      </c>
      <c r="H539" s="63">
        <f>C539/(D539+F539)*F539</f>
        <v>0</v>
      </c>
    </row>
    <row r="540" spans="1:8" ht="25.5" x14ac:dyDescent="0.25">
      <c r="A540" s="14"/>
      <c r="B540" s="14" t="s">
        <v>11</v>
      </c>
      <c r="C540" s="62">
        <v>181302.48</v>
      </c>
      <c r="D540" s="16">
        <v>9330</v>
      </c>
      <c r="E540" s="16" t="s">
        <v>33</v>
      </c>
      <c r="F540" s="16">
        <v>0</v>
      </c>
      <c r="G540" s="16" t="s">
        <v>33</v>
      </c>
      <c r="H540" s="63">
        <f>C540/(D540+F540)*F540</f>
        <v>0</v>
      </c>
    </row>
    <row r="541" spans="1:8" x14ac:dyDescent="0.25">
      <c r="A541" s="17"/>
      <c r="B541" s="17"/>
      <c r="C541" s="18"/>
      <c r="D541" s="19"/>
      <c r="E541" s="19"/>
      <c r="F541" s="19"/>
      <c r="G541" s="19"/>
      <c r="H541" s="20"/>
    </row>
    <row r="542" spans="1:8" ht="15.75" x14ac:dyDescent="0.25">
      <c r="A542" s="14" t="s">
        <v>66</v>
      </c>
      <c r="B542" s="14" t="s">
        <v>9</v>
      </c>
      <c r="C542" s="62">
        <v>5377946.0800000001</v>
      </c>
      <c r="D542" s="16"/>
      <c r="E542" s="16">
        <v>11497</v>
      </c>
      <c r="F542" s="16"/>
      <c r="G542" s="16">
        <v>82</v>
      </c>
      <c r="H542" s="63">
        <f>(G542/(E542+G542)*C542)</f>
        <v>38085.463214439937</v>
      </c>
    </row>
    <row r="543" spans="1:8" ht="25.5" x14ac:dyDescent="0.25">
      <c r="A543" s="14"/>
      <c r="B543" s="14" t="s">
        <v>10</v>
      </c>
      <c r="C543" s="62">
        <v>779625.94</v>
      </c>
      <c r="D543" s="16">
        <v>37558</v>
      </c>
      <c r="E543" s="16"/>
      <c r="F543" s="16">
        <v>0</v>
      </c>
      <c r="G543" s="16"/>
      <c r="H543" s="63">
        <f>C543/(D543+F543)*F543</f>
        <v>0</v>
      </c>
    </row>
    <row r="544" spans="1:8" ht="25.5" x14ac:dyDescent="0.25">
      <c r="A544" s="14"/>
      <c r="B544" s="14" t="s">
        <v>11</v>
      </c>
      <c r="C544" s="62">
        <v>371885.59</v>
      </c>
      <c r="D544" s="16">
        <v>37558</v>
      </c>
      <c r="E544" s="16"/>
      <c r="F544" s="16">
        <v>0</v>
      </c>
      <c r="G544" s="16"/>
      <c r="H544" s="63">
        <f>C544/(D544+F544)*F544</f>
        <v>0</v>
      </c>
    </row>
    <row r="545" spans="1:8" x14ac:dyDescent="0.25">
      <c r="A545" s="17"/>
      <c r="B545" s="17"/>
      <c r="C545" s="18"/>
      <c r="D545" s="19"/>
      <c r="E545" s="19"/>
      <c r="F545" s="19"/>
      <c r="G545" s="19"/>
      <c r="H545" s="20"/>
    </row>
    <row r="546" spans="1:8" ht="15.75" x14ac:dyDescent="0.25">
      <c r="A546" s="14" t="s">
        <v>67</v>
      </c>
      <c r="B546" s="14" t="s">
        <v>9</v>
      </c>
      <c r="C546" s="62">
        <v>5416038.9400000004</v>
      </c>
      <c r="D546" s="16"/>
      <c r="E546" s="16">
        <v>4751</v>
      </c>
      <c r="F546" s="16"/>
      <c r="G546" s="16">
        <v>62</v>
      </c>
      <c r="H546" s="63">
        <f>(G546/(E546+G546)*C546)</f>
        <v>69768.214061915656</v>
      </c>
    </row>
    <row r="547" spans="1:8" ht="25.5" x14ac:dyDescent="0.25">
      <c r="A547" s="14"/>
      <c r="B547" s="14" t="s">
        <v>10</v>
      </c>
      <c r="C547" s="62">
        <v>321446.31</v>
      </c>
      <c r="D547" s="16">
        <v>5928</v>
      </c>
      <c r="E547" s="16"/>
      <c r="F547" s="16">
        <v>165</v>
      </c>
      <c r="G547" s="16"/>
      <c r="H547" s="63">
        <f>C547/(D547+F547)*F547</f>
        <v>8704.8483751846379</v>
      </c>
    </row>
    <row r="548" spans="1:8" ht="25.5" x14ac:dyDescent="0.25">
      <c r="A548" s="14"/>
      <c r="B548" s="14" t="s">
        <v>11</v>
      </c>
      <c r="C548" s="62">
        <v>386163.68</v>
      </c>
      <c r="D548" s="16">
        <v>5928</v>
      </c>
      <c r="E548" s="16"/>
      <c r="F548" s="16">
        <v>165</v>
      </c>
      <c r="G548" s="16"/>
      <c r="H548" s="63">
        <f>C548/(D548+F548)*F548</f>
        <v>10457.411324470704</v>
      </c>
    </row>
    <row r="549" spans="1:8" x14ac:dyDescent="0.25">
      <c r="A549" s="17"/>
      <c r="B549" s="17"/>
      <c r="C549" s="18"/>
      <c r="D549" s="19"/>
      <c r="E549" s="19"/>
      <c r="F549" s="19"/>
      <c r="G549" s="19"/>
      <c r="H549" s="20"/>
    </row>
    <row r="550" spans="1:8" ht="25.5" x14ac:dyDescent="0.25">
      <c r="A550" s="14" t="s">
        <v>68</v>
      </c>
      <c r="B550" s="14" t="s">
        <v>9</v>
      </c>
      <c r="C550" s="64">
        <v>15247127.49</v>
      </c>
      <c r="D550" s="16"/>
      <c r="E550" s="16">
        <v>22277</v>
      </c>
      <c r="F550" s="16"/>
      <c r="G550" s="16">
        <v>257</v>
      </c>
      <c r="H550" s="63">
        <f>(G550/(E550+G550)*C550)</f>
        <v>173893.30633398419</v>
      </c>
    </row>
    <row r="551" spans="1:8" ht="25.5" x14ac:dyDescent="0.25">
      <c r="A551" s="14"/>
      <c r="B551" s="14" t="s">
        <v>10</v>
      </c>
      <c r="C551" s="64">
        <v>1568849.3</v>
      </c>
      <c r="D551" s="16">
        <v>26189</v>
      </c>
      <c r="E551" s="16"/>
      <c r="F551" s="16">
        <v>3910</v>
      </c>
      <c r="G551" s="16"/>
      <c r="H551" s="63">
        <f>C551/(D551+F551)*F551</f>
        <v>203800.81607362372</v>
      </c>
    </row>
    <row r="552" spans="1:8" ht="25.5" x14ac:dyDescent="0.25">
      <c r="A552" s="14" t="s">
        <v>135</v>
      </c>
      <c r="B552" s="14" t="s">
        <v>11</v>
      </c>
      <c r="C552" s="64">
        <v>1056966.32</v>
      </c>
      <c r="D552" s="16">
        <v>26189</v>
      </c>
      <c r="E552" s="16"/>
      <c r="F552" s="16">
        <v>0</v>
      </c>
      <c r="G552" s="16"/>
      <c r="H552" s="63">
        <f>C552/(D552+F552)*F552</f>
        <v>0</v>
      </c>
    </row>
    <row r="553" spans="1:8" x14ac:dyDescent="0.25">
      <c r="A553" s="17"/>
      <c r="B553" s="17"/>
      <c r="C553" s="18"/>
      <c r="D553" s="19"/>
      <c r="E553" s="19"/>
      <c r="F553" s="19"/>
      <c r="G553" s="19"/>
      <c r="H553" s="20"/>
    </row>
    <row r="554" spans="1:8" ht="15.75" x14ac:dyDescent="0.25">
      <c r="A554" s="14" t="s">
        <v>195</v>
      </c>
      <c r="B554" s="14" t="s">
        <v>9</v>
      </c>
      <c r="C554" s="62">
        <v>51369.13</v>
      </c>
      <c r="D554" s="50"/>
      <c r="E554" s="51">
        <v>114</v>
      </c>
      <c r="F554" s="51">
        <v>0</v>
      </c>
      <c r="G554" s="51">
        <v>0</v>
      </c>
      <c r="H554" s="63">
        <f>(G554/(E554+G554)*C554)</f>
        <v>0</v>
      </c>
    </row>
    <row r="555" spans="1:8" ht="25.5" x14ac:dyDescent="0.25">
      <c r="A555" s="14"/>
      <c r="B555" s="14" t="s">
        <v>10</v>
      </c>
      <c r="C555" s="62">
        <v>5487.52</v>
      </c>
      <c r="D555" s="65">
        <v>197</v>
      </c>
      <c r="E555" s="65"/>
      <c r="F555" s="65">
        <v>0</v>
      </c>
      <c r="G555" s="65"/>
      <c r="H555" s="63">
        <f>C555/(D555+F555)*F555</f>
        <v>0</v>
      </c>
    </row>
    <row r="556" spans="1:8" ht="25.5" x14ac:dyDescent="0.25">
      <c r="A556" s="14"/>
      <c r="B556" s="14" t="s">
        <v>11</v>
      </c>
      <c r="C556" s="62">
        <v>10009.629999999999</v>
      </c>
      <c r="D556" s="65">
        <v>197</v>
      </c>
      <c r="E556" s="65"/>
      <c r="F556" s="65">
        <v>0</v>
      </c>
      <c r="G556" s="65"/>
      <c r="H556" s="63">
        <f>C556/(D556+F556)*F556</f>
        <v>0</v>
      </c>
    </row>
    <row r="557" spans="1:8" x14ac:dyDescent="0.25">
      <c r="A557" s="21"/>
      <c r="B557" s="21"/>
      <c r="C557" s="22"/>
      <c r="D557" s="23"/>
      <c r="E557" s="23"/>
      <c r="F557" s="23"/>
      <c r="G557" s="23"/>
      <c r="H557" s="24"/>
    </row>
    <row r="558" spans="1:8" ht="15.75" x14ac:dyDescent="0.25">
      <c r="A558" s="14" t="s">
        <v>196</v>
      </c>
      <c r="B558" s="14" t="s">
        <v>9</v>
      </c>
      <c r="C558" s="62">
        <v>225444.6</v>
      </c>
      <c r="D558" s="16"/>
      <c r="E558" s="16">
        <v>231</v>
      </c>
      <c r="F558" s="16"/>
      <c r="G558" s="16">
        <v>0</v>
      </c>
      <c r="H558" s="63">
        <f>(G558/(E558+G558)*C558)</f>
        <v>0</v>
      </c>
    </row>
    <row r="559" spans="1:8" ht="25.5" x14ac:dyDescent="0.25">
      <c r="A559" s="14"/>
      <c r="B559" s="14" t="s">
        <v>10</v>
      </c>
      <c r="C559" s="62">
        <v>38998.82</v>
      </c>
      <c r="D559" s="16">
        <v>960</v>
      </c>
      <c r="E559" s="16"/>
      <c r="F559" s="16">
        <v>0</v>
      </c>
      <c r="G559" s="16"/>
      <c r="H559" s="63">
        <f>C559/(D559+F559)*F559</f>
        <v>0</v>
      </c>
    </row>
    <row r="560" spans="1:8" ht="25.5" x14ac:dyDescent="0.25">
      <c r="A560" s="14"/>
      <c r="B560" s="14" t="s">
        <v>11</v>
      </c>
      <c r="C560" s="62">
        <v>15523.82</v>
      </c>
      <c r="D560" s="16">
        <v>960</v>
      </c>
      <c r="E560" s="16"/>
      <c r="F560" s="16">
        <v>0</v>
      </c>
      <c r="G560" s="16"/>
      <c r="H560" s="63">
        <f>C560/(D560+F560)*F560</f>
        <v>0</v>
      </c>
    </row>
    <row r="561" spans="1:8" x14ac:dyDescent="0.25">
      <c r="A561" s="21"/>
      <c r="B561" s="21"/>
      <c r="C561" s="22"/>
      <c r="D561" s="23"/>
      <c r="E561" s="23"/>
      <c r="F561" s="23"/>
      <c r="G561" s="23"/>
      <c r="H561" s="24"/>
    </row>
    <row r="562" spans="1:8" ht="25.5" x14ac:dyDescent="0.25">
      <c r="A562" s="14" t="s">
        <v>197</v>
      </c>
      <c r="B562" s="14" t="s">
        <v>9</v>
      </c>
      <c r="C562" s="64">
        <v>47418.17</v>
      </c>
      <c r="D562" s="16"/>
      <c r="E562" s="16" t="s">
        <v>198</v>
      </c>
      <c r="F562" s="16"/>
      <c r="G562" s="16" t="s">
        <v>198</v>
      </c>
      <c r="H562" s="63" t="e">
        <f>(G562/(E562+G562)*C562)</f>
        <v>#VALUE!</v>
      </c>
    </row>
    <row r="563" spans="1:8" ht="25.5" x14ac:dyDescent="0.25">
      <c r="A563" s="14"/>
      <c r="B563" s="14" t="s">
        <v>10</v>
      </c>
      <c r="C563" s="64">
        <v>7279.08</v>
      </c>
      <c r="D563" s="16" t="s">
        <v>187</v>
      </c>
      <c r="E563" s="16"/>
      <c r="F563" s="16" t="s">
        <v>187</v>
      </c>
      <c r="G563" s="16"/>
      <c r="H563" s="63" t="e">
        <f>C563/(D563+F563)*F563</f>
        <v>#VALUE!</v>
      </c>
    </row>
    <row r="564" spans="1:8" ht="25.5" x14ac:dyDescent="0.25">
      <c r="A564" s="14"/>
      <c r="B564" s="14" t="s">
        <v>11</v>
      </c>
      <c r="C564" s="64">
        <v>10009.629999999999</v>
      </c>
      <c r="D564" s="16"/>
      <c r="E564" s="16"/>
      <c r="F564" s="16"/>
      <c r="G564" s="16"/>
      <c r="H564" s="63" t="e">
        <f>C564/(D564+F564)*F564</f>
        <v>#DIV/0!</v>
      </c>
    </row>
    <row r="565" spans="1:8" x14ac:dyDescent="0.25">
      <c r="A565" s="17"/>
      <c r="B565" s="17"/>
      <c r="C565" s="18"/>
      <c r="D565" s="19"/>
      <c r="E565" s="19"/>
      <c r="F565" s="19"/>
      <c r="G565" s="19"/>
      <c r="H565" s="20"/>
    </row>
    <row r="566" spans="1:8" ht="15.75" x14ac:dyDescent="0.25">
      <c r="A566" s="14" t="s">
        <v>199</v>
      </c>
      <c r="B566" s="14" t="s">
        <v>9</v>
      </c>
      <c r="C566" s="62">
        <v>978095.47</v>
      </c>
      <c r="D566" s="16" t="s">
        <v>33</v>
      </c>
      <c r="E566" s="16">
        <v>1118</v>
      </c>
      <c r="F566" s="16" t="s">
        <v>33</v>
      </c>
      <c r="G566" s="16">
        <v>0</v>
      </c>
      <c r="H566" s="63">
        <f>(G566/(E566+G566)*C566)</f>
        <v>0</v>
      </c>
    </row>
    <row r="567" spans="1:8" ht="25.5" x14ac:dyDescent="0.25">
      <c r="A567" s="14"/>
      <c r="B567" s="14" t="s">
        <v>10</v>
      </c>
      <c r="C567" s="62">
        <v>124536.6</v>
      </c>
      <c r="D567" s="16">
        <v>1118</v>
      </c>
      <c r="E567" s="16" t="s">
        <v>33</v>
      </c>
      <c r="F567" s="16">
        <v>0</v>
      </c>
      <c r="G567" s="16" t="s">
        <v>33</v>
      </c>
      <c r="H567" s="63">
        <f>C567/(D567+F567)*F567</f>
        <v>0</v>
      </c>
    </row>
    <row r="568" spans="1:8" ht="25.5" x14ac:dyDescent="0.25">
      <c r="A568" s="14"/>
      <c r="B568" s="14" t="s">
        <v>11</v>
      </c>
      <c r="C568" s="62">
        <v>66750.460000000006</v>
      </c>
      <c r="D568" s="16">
        <v>1118</v>
      </c>
      <c r="E568" s="16" t="s">
        <v>33</v>
      </c>
      <c r="F568" s="16">
        <v>0</v>
      </c>
      <c r="G568" s="16" t="s">
        <v>33</v>
      </c>
      <c r="H568" s="63">
        <f>C568/(D568+F568)*F568</f>
        <v>0</v>
      </c>
    </row>
    <row r="569" spans="1:8" x14ac:dyDescent="0.25">
      <c r="A569" s="17"/>
      <c r="B569" s="17"/>
      <c r="C569" s="18"/>
      <c r="D569" s="19"/>
      <c r="E569" s="19"/>
      <c r="F569" s="19"/>
      <c r="G569" s="19"/>
      <c r="H569" s="20"/>
    </row>
    <row r="570" spans="1:8" ht="15.75" x14ac:dyDescent="0.25">
      <c r="A570" s="14" t="s">
        <v>200</v>
      </c>
      <c r="B570" s="14" t="s">
        <v>9</v>
      </c>
      <c r="C570" s="64">
        <v>50421.59</v>
      </c>
      <c r="D570" s="16"/>
      <c r="E570" s="16">
        <v>64</v>
      </c>
      <c r="F570" s="16"/>
      <c r="G570" s="16">
        <v>0</v>
      </c>
      <c r="H570" s="63">
        <f>(G570/(E570+G570)*C570)</f>
        <v>0</v>
      </c>
    </row>
    <row r="571" spans="1:8" ht="25.5" x14ac:dyDescent="0.25">
      <c r="A571" s="14"/>
      <c r="B571" s="14" t="s">
        <v>10</v>
      </c>
      <c r="C571" s="64">
        <v>5317.29</v>
      </c>
      <c r="D571" s="16">
        <v>117</v>
      </c>
      <c r="E571" s="16"/>
      <c r="F571" s="16">
        <v>0</v>
      </c>
      <c r="G571" s="16"/>
      <c r="H571" s="63">
        <f>C571/(D571+F571)*F571</f>
        <v>0</v>
      </c>
    </row>
    <row r="572" spans="1:8" ht="25.5" x14ac:dyDescent="0.25">
      <c r="A572" s="14" t="s">
        <v>13</v>
      </c>
      <c r="B572" s="14" t="s">
        <v>11</v>
      </c>
      <c r="C572" s="64">
        <v>10009.629999999999</v>
      </c>
      <c r="D572" s="16">
        <v>117</v>
      </c>
      <c r="E572" s="16"/>
      <c r="F572" s="16">
        <v>0</v>
      </c>
      <c r="G572" s="16"/>
      <c r="H572" s="63">
        <f>C572/(D572+F572)*F572</f>
        <v>0</v>
      </c>
    </row>
    <row r="573" spans="1:8" x14ac:dyDescent="0.25">
      <c r="A573" s="17"/>
      <c r="B573" s="17"/>
      <c r="C573" s="18"/>
      <c r="D573" s="19"/>
      <c r="E573" s="19"/>
      <c r="F573" s="19"/>
      <c r="G573" s="19"/>
      <c r="H573" s="20"/>
    </row>
    <row r="574" spans="1:8" ht="15.75" x14ac:dyDescent="0.25">
      <c r="A574" s="14" t="s">
        <v>69</v>
      </c>
      <c r="B574" s="14" t="s">
        <v>9</v>
      </c>
      <c r="C574" s="64">
        <v>611184</v>
      </c>
      <c r="D574" s="16"/>
      <c r="E574" s="16">
        <v>766</v>
      </c>
      <c r="F574" s="16"/>
      <c r="G574" s="16">
        <v>33</v>
      </c>
      <c r="H574" s="63">
        <f>(G574/(E574+G574)*C574)</f>
        <v>25242.893617021276</v>
      </c>
    </row>
    <row r="575" spans="1:8" ht="25.5" x14ac:dyDescent="0.25">
      <c r="A575" s="14"/>
      <c r="B575" s="14" t="s">
        <v>10</v>
      </c>
      <c r="C575" s="64">
        <v>107598.78</v>
      </c>
      <c r="D575" s="16">
        <v>3774</v>
      </c>
      <c r="E575" s="16"/>
      <c r="F575" s="16">
        <v>131</v>
      </c>
      <c r="G575" s="16"/>
      <c r="H575" s="63">
        <f>C575/(D575+F575)*F575</f>
        <v>3609.5877541613313</v>
      </c>
    </row>
    <row r="576" spans="1:8" ht="25.5" x14ac:dyDescent="0.25">
      <c r="A576" s="14"/>
      <c r="B576" s="14" t="s">
        <v>11</v>
      </c>
      <c r="C576" s="64">
        <v>42148.37</v>
      </c>
      <c r="D576" s="16">
        <v>3774</v>
      </c>
      <c r="E576" s="16"/>
      <c r="F576" s="16">
        <v>131</v>
      </c>
      <c r="G576" s="16"/>
      <c r="H576" s="63">
        <f>C576/(D576+F576)*F576</f>
        <v>1413.9401971830987</v>
      </c>
    </row>
    <row r="577" spans="1:8" x14ac:dyDescent="0.25">
      <c r="A577" s="21"/>
      <c r="B577" s="21"/>
      <c r="C577" s="22"/>
      <c r="D577" s="23"/>
      <c r="E577" s="23"/>
      <c r="F577" s="23"/>
      <c r="G577" s="23"/>
      <c r="H577" s="24"/>
    </row>
    <row r="578" spans="1:8" ht="15.75" x14ac:dyDescent="0.25">
      <c r="A578" s="14" t="s">
        <v>201</v>
      </c>
      <c r="B578" s="14" t="s">
        <v>9</v>
      </c>
      <c r="C578" s="62">
        <v>91586.36</v>
      </c>
      <c r="D578" s="16"/>
      <c r="E578" s="16"/>
      <c r="F578" s="16"/>
      <c r="G578" s="16"/>
      <c r="H578" s="63" t="e">
        <f>(G578/(E578+G578)*C578)</f>
        <v>#DIV/0!</v>
      </c>
    </row>
    <row r="579" spans="1:8" ht="25.5" x14ac:dyDescent="0.25">
      <c r="A579" s="14"/>
      <c r="B579" s="14" t="s">
        <v>10</v>
      </c>
      <c r="C579" s="62">
        <v>13609.88</v>
      </c>
      <c r="D579" s="16" t="s">
        <v>187</v>
      </c>
      <c r="E579" s="16"/>
      <c r="F579" s="16" t="s">
        <v>187</v>
      </c>
      <c r="G579" s="16"/>
      <c r="H579" s="63" t="e">
        <f>C579/(D579+F579)*F579</f>
        <v>#VALUE!</v>
      </c>
    </row>
    <row r="580" spans="1:8" ht="25.5" x14ac:dyDescent="0.25">
      <c r="A580" s="14"/>
      <c r="B580" s="14" t="s">
        <v>11</v>
      </c>
      <c r="C580" s="62">
        <v>10009.629999999999</v>
      </c>
      <c r="D580" s="16"/>
      <c r="E580" s="16"/>
      <c r="F580" s="16"/>
      <c r="G580" s="16"/>
      <c r="H580" s="63" t="e">
        <f>C580/(D580+F580)*F580</f>
        <v>#DIV/0!</v>
      </c>
    </row>
    <row r="581" spans="1:8" x14ac:dyDescent="0.25">
      <c r="A581" s="17"/>
      <c r="B581" s="17"/>
      <c r="C581" s="18"/>
      <c r="D581" s="19"/>
      <c r="E581" s="19"/>
      <c r="F581" s="19"/>
      <c r="G581" s="19"/>
      <c r="H581" s="20"/>
    </row>
    <row r="582" spans="1:8" ht="15.75" x14ac:dyDescent="0.25">
      <c r="A582" s="14" t="s">
        <v>202</v>
      </c>
      <c r="B582" s="14" t="s">
        <v>9</v>
      </c>
      <c r="C582" s="64">
        <v>621287.84</v>
      </c>
      <c r="D582" s="16" t="s">
        <v>33</v>
      </c>
      <c r="E582" s="16">
        <v>316</v>
      </c>
      <c r="F582" s="16" t="s">
        <v>33</v>
      </c>
      <c r="G582" s="16">
        <v>0</v>
      </c>
      <c r="H582" s="63">
        <f>(G582/(E582+G582)*C582)</f>
        <v>0</v>
      </c>
    </row>
    <row r="583" spans="1:8" ht="25.5" x14ac:dyDescent="0.25">
      <c r="A583" s="14"/>
      <c r="B583" s="14" t="s">
        <v>10</v>
      </c>
      <c r="C583" s="64">
        <v>83888.35</v>
      </c>
      <c r="D583" s="16">
        <v>9980</v>
      </c>
      <c r="E583" s="16" t="s">
        <v>33</v>
      </c>
      <c r="F583" s="16">
        <v>0</v>
      </c>
      <c r="G583" s="16" t="s">
        <v>33</v>
      </c>
      <c r="H583" s="63">
        <f>C583/(D583+F583)*F583</f>
        <v>0</v>
      </c>
    </row>
    <row r="584" spans="1:8" ht="25.5" x14ac:dyDescent="0.25">
      <c r="A584" s="14"/>
      <c r="B584" s="14" t="s">
        <v>11</v>
      </c>
      <c r="C584" s="64">
        <v>50549.67</v>
      </c>
      <c r="D584" s="16">
        <v>9980</v>
      </c>
      <c r="E584" s="16" t="s">
        <v>33</v>
      </c>
      <c r="F584" s="16">
        <v>0</v>
      </c>
      <c r="G584" s="16" t="s">
        <v>33</v>
      </c>
      <c r="H584" s="63">
        <f>C584/(D584+F584)*F584</f>
        <v>0</v>
      </c>
    </row>
    <row r="585" spans="1:8" x14ac:dyDescent="0.25">
      <c r="A585" s="21"/>
      <c r="B585" s="21"/>
      <c r="C585" s="22"/>
      <c r="D585" s="23"/>
      <c r="E585" s="23"/>
      <c r="F585" s="23"/>
      <c r="G585" s="23"/>
      <c r="H585" s="24"/>
    </row>
    <row r="586" spans="1:8" ht="15.75" x14ac:dyDescent="0.25">
      <c r="A586" s="14" t="s">
        <v>203</v>
      </c>
      <c r="B586" s="14" t="s">
        <v>9</v>
      </c>
      <c r="C586" s="62">
        <v>191758.2</v>
      </c>
      <c r="D586" s="16" t="s">
        <v>33</v>
      </c>
      <c r="E586" s="16">
        <v>183</v>
      </c>
      <c r="F586" s="16" t="s">
        <v>33</v>
      </c>
      <c r="G586" s="16">
        <v>0</v>
      </c>
      <c r="H586" s="63">
        <f>(G586/(E586+G586)*C586)</f>
        <v>0</v>
      </c>
    </row>
    <row r="587" spans="1:8" ht="25.5" x14ac:dyDescent="0.25">
      <c r="A587" s="14"/>
      <c r="B587" s="14" t="s">
        <v>10</v>
      </c>
      <c r="C587" s="62">
        <v>20948.41</v>
      </c>
      <c r="D587" s="16">
        <v>410</v>
      </c>
      <c r="E587" s="16" t="s">
        <v>33</v>
      </c>
      <c r="F587" s="16">
        <v>0</v>
      </c>
      <c r="G587" s="16" t="s">
        <v>33</v>
      </c>
      <c r="H587" s="63">
        <f>C587/(D587+F587)*F587</f>
        <v>0</v>
      </c>
    </row>
    <row r="588" spans="1:8" ht="25.5" x14ac:dyDescent="0.25">
      <c r="A588" s="14" t="s">
        <v>13</v>
      </c>
      <c r="B588" s="14" t="s">
        <v>11</v>
      </c>
      <c r="C588" s="62">
        <v>13068.07</v>
      </c>
      <c r="D588" s="16">
        <v>410</v>
      </c>
      <c r="E588" s="16" t="s">
        <v>33</v>
      </c>
      <c r="F588" s="16">
        <v>0</v>
      </c>
      <c r="G588" s="16" t="s">
        <v>33</v>
      </c>
      <c r="H588" s="63">
        <f>C588/(D588+F588)*F588</f>
        <v>0</v>
      </c>
    </row>
    <row r="589" spans="1:8" x14ac:dyDescent="0.25">
      <c r="A589" s="17"/>
      <c r="B589" s="17"/>
      <c r="C589" s="18"/>
      <c r="D589" s="19"/>
      <c r="E589" s="19"/>
      <c r="F589" s="19"/>
      <c r="G589" s="19"/>
      <c r="H589" s="20"/>
    </row>
    <row r="590" spans="1:8" ht="15.75" x14ac:dyDescent="0.25">
      <c r="A590" s="14" t="s">
        <v>70</v>
      </c>
      <c r="B590" s="14" t="s">
        <v>9</v>
      </c>
      <c r="C590" s="64">
        <v>1076107.1100000001</v>
      </c>
      <c r="D590" s="16"/>
      <c r="E590" s="16">
        <v>420</v>
      </c>
      <c r="F590" s="16"/>
      <c r="G590" s="16">
        <v>21</v>
      </c>
      <c r="H590" s="63">
        <f>(G590/(E590+G590)*C590)</f>
        <v>51243.195714285714</v>
      </c>
    </row>
    <row r="591" spans="1:8" ht="25.5" x14ac:dyDescent="0.25">
      <c r="A591" s="14"/>
      <c r="B591" s="14" t="s">
        <v>10</v>
      </c>
      <c r="C591" s="64">
        <v>127137.86</v>
      </c>
      <c r="D591" s="16">
        <v>420</v>
      </c>
      <c r="E591" s="16"/>
      <c r="F591" s="16">
        <v>21</v>
      </c>
      <c r="G591" s="16"/>
      <c r="H591" s="63">
        <f>C591/(D591+F591)*F591</f>
        <v>6054.1838095238099</v>
      </c>
    </row>
    <row r="592" spans="1:8" ht="25.5" x14ac:dyDescent="0.25">
      <c r="A592" s="14"/>
      <c r="B592" s="14" t="s">
        <v>11</v>
      </c>
      <c r="C592" s="64">
        <v>73304.06</v>
      </c>
      <c r="D592" s="16">
        <v>420</v>
      </c>
      <c r="E592" s="16"/>
      <c r="F592" s="16">
        <v>21</v>
      </c>
      <c r="G592" s="16"/>
      <c r="H592" s="63">
        <f>C592/(D592+F592)*F592</f>
        <v>3490.6695238095235</v>
      </c>
    </row>
    <row r="593" spans="1:8" x14ac:dyDescent="0.25">
      <c r="A593" s="17"/>
      <c r="B593" s="17"/>
      <c r="C593" s="18"/>
      <c r="D593" s="19"/>
      <c r="E593" s="19"/>
      <c r="F593" s="19"/>
      <c r="G593" s="19"/>
      <c r="H593" s="20"/>
    </row>
    <row r="594" spans="1:8" ht="15.75" x14ac:dyDescent="0.25">
      <c r="A594" s="14" t="s">
        <v>204</v>
      </c>
      <c r="B594" s="14" t="s">
        <v>9</v>
      </c>
      <c r="C594" s="62">
        <v>95586.27</v>
      </c>
      <c r="D594" s="16"/>
      <c r="E594" s="16">
        <v>193</v>
      </c>
      <c r="F594" s="16"/>
      <c r="G594" s="16">
        <v>0</v>
      </c>
      <c r="H594" s="63">
        <f>(G594/(E594+G594)*C594)</f>
        <v>0</v>
      </c>
    </row>
    <row r="595" spans="1:8" ht="25.5" x14ac:dyDescent="0.25">
      <c r="A595" s="14"/>
      <c r="B595" s="14" t="s">
        <v>10</v>
      </c>
      <c r="C595" s="62">
        <v>14448.28</v>
      </c>
      <c r="D595" s="16">
        <v>389</v>
      </c>
      <c r="E595" s="16"/>
      <c r="F595" s="16">
        <v>0</v>
      </c>
      <c r="G595" s="16"/>
      <c r="H595" s="63">
        <f>C595/(D595+F595)*F595</f>
        <v>0</v>
      </c>
    </row>
    <row r="596" spans="1:8" ht="25.5" x14ac:dyDescent="0.25">
      <c r="A596" s="14" t="s">
        <v>13</v>
      </c>
      <c r="B596" s="14" t="s">
        <v>11</v>
      </c>
      <c r="C596" s="62">
        <v>10009.629999999999</v>
      </c>
      <c r="D596" s="16">
        <v>389</v>
      </c>
      <c r="E596" s="16"/>
      <c r="F596" s="16">
        <v>0</v>
      </c>
      <c r="G596" s="16"/>
      <c r="H596" s="63">
        <f>C596/(D596+F596)*F596</f>
        <v>0</v>
      </c>
    </row>
    <row r="597" spans="1:8" x14ac:dyDescent="0.25">
      <c r="A597" s="17"/>
      <c r="B597" s="17"/>
      <c r="C597" s="18"/>
      <c r="D597" s="19"/>
      <c r="E597" s="19"/>
      <c r="F597" s="19"/>
      <c r="G597" s="19"/>
      <c r="H597" s="20"/>
    </row>
    <row r="598" spans="1:8" x14ac:dyDescent="0.25">
      <c r="A598" s="42" t="s">
        <v>205</v>
      </c>
      <c r="B598" s="42" t="s">
        <v>9</v>
      </c>
      <c r="C598" s="43"/>
      <c r="D598" s="44"/>
      <c r="E598" s="44"/>
      <c r="F598" s="44"/>
      <c r="G598" s="44"/>
      <c r="H598" s="45"/>
    </row>
    <row r="599" spans="1:8" ht="25.5" x14ac:dyDescent="0.25">
      <c r="A599" s="42"/>
      <c r="B599" s="42" t="s">
        <v>10</v>
      </c>
      <c r="C599" s="43"/>
      <c r="D599" s="44"/>
      <c r="E599" s="44"/>
      <c r="F599" s="44"/>
      <c r="G599" s="44"/>
      <c r="H599" s="45"/>
    </row>
    <row r="600" spans="1:8" ht="25.5" x14ac:dyDescent="0.25">
      <c r="A600" s="42" t="s">
        <v>133</v>
      </c>
      <c r="B600" s="42" t="s">
        <v>11</v>
      </c>
      <c r="C600" s="43"/>
      <c r="D600" s="44"/>
      <c r="E600" s="44"/>
      <c r="F600" s="44"/>
      <c r="G600" s="44"/>
      <c r="H600" s="45"/>
    </row>
    <row r="601" spans="1:8" x14ac:dyDescent="0.25">
      <c r="A601" s="17"/>
      <c r="B601" s="17"/>
      <c r="C601" s="18"/>
      <c r="D601" s="19"/>
      <c r="E601" s="19"/>
      <c r="F601" s="19"/>
      <c r="G601" s="19"/>
      <c r="H601" s="20"/>
    </row>
    <row r="602" spans="1:8" ht="15.75" x14ac:dyDescent="0.25">
      <c r="A602" s="14" t="s">
        <v>71</v>
      </c>
      <c r="B602" s="14" t="s">
        <v>9</v>
      </c>
      <c r="C602" s="62">
        <v>360869.04</v>
      </c>
      <c r="D602" s="16"/>
      <c r="E602" s="16">
        <v>752</v>
      </c>
      <c r="F602" s="16"/>
      <c r="G602" s="16">
        <v>3</v>
      </c>
      <c r="H602" s="63">
        <f>(G602/(E602+G602)*C602)</f>
        <v>1433.916715231788</v>
      </c>
    </row>
    <row r="603" spans="1:8" ht="25.5" x14ac:dyDescent="0.25">
      <c r="A603" s="14"/>
      <c r="B603" s="14" t="s">
        <v>10</v>
      </c>
      <c r="C603" s="62">
        <v>47370.54</v>
      </c>
      <c r="D603" s="16">
        <v>875</v>
      </c>
      <c r="E603" s="16"/>
      <c r="F603" s="16">
        <v>0</v>
      </c>
      <c r="G603" s="16"/>
      <c r="H603" s="63">
        <f>C603/(D603+F603)*F603</f>
        <v>0</v>
      </c>
    </row>
    <row r="604" spans="1:8" ht="25.5" x14ac:dyDescent="0.25">
      <c r="A604" s="14"/>
      <c r="B604" s="14" t="s">
        <v>11</v>
      </c>
      <c r="C604" s="62">
        <v>24969.51</v>
      </c>
      <c r="D604" s="16">
        <v>875</v>
      </c>
      <c r="E604" s="16"/>
      <c r="F604" s="16">
        <v>0</v>
      </c>
      <c r="G604" s="16"/>
      <c r="H604" s="63">
        <f>C604/(D604+F604)*F604</f>
        <v>0</v>
      </c>
    </row>
    <row r="605" spans="1:8" x14ac:dyDescent="0.25">
      <c r="A605" s="21"/>
      <c r="B605" s="21"/>
      <c r="C605" s="22"/>
      <c r="D605" s="23"/>
      <c r="E605" s="23"/>
      <c r="F605" s="23"/>
      <c r="G605" s="23"/>
      <c r="H605" s="24"/>
    </row>
    <row r="606" spans="1:8" ht="15.75" x14ac:dyDescent="0.25">
      <c r="A606" s="14" t="s">
        <v>72</v>
      </c>
      <c r="B606" s="14" t="s">
        <v>9</v>
      </c>
      <c r="C606" s="64">
        <v>5908249.6399999997</v>
      </c>
      <c r="D606" s="16"/>
      <c r="E606" s="16">
        <v>6855</v>
      </c>
      <c r="F606" s="16"/>
      <c r="G606" s="16">
        <v>179</v>
      </c>
      <c r="H606" s="63">
        <f>(G606/(E606+G606)*C606)</f>
        <v>150352.10201307933</v>
      </c>
    </row>
    <row r="607" spans="1:8" ht="25.5" x14ac:dyDescent="0.25">
      <c r="A607" s="14"/>
      <c r="B607" s="14" t="s">
        <v>10</v>
      </c>
      <c r="C607" s="64">
        <v>674223.53</v>
      </c>
      <c r="D607" s="16">
        <v>7780</v>
      </c>
      <c r="E607" s="16"/>
      <c r="F607" s="16">
        <v>468</v>
      </c>
      <c r="G607" s="16"/>
      <c r="H607" s="63">
        <f>C607/(D607+F607)*F607</f>
        <v>38256.136280310377</v>
      </c>
    </row>
    <row r="608" spans="1:8" ht="25.5" x14ac:dyDescent="0.25">
      <c r="A608" s="14"/>
      <c r="B608" s="14" t="s">
        <v>11</v>
      </c>
      <c r="C608" s="64">
        <v>414328.4</v>
      </c>
      <c r="D608" s="16">
        <v>7780</v>
      </c>
      <c r="E608" s="16"/>
      <c r="F608" s="16">
        <v>468</v>
      </c>
      <c r="G608" s="16"/>
      <c r="H608" s="63">
        <f>C608/(D608+F608)*F608</f>
        <v>23509.419398642094</v>
      </c>
    </row>
    <row r="609" spans="1:8" x14ac:dyDescent="0.25">
      <c r="A609" s="17"/>
      <c r="B609" s="17"/>
      <c r="C609" s="18"/>
      <c r="D609" s="19"/>
      <c r="E609" s="19"/>
      <c r="F609" s="19"/>
      <c r="G609" s="19"/>
      <c r="H609" s="20"/>
    </row>
    <row r="610" spans="1:8" ht="15.75" x14ac:dyDescent="0.25">
      <c r="A610" s="14" t="s">
        <v>206</v>
      </c>
      <c r="B610" s="14" t="s">
        <v>9</v>
      </c>
      <c r="C610" s="64">
        <v>390737.26</v>
      </c>
      <c r="D610" s="16"/>
      <c r="E610" s="16">
        <v>498</v>
      </c>
      <c r="F610" s="16"/>
      <c r="G610" s="16">
        <v>0</v>
      </c>
      <c r="H610" s="63">
        <f>(G610/(E610+G610)*C610)</f>
        <v>0</v>
      </c>
    </row>
    <row r="611" spans="1:8" ht="25.5" x14ac:dyDescent="0.25">
      <c r="A611" s="14"/>
      <c r="B611" s="14" t="s">
        <v>10</v>
      </c>
      <c r="C611" s="64">
        <v>58887.85</v>
      </c>
      <c r="D611" s="16">
        <v>1302</v>
      </c>
      <c r="E611" s="16"/>
      <c r="F611" s="16">
        <v>0</v>
      </c>
      <c r="G611" s="16"/>
      <c r="H611" s="63">
        <f>C611/(D611+F611)*F611</f>
        <v>0</v>
      </c>
    </row>
    <row r="612" spans="1:8" ht="25.5" x14ac:dyDescent="0.25">
      <c r="A612" s="14"/>
      <c r="B612" s="14" t="s">
        <v>11</v>
      </c>
      <c r="C612" s="64">
        <v>26938.68</v>
      </c>
      <c r="D612" s="16">
        <v>1302</v>
      </c>
      <c r="E612" s="16"/>
      <c r="F612" s="16">
        <v>0</v>
      </c>
      <c r="G612" s="16"/>
      <c r="H612" s="63">
        <f>C612/(D612+F612)*F612</f>
        <v>0</v>
      </c>
    </row>
    <row r="613" spans="1:8" x14ac:dyDescent="0.25">
      <c r="A613" s="17"/>
      <c r="B613" s="17"/>
      <c r="C613" s="18"/>
      <c r="D613" s="19"/>
      <c r="E613" s="19"/>
      <c r="F613" s="19"/>
      <c r="G613" s="19"/>
      <c r="H613" s="20"/>
    </row>
    <row r="614" spans="1:8" ht="15.75" x14ac:dyDescent="0.25">
      <c r="A614" s="14" t="s">
        <v>73</v>
      </c>
      <c r="B614" s="14" t="s">
        <v>9</v>
      </c>
      <c r="C614" s="64">
        <v>1165866.26</v>
      </c>
      <c r="D614" s="16"/>
      <c r="E614" s="16">
        <v>600</v>
      </c>
      <c r="F614" s="16"/>
      <c r="G614" s="16">
        <v>157</v>
      </c>
      <c r="H614" s="63">
        <f>(G614/(E614+G614)*C614)</f>
        <v>241797.89011889035</v>
      </c>
    </row>
    <row r="615" spans="1:8" ht="25.5" x14ac:dyDescent="0.25">
      <c r="A615" s="14"/>
      <c r="B615" s="14" t="s">
        <v>10</v>
      </c>
      <c r="C615" s="64">
        <v>70642.240000000005</v>
      </c>
      <c r="D615" s="16">
        <v>600</v>
      </c>
      <c r="E615" s="16"/>
      <c r="F615" s="16">
        <v>157</v>
      </c>
      <c r="G615" s="16"/>
      <c r="H615" s="63">
        <f>C615/(D615+F615)*F615</f>
        <v>14651.032602377809</v>
      </c>
    </row>
    <row r="616" spans="1:8" ht="25.5" x14ac:dyDescent="0.25">
      <c r="A616" s="14"/>
      <c r="B616" s="14" t="s">
        <v>11</v>
      </c>
      <c r="C616" s="64">
        <v>81034.460000000006</v>
      </c>
      <c r="D616" s="16">
        <v>600</v>
      </c>
      <c r="E616" s="16"/>
      <c r="F616" s="16">
        <v>157</v>
      </c>
      <c r="G616" s="16"/>
      <c r="H616" s="63">
        <f>C616/(D616+F616)*F616</f>
        <v>16806.35431968296</v>
      </c>
    </row>
    <row r="617" spans="1:8" x14ac:dyDescent="0.25">
      <c r="A617" s="17"/>
      <c r="B617" s="17"/>
      <c r="C617" s="18"/>
      <c r="D617" s="19"/>
      <c r="E617" s="19"/>
      <c r="F617" s="19"/>
      <c r="G617" s="19"/>
      <c r="H617" s="20"/>
    </row>
    <row r="618" spans="1:8" ht="33.75" customHeight="1" x14ac:dyDescent="0.25">
      <c r="A618" s="14" t="s">
        <v>207</v>
      </c>
      <c r="B618" s="14" t="s">
        <v>9</v>
      </c>
      <c r="C618" s="62">
        <v>277488.95</v>
      </c>
      <c r="D618" s="16" t="s">
        <v>33</v>
      </c>
      <c r="E618" s="16">
        <v>1029</v>
      </c>
      <c r="F618" s="16" t="s">
        <v>33</v>
      </c>
      <c r="G618" s="16">
        <v>0</v>
      </c>
      <c r="H618" s="63">
        <f>(G618/(E618+G618)*C618)</f>
        <v>0</v>
      </c>
    </row>
    <row r="619" spans="1:8" ht="25.5" x14ac:dyDescent="0.25">
      <c r="A619" s="14"/>
      <c r="B619" s="14" t="s">
        <v>10</v>
      </c>
      <c r="C619" s="62">
        <v>55367.22</v>
      </c>
      <c r="D619" s="16">
        <v>1650</v>
      </c>
      <c r="E619" s="16" t="s">
        <v>33</v>
      </c>
      <c r="F619" s="16">
        <v>0</v>
      </c>
      <c r="G619" s="16" t="s">
        <v>33</v>
      </c>
      <c r="H619" s="63">
        <f>C619/(D619+F619)*F619</f>
        <v>0</v>
      </c>
    </row>
    <row r="620" spans="1:8" ht="25.5" x14ac:dyDescent="0.25">
      <c r="A620" s="14"/>
      <c r="B620" s="14" t="s">
        <v>11</v>
      </c>
      <c r="C620" s="62">
        <v>19184.91</v>
      </c>
      <c r="D620" s="16">
        <v>1650</v>
      </c>
      <c r="E620" s="16" t="s">
        <v>33</v>
      </c>
      <c r="F620" s="16">
        <v>0</v>
      </c>
      <c r="G620" s="16" t="s">
        <v>33</v>
      </c>
      <c r="H620" s="63">
        <f>C620/(D620+F620)*F620</f>
        <v>0</v>
      </c>
    </row>
    <row r="621" spans="1:8" x14ac:dyDescent="0.25">
      <c r="A621" s="21"/>
      <c r="B621" s="21"/>
      <c r="C621" s="22"/>
      <c r="D621" s="23"/>
      <c r="E621" s="23"/>
      <c r="F621" s="23"/>
      <c r="G621" s="23"/>
      <c r="H621" s="24"/>
    </row>
    <row r="622" spans="1:8" ht="21" customHeight="1" x14ac:dyDescent="0.25">
      <c r="A622" s="14" t="s">
        <v>208</v>
      </c>
      <c r="B622" s="14" t="s">
        <v>9</v>
      </c>
      <c r="C622" s="64">
        <v>750448.23</v>
      </c>
      <c r="D622" s="16"/>
      <c r="E622" s="16">
        <v>1175</v>
      </c>
      <c r="F622" s="16"/>
      <c r="G622" s="16">
        <v>0</v>
      </c>
      <c r="H622" s="63">
        <f>(G622/(E622+G622)*C622)</f>
        <v>0</v>
      </c>
    </row>
    <row r="623" spans="1:8" ht="25.5" x14ac:dyDescent="0.25">
      <c r="A623" s="14"/>
      <c r="B623" s="14" t="s">
        <v>10</v>
      </c>
      <c r="C623" s="64">
        <v>117912.33</v>
      </c>
      <c r="D623" s="16">
        <v>3115</v>
      </c>
      <c r="E623" s="16"/>
      <c r="F623" s="16">
        <v>0</v>
      </c>
      <c r="G623" s="16"/>
      <c r="H623" s="63">
        <f>C623/(D623+F623)*F623</f>
        <v>0</v>
      </c>
    </row>
    <row r="624" spans="1:8" ht="25.5" x14ac:dyDescent="0.25">
      <c r="A624" s="14"/>
      <c r="B624" s="14" t="s">
        <v>11</v>
      </c>
      <c r="C624" s="64">
        <v>51679.839999999997</v>
      </c>
      <c r="D624" s="16">
        <v>3115</v>
      </c>
      <c r="E624" s="16"/>
      <c r="F624" s="16">
        <v>0</v>
      </c>
      <c r="G624" s="16"/>
      <c r="H624" s="63">
        <f>C624/(D624+F624)*F624</f>
        <v>0</v>
      </c>
    </row>
    <row r="625" spans="1:8" x14ac:dyDescent="0.25">
      <c r="A625" s="17"/>
      <c r="B625" s="17"/>
      <c r="C625" s="18"/>
      <c r="D625" s="19"/>
      <c r="E625" s="19"/>
      <c r="F625" s="19"/>
      <c r="G625" s="19"/>
      <c r="H625" s="20"/>
    </row>
    <row r="626" spans="1:8" ht="15.75" x14ac:dyDescent="0.25">
      <c r="A626" s="14" t="s">
        <v>209</v>
      </c>
      <c r="B626" s="14" t="s">
        <v>9</v>
      </c>
      <c r="C626" s="64">
        <v>464998.6</v>
      </c>
      <c r="D626" s="16"/>
      <c r="E626" s="16">
        <v>732</v>
      </c>
      <c r="F626" s="16"/>
      <c r="G626" s="16">
        <v>0</v>
      </c>
      <c r="H626" s="63">
        <f>(G626/(E626+G626)*C626)</f>
        <v>0</v>
      </c>
    </row>
    <row r="627" spans="1:8" ht="25.5" x14ac:dyDescent="0.25">
      <c r="A627" s="14"/>
      <c r="B627" s="14" t="s">
        <v>10</v>
      </c>
      <c r="C627" s="64">
        <v>105455.01</v>
      </c>
      <c r="D627" s="16">
        <v>6268</v>
      </c>
      <c r="E627" s="16"/>
      <c r="F627" s="16">
        <v>0</v>
      </c>
      <c r="G627" s="16"/>
      <c r="H627" s="63">
        <f>C627/(D627+F627)*F627</f>
        <v>0</v>
      </c>
    </row>
    <row r="628" spans="1:8" ht="25.5" x14ac:dyDescent="0.25">
      <c r="A628" s="14"/>
      <c r="B628" s="14" t="s">
        <v>11</v>
      </c>
      <c r="C628" s="64">
        <v>32343.7</v>
      </c>
      <c r="D628" s="16">
        <v>6268</v>
      </c>
      <c r="E628" s="16"/>
      <c r="F628" s="16">
        <v>0</v>
      </c>
      <c r="G628" s="16"/>
      <c r="H628" s="63">
        <f>C628/(D628+F628)*F628</f>
        <v>0</v>
      </c>
    </row>
    <row r="629" spans="1:8" x14ac:dyDescent="0.25">
      <c r="A629" s="17"/>
      <c r="B629" s="17"/>
      <c r="C629" s="18"/>
      <c r="D629" s="19"/>
      <c r="E629" s="19"/>
      <c r="F629" s="19"/>
      <c r="G629" s="19"/>
      <c r="H629" s="20"/>
    </row>
    <row r="630" spans="1:8" ht="25.5" x14ac:dyDescent="0.25">
      <c r="A630" s="14" t="s">
        <v>210</v>
      </c>
      <c r="B630" s="14" t="s">
        <v>9</v>
      </c>
      <c r="C630" s="62">
        <v>94444.44</v>
      </c>
      <c r="D630" s="16"/>
      <c r="E630" s="16"/>
      <c r="F630" s="16"/>
      <c r="G630" s="16">
        <v>0</v>
      </c>
      <c r="H630" s="63" t="e">
        <f>(G630/(E630+G630)*C630)</f>
        <v>#DIV/0!</v>
      </c>
    </row>
    <row r="631" spans="1:8" ht="25.5" x14ac:dyDescent="0.25">
      <c r="A631" s="14"/>
      <c r="B631" s="14" t="s">
        <v>10</v>
      </c>
      <c r="C631" s="62">
        <v>9899.01</v>
      </c>
      <c r="D631" s="16"/>
      <c r="E631" s="16"/>
      <c r="F631" s="16">
        <v>0</v>
      </c>
      <c r="G631" s="16"/>
      <c r="H631" s="63" t="e">
        <f>C631/(D631+F631)*F631</f>
        <v>#DIV/0!</v>
      </c>
    </row>
    <row r="632" spans="1:8" ht="25.5" x14ac:dyDescent="0.25">
      <c r="A632" s="14" t="s">
        <v>13</v>
      </c>
      <c r="B632" s="14" t="s">
        <v>11</v>
      </c>
      <c r="C632" s="62">
        <v>10009.629999999999</v>
      </c>
      <c r="D632" s="16"/>
      <c r="E632" s="16"/>
      <c r="F632" s="16">
        <v>0</v>
      </c>
      <c r="G632" s="16"/>
      <c r="H632" s="63" t="e">
        <f>C632/(D632+F632)*F632</f>
        <v>#DIV/0!</v>
      </c>
    </row>
    <row r="633" spans="1:8" x14ac:dyDescent="0.25">
      <c r="A633" s="17"/>
      <c r="B633" s="17"/>
      <c r="C633" s="18"/>
      <c r="D633" s="19"/>
      <c r="E633" s="19"/>
      <c r="F633" s="19"/>
      <c r="G633" s="19"/>
      <c r="H633" s="20"/>
    </row>
    <row r="634" spans="1:8" ht="15.75" x14ac:dyDescent="0.25">
      <c r="A634" s="14" t="s">
        <v>74</v>
      </c>
      <c r="B634" s="14" t="s">
        <v>9</v>
      </c>
      <c r="C634" s="62">
        <v>795096.76</v>
      </c>
      <c r="D634" s="16" t="s">
        <v>33</v>
      </c>
      <c r="E634" s="16">
        <v>1445</v>
      </c>
      <c r="F634" s="16" t="s">
        <v>33</v>
      </c>
      <c r="G634" s="16">
        <v>258</v>
      </c>
      <c r="H634" s="63">
        <f>(G634/(E634+G634)*C634)</f>
        <v>120455.05817968292</v>
      </c>
    </row>
    <row r="635" spans="1:8" ht="25.5" x14ac:dyDescent="0.25">
      <c r="A635" s="14"/>
      <c r="B635" s="14" t="s">
        <v>10</v>
      </c>
      <c r="C635" s="62">
        <v>114326.03</v>
      </c>
      <c r="D635" s="16">
        <v>1445</v>
      </c>
      <c r="E635" s="16" t="s">
        <v>33</v>
      </c>
      <c r="F635" s="16">
        <v>258</v>
      </c>
      <c r="G635" s="16" t="s">
        <v>33</v>
      </c>
      <c r="H635" s="63">
        <f>C635/(D635+F635)*F635</f>
        <v>17320.091450381678</v>
      </c>
    </row>
    <row r="636" spans="1:8" ht="25.5" x14ac:dyDescent="0.25">
      <c r="A636" s="14" t="s">
        <v>13</v>
      </c>
      <c r="B636" s="14" t="s">
        <v>11</v>
      </c>
      <c r="C636" s="62">
        <v>52530.38</v>
      </c>
      <c r="D636" s="16">
        <v>1445</v>
      </c>
      <c r="E636" s="16" t="s">
        <v>33</v>
      </c>
      <c r="F636" s="16">
        <v>258</v>
      </c>
      <c r="G636" s="16" t="s">
        <v>33</v>
      </c>
      <c r="H636" s="63">
        <f>C636/(D636+F636)*F636</f>
        <v>7958.2137639459779</v>
      </c>
    </row>
    <row r="637" spans="1:8" x14ac:dyDescent="0.25">
      <c r="A637" s="21"/>
      <c r="B637" s="21"/>
      <c r="C637" s="22"/>
      <c r="D637" s="23"/>
      <c r="E637" s="23"/>
      <c r="F637" s="23"/>
      <c r="G637" s="23"/>
      <c r="H637" s="24"/>
    </row>
    <row r="638" spans="1:8" ht="25.5" x14ac:dyDescent="0.25">
      <c r="A638" s="14" t="s">
        <v>211</v>
      </c>
      <c r="B638" s="14" t="s">
        <v>9</v>
      </c>
      <c r="C638" s="15">
        <v>0</v>
      </c>
      <c r="D638" s="16"/>
      <c r="E638" s="16" t="s">
        <v>198</v>
      </c>
      <c r="F638" s="16"/>
      <c r="G638" s="16" t="s">
        <v>198</v>
      </c>
      <c r="H638" s="63" t="e">
        <f>(G638/(E638+G638)*C638)</f>
        <v>#VALUE!</v>
      </c>
    </row>
    <row r="639" spans="1:8" ht="25.5" x14ac:dyDescent="0.25">
      <c r="A639" s="14"/>
      <c r="B639" s="14" t="s">
        <v>10</v>
      </c>
      <c r="C639" s="64">
        <v>34.520000000000003</v>
      </c>
      <c r="D639" s="16">
        <v>0</v>
      </c>
      <c r="E639" s="16"/>
      <c r="F639" s="16">
        <v>0</v>
      </c>
      <c r="G639" s="16"/>
      <c r="H639" s="63" t="e">
        <f>C639/(D639+F639)*F639</f>
        <v>#DIV/0!</v>
      </c>
    </row>
    <row r="640" spans="1:8" ht="25.5" x14ac:dyDescent="0.25">
      <c r="A640" s="14"/>
      <c r="B640" s="14" t="s">
        <v>11</v>
      </c>
      <c r="C640" s="15">
        <v>0</v>
      </c>
      <c r="D640" s="16"/>
      <c r="E640" s="16"/>
      <c r="F640" s="16"/>
      <c r="G640" s="16"/>
      <c r="H640" s="63" t="e">
        <f>C640/(D640+F640)*F640</f>
        <v>#DIV/0!</v>
      </c>
    </row>
    <row r="641" spans="1:8" x14ac:dyDescent="0.25">
      <c r="A641" s="17"/>
      <c r="B641" s="17"/>
      <c r="C641" s="18"/>
      <c r="D641" s="19"/>
      <c r="E641" s="19"/>
      <c r="F641" s="19"/>
      <c r="G641" s="19"/>
      <c r="H641" s="20"/>
    </row>
    <row r="642" spans="1:8" ht="15.75" x14ac:dyDescent="0.25">
      <c r="A642" s="14" t="s">
        <v>212</v>
      </c>
      <c r="B642" s="14" t="s">
        <v>9</v>
      </c>
      <c r="C642" s="62">
        <v>1928.9</v>
      </c>
      <c r="D642" s="16"/>
      <c r="E642" s="16">
        <v>28</v>
      </c>
      <c r="F642" s="16"/>
      <c r="G642" s="16">
        <v>0</v>
      </c>
      <c r="H642" s="63">
        <f>(G642/(E642+G642)*C642)</f>
        <v>0</v>
      </c>
    </row>
    <row r="643" spans="1:8" ht="25.5" x14ac:dyDescent="0.25">
      <c r="A643" s="14"/>
      <c r="B643" s="14" t="s">
        <v>10</v>
      </c>
      <c r="C643" s="62">
        <v>1534.12</v>
      </c>
      <c r="D643" s="16">
        <v>151</v>
      </c>
      <c r="E643" s="16"/>
      <c r="F643" s="16">
        <v>0</v>
      </c>
      <c r="G643" s="16"/>
      <c r="H643" s="63">
        <f>C643/(D643+F643)*F643</f>
        <v>0</v>
      </c>
    </row>
    <row r="644" spans="1:8" ht="25.5" x14ac:dyDescent="0.25">
      <c r="A644" s="14"/>
      <c r="B644" s="14" t="s">
        <v>11</v>
      </c>
      <c r="C644" s="62">
        <v>10009.629999999999</v>
      </c>
      <c r="D644" s="16">
        <v>151</v>
      </c>
      <c r="E644" s="16"/>
      <c r="F644" s="16">
        <v>0</v>
      </c>
      <c r="G644" s="16"/>
      <c r="H644" s="63">
        <f>C644/(D644+F644)*F644</f>
        <v>0</v>
      </c>
    </row>
    <row r="645" spans="1:8" x14ac:dyDescent="0.25">
      <c r="A645" s="21"/>
      <c r="B645" s="21"/>
      <c r="C645" s="22"/>
      <c r="D645" s="23"/>
      <c r="E645" s="23"/>
      <c r="F645" s="23"/>
      <c r="G645" s="23"/>
      <c r="H645" s="24"/>
    </row>
    <row r="646" spans="1:8" ht="15.75" x14ac:dyDescent="0.25">
      <c r="A646" s="14" t="s">
        <v>213</v>
      </c>
      <c r="B646" s="14" t="s">
        <v>9</v>
      </c>
      <c r="C646" s="62">
        <v>815818.94</v>
      </c>
      <c r="D646" s="16"/>
      <c r="E646" s="16">
        <v>659</v>
      </c>
      <c r="F646" s="16"/>
      <c r="G646" s="16">
        <v>0</v>
      </c>
      <c r="H646" s="63">
        <f>(G646/(E646+G646)*C646)</f>
        <v>0</v>
      </c>
    </row>
    <row r="647" spans="1:8" ht="25.5" x14ac:dyDescent="0.25">
      <c r="A647" s="14"/>
      <c r="B647" s="14" t="s">
        <v>10</v>
      </c>
      <c r="C647" s="62">
        <v>88889.89</v>
      </c>
      <c r="D647" s="16">
        <v>667</v>
      </c>
      <c r="E647" s="16"/>
      <c r="F647" s="16">
        <v>0</v>
      </c>
      <c r="G647" s="16"/>
      <c r="H647" s="63">
        <f>C647/(D647+F647)*F647</f>
        <v>0</v>
      </c>
    </row>
    <row r="648" spans="1:8" ht="25.5" x14ac:dyDescent="0.25">
      <c r="A648" s="14"/>
      <c r="B648" s="14" t="s">
        <v>11</v>
      </c>
      <c r="C648" s="62">
        <v>56189.36</v>
      </c>
      <c r="D648" s="16">
        <v>667</v>
      </c>
      <c r="E648" s="16"/>
      <c r="F648" s="16">
        <v>0</v>
      </c>
      <c r="G648" s="16"/>
      <c r="H648" s="63">
        <f>C648/(D648+F648)*F648</f>
        <v>0</v>
      </c>
    </row>
    <row r="649" spans="1:8" x14ac:dyDescent="0.25">
      <c r="A649" s="21"/>
      <c r="B649" s="21"/>
      <c r="C649" s="22"/>
      <c r="D649" s="23"/>
      <c r="E649" s="23"/>
      <c r="F649" s="23"/>
      <c r="G649" s="23"/>
      <c r="H649" s="24"/>
    </row>
    <row r="650" spans="1:8" ht="25.5" x14ac:dyDescent="0.25">
      <c r="A650" s="14" t="s">
        <v>75</v>
      </c>
      <c r="B650" s="14" t="s">
        <v>9</v>
      </c>
      <c r="C650" s="62">
        <v>109950.86</v>
      </c>
      <c r="D650" s="16"/>
      <c r="E650" s="16">
        <v>147</v>
      </c>
      <c r="F650" s="16"/>
      <c r="G650" s="16">
        <v>4</v>
      </c>
      <c r="H650" s="63">
        <f>(G650/(E650+G650)*C650)</f>
        <v>2912.6055629139073</v>
      </c>
    </row>
    <row r="651" spans="1:8" ht="25.5" x14ac:dyDescent="0.25">
      <c r="A651" s="14"/>
      <c r="B651" s="14" t="s">
        <v>10</v>
      </c>
      <c r="C651" s="62">
        <v>15084.48</v>
      </c>
      <c r="D651" s="16">
        <v>197</v>
      </c>
      <c r="E651" s="16"/>
      <c r="F651" s="16">
        <v>0</v>
      </c>
      <c r="G651" s="16"/>
      <c r="H651" s="63">
        <f>C651/(D651+F651)*F651</f>
        <v>0</v>
      </c>
    </row>
    <row r="652" spans="1:8" ht="25.5" x14ac:dyDescent="0.25">
      <c r="A652" s="14"/>
      <c r="B652" s="14" t="s">
        <v>11</v>
      </c>
      <c r="C652" s="62">
        <v>10009.629999999999</v>
      </c>
      <c r="D652" s="16">
        <v>197</v>
      </c>
      <c r="E652" s="16"/>
      <c r="F652" s="16">
        <v>0</v>
      </c>
      <c r="G652" s="16"/>
      <c r="H652" s="63">
        <f>C652/(D652+F652)*F652</f>
        <v>0</v>
      </c>
    </row>
    <row r="653" spans="1:8" x14ac:dyDescent="0.25">
      <c r="A653" s="21"/>
      <c r="B653" s="21"/>
      <c r="C653" s="22"/>
      <c r="D653" s="23"/>
      <c r="E653" s="23"/>
      <c r="F653" s="23"/>
      <c r="G653" s="23"/>
      <c r="H653" s="24"/>
    </row>
    <row r="654" spans="1:8" ht="25.5" x14ac:dyDescent="0.25">
      <c r="A654" s="14" t="s">
        <v>76</v>
      </c>
      <c r="B654" s="14" t="s">
        <v>9</v>
      </c>
      <c r="C654" s="62">
        <v>895311.04</v>
      </c>
      <c r="D654" s="16"/>
      <c r="E654" s="16">
        <v>3273</v>
      </c>
      <c r="F654" s="16"/>
      <c r="G654" s="16">
        <v>55</v>
      </c>
      <c r="H654" s="63">
        <f>(G654/(E654+G654)*C654)</f>
        <v>14796.306250000001</v>
      </c>
    </row>
    <row r="655" spans="1:8" ht="25.5" x14ac:dyDescent="0.25">
      <c r="A655" s="14"/>
      <c r="B655" s="14" t="s">
        <v>10</v>
      </c>
      <c r="C655" s="62">
        <v>165756.89000000001</v>
      </c>
      <c r="D655" s="16">
        <v>3482</v>
      </c>
      <c r="E655" s="16"/>
      <c r="F655" s="16">
        <v>0</v>
      </c>
      <c r="G655" s="16"/>
      <c r="H655" s="63">
        <f>C655/(D655+F655)*F655</f>
        <v>0</v>
      </c>
    </row>
    <row r="656" spans="1:8" ht="25.5" x14ac:dyDescent="0.25">
      <c r="A656" s="14"/>
      <c r="B656" s="14" t="s">
        <v>11</v>
      </c>
      <c r="C656" s="62">
        <v>60727.85</v>
      </c>
      <c r="D656" s="16">
        <v>3482</v>
      </c>
      <c r="E656" s="16"/>
      <c r="F656" s="16">
        <v>0</v>
      </c>
      <c r="G656" s="16"/>
      <c r="H656" s="63">
        <f>C656/(D656+F656)*F656</f>
        <v>0</v>
      </c>
    </row>
    <row r="657" spans="1:8" x14ac:dyDescent="0.25">
      <c r="A657" s="17"/>
      <c r="B657" s="17"/>
      <c r="C657" s="18"/>
      <c r="D657" s="19"/>
      <c r="E657" s="19"/>
      <c r="F657" s="19"/>
      <c r="G657" s="19"/>
      <c r="H657" s="20"/>
    </row>
    <row r="658" spans="1:8" ht="25.5" x14ac:dyDescent="0.25">
      <c r="A658" s="14" t="s">
        <v>214</v>
      </c>
      <c r="B658" s="14" t="s">
        <v>9</v>
      </c>
      <c r="C658" s="64">
        <v>197421.5</v>
      </c>
      <c r="D658" s="16"/>
      <c r="E658" s="16">
        <v>329</v>
      </c>
      <c r="F658" s="16"/>
      <c r="G658" s="16">
        <v>0</v>
      </c>
      <c r="H658" s="63">
        <f>(G658/(E658+G658)*C658)</f>
        <v>0</v>
      </c>
    </row>
    <row r="659" spans="1:8" ht="25.5" x14ac:dyDescent="0.25">
      <c r="A659" s="14"/>
      <c r="B659" s="14" t="s">
        <v>10</v>
      </c>
      <c r="C659" s="64">
        <v>24247.7</v>
      </c>
      <c r="D659" s="16">
        <v>397</v>
      </c>
      <c r="E659" s="16"/>
      <c r="F659" s="16">
        <v>0</v>
      </c>
      <c r="G659" s="16"/>
      <c r="H659" s="63">
        <f>C659/(D659+F659)*F659</f>
        <v>0</v>
      </c>
    </row>
    <row r="660" spans="1:8" ht="25.5" x14ac:dyDescent="0.25">
      <c r="A660" s="14" t="s">
        <v>13</v>
      </c>
      <c r="B660" s="14" t="s">
        <v>11</v>
      </c>
      <c r="C660" s="64">
        <v>13454.81</v>
      </c>
      <c r="D660" s="16">
        <v>397</v>
      </c>
      <c r="E660" s="16"/>
      <c r="F660" s="16">
        <v>0</v>
      </c>
      <c r="G660" s="16"/>
      <c r="H660" s="63">
        <f>C660/(D660+F660)*F660</f>
        <v>0</v>
      </c>
    </row>
    <row r="661" spans="1:8" x14ac:dyDescent="0.25">
      <c r="A661" s="17"/>
      <c r="B661" s="17"/>
      <c r="C661" s="18"/>
      <c r="D661" s="19"/>
      <c r="E661" s="19"/>
      <c r="F661" s="19"/>
      <c r="G661" s="19"/>
      <c r="H661" s="20"/>
    </row>
    <row r="662" spans="1:8" ht="15.75" x14ac:dyDescent="0.25">
      <c r="A662" s="14" t="s">
        <v>77</v>
      </c>
      <c r="B662" s="14" t="s">
        <v>9</v>
      </c>
      <c r="C662" s="64">
        <v>2602906.83</v>
      </c>
      <c r="D662" s="16"/>
      <c r="E662" s="16">
        <v>3245</v>
      </c>
      <c r="F662" s="16"/>
      <c r="G662" s="16">
        <v>26</v>
      </c>
      <c r="H662" s="63">
        <f>(G662/(E662+G662)*C662)</f>
        <v>20689.568199327423</v>
      </c>
    </row>
    <row r="663" spans="1:8" ht="25.5" x14ac:dyDescent="0.25">
      <c r="A663" s="14"/>
      <c r="B663" s="14" t="s">
        <v>10</v>
      </c>
      <c r="C663" s="64">
        <v>503265.57</v>
      </c>
      <c r="D663" s="16">
        <v>23199</v>
      </c>
      <c r="E663" s="16"/>
      <c r="F663" s="16">
        <v>1457</v>
      </c>
      <c r="G663" s="16"/>
      <c r="H663" s="63">
        <f>C663/(D663+F663)*F663</f>
        <v>29739.533399172615</v>
      </c>
    </row>
    <row r="664" spans="1:8" ht="25.5" x14ac:dyDescent="0.25">
      <c r="A664" s="14"/>
      <c r="B664" s="14" t="s">
        <v>11</v>
      </c>
      <c r="C664" s="64">
        <v>179827.65</v>
      </c>
      <c r="D664" s="16">
        <v>23199</v>
      </c>
      <c r="E664" s="16"/>
      <c r="F664" s="16">
        <v>1457</v>
      </c>
      <c r="G664" s="16"/>
      <c r="H664" s="63">
        <f>C664/(D664+F664)*F664</f>
        <v>10626.577143494484</v>
      </c>
    </row>
    <row r="665" spans="1:8" x14ac:dyDescent="0.25">
      <c r="A665" s="17"/>
      <c r="B665" s="17"/>
      <c r="C665" s="18"/>
      <c r="D665" s="19"/>
      <c r="E665" s="19"/>
      <c r="F665" s="19"/>
      <c r="G665" s="19"/>
      <c r="H665" s="20"/>
    </row>
    <row r="666" spans="1:8" ht="15.75" x14ac:dyDescent="0.25">
      <c r="A666" s="14" t="s">
        <v>78</v>
      </c>
      <c r="B666" s="14" t="s">
        <v>9</v>
      </c>
      <c r="C666" s="64">
        <v>154714.01999999999</v>
      </c>
      <c r="D666" s="16"/>
      <c r="E666" s="16">
        <v>447</v>
      </c>
      <c r="F666" s="16"/>
      <c r="G666" s="16">
        <v>5</v>
      </c>
      <c r="H666" s="63">
        <f>(G666/(E666+G666)*C666)</f>
        <v>1711.438274336283</v>
      </c>
    </row>
    <row r="667" spans="1:8" ht="25.5" x14ac:dyDescent="0.25">
      <c r="A667" s="14"/>
      <c r="B667" s="14" t="s">
        <v>10</v>
      </c>
      <c r="C667" s="64">
        <v>25900.54</v>
      </c>
      <c r="D667" s="16">
        <v>781</v>
      </c>
      <c r="E667" s="16"/>
      <c r="F667" s="16">
        <v>0</v>
      </c>
      <c r="G667" s="16"/>
      <c r="H667" s="63">
        <f>C667/(D667+F667)*F667</f>
        <v>0</v>
      </c>
    </row>
    <row r="668" spans="1:8" ht="25.5" x14ac:dyDescent="0.25">
      <c r="A668" s="14"/>
      <c r="B668" s="14" t="s">
        <v>11</v>
      </c>
      <c r="C668" s="64">
        <v>12031.76</v>
      </c>
      <c r="D668" s="16">
        <v>781</v>
      </c>
      <c r="E668" s="16"/>
      <c r="F668" s="16">
        <v>0</v>
      </c>
      <c r="G668" s="16"/>
      <c r="H668" s="63">
        <f>C668/(D668+F668)*F668</f>
        <v>0</v>
      </c>
    </row>
    <row r="669" spans="1:8" x14ac:dyDescent="0.25">
      <c r="A669" s="17"/>
      <c r="B669" s="17"/>
      <c r="C669" s="18"/>
      <c r="D669" s="19"/>
      <c r="E669" s="19"/>
      <c r="F669" s="19"/>
      <c r="G669" s="19"/>
      <c r="H669" s="20"/>
    </row>
    <row r="670" spans="1:8" ht="15.75" x14ac:dyDescent="0.25">
      <c r="A670" s="14" t="s">
        <v>215</v>
      </c>
      <c r="B670" s="14" t="s">
        <v>9</v>
      </c>
      <c r="C670" s="64">
        <v>32026.799999999999</v>
      </c>
      <c r="D670" s="16"/>
      <c r="E670" s="16">
        <v>123</v>
      </c>
      <c r="F670" s="16"/>
      <c r="G670" s="16">
        <v>0</v>
      </c>
      <c r="H670" s="63">
        <f>(G670/(E670+G670)*C670)</f>
        <v>0</v>
      </c>
    </row>
    <row r="671" spans="1:8" ht="25.5" x14ac:dyDescent="0.25">
      <c r="A671" s="14"/>
      <c r="B671" s="14" t="s">
        <v>10</v>
      </c>
      <c r="C671" s="64">
        <v>4859.13</v>
      </c>
      <c r="D671" s="16">
        <v>123</v>
      </c>
      <c r="E671" s="16"/>
      <c r="F671" s="16">
        <v>0</v>
      </c>
      <c r="G671" s="16"/>
      <c r="H671" s="63">
        <f>C671/(D671+F671)*F671</f>
        <v>0</v>
      </c>
    </row>
    <row r="672" spans="1:8" ht="25.5" x14ac:dyDescent="0.25">
      <c r="A672" s="14" t="s">
        <v>13</v>
      </c>
      <c r="B672" s="14" t="s">
        <v>11</v>
      </c>
      <c r="C672" s="64">
        <v>10009.629999999999</v>
      </c>
      <c r="D672" s="16">
        <v>123</v>
      </c>
      <c r="E672" s="16"/>
      <c r="F672" s="16">
        <v>0</v>
      </c>
      <c r="G672" s="16"/>
      <c r="H672" s="63">
        <f>C672/(D672+F672)*F672</f>
        <v>0</v>
      </c>
    </row>
    <row r="673" spans="1:8" x14ac:dyDescent="0.25">
      <c r="A673" s="21"/>
      <c r="B673" s="21"/>
      <c r="C673" s="22"/>
      <c r="D673" s="23"/>
      <c r="E673" s="23"/>
      <c r="F673" s="23"/>
      <c r="G673" s="23"/>
      <c r="H673" s="24"/>
    </row>
    <row r="674" spans="1:8" x14ac:dyDescent="0.25">
      <c r="A674" s="42" t="s">
        <v>216</v>
      </c>
      <c r="B674" s="42" t="s">
        <v>9</v>
      </c>
      <c r="C674" s="43"/>
      <c r="D674" s="44"/>
      <c r="E674" s="44"/>
      <c r="F674" s="44"/>
      <c r="G674" s="44"/>
      <c r="H674" s="45"/>
    </row>
    <row r="675" spans="1:8" ht="25.5" x14ac:dyDescent="0.25">
      <c r="A675" s="42"/>
      <c r="B675" s="42" t="s">
        <v>10</v>
      </c>
      <c r="C675" s="43"/>
      <c r="D675" s="44"/>
      <c r="E675" s="44"/>
      <c r="F675" s="44"/>
      <c r="G675" s="44"/>
      <c r="H675" s="45"/>
    </row>
    <row r="676" spans="1:8" ht="25.5" x14ac:dyDescent="0.25">
      <c r="A676" s="42" t="s">
        <v>133</v>
      </c>
      <c r="B676" s="42" t="s">
        <v>11</v>
      </c>
      <c r="C676" s="43"/>
      <c r="D676" s="44"/>
      <c r="E676" s="44"/>
      <c r="F676" s="44"/>
      <c r="G676" s="44"/>
      <c r="H676" s="45"/>
    </row>
    <row r="677" spans="1:8" x14ac:dyDescent="0.25">
      <c r="A677" s="17"/>
      <c r="B677" s="17"/>
      <c r="C677" s="18"/>
      <c r="D677" s="19"/>
      <c r="E677" s="19"/>
      <c r="F677" s="19"/>
      <c r="G677" s="19"/>
      <c r="H677" s="20"/>
    </row>
    <row r="678" spans="1:8" ht="15.75" x14ac:dyDescent="0.25">
      <c r="A678" s="14" t="s">
        <v>79</v>
      </c>
      <c r="B678" s="14" t="s">
        <v>9</v>
      </c>
      <c r="C678" s="62">
        <v>857241.2</v>
      </c>
      <c r="D678" s="16"/>
      <c r="E678" s="16">
        <v>1149</v>
      </c>
      <c r="F678" s="16"/>
      <c r="G678" s="16">
        <v>6</v>
      </c>
      <c r="H678" s="63">
        <f>(G678/(E678+G678)*C678)</f>
        <v>4453.2010389610386</v>
      </c>
    </row>
    <row r="679" spans="1:8" ht="25.5" x14ac:dyDescent="0.25">
      <c r="A679" s="14"/>
      <c r="B679" s="14" t="s">
        <v>10</v>
      </c>
      <c r="C679" s="62">
        <v>139366.39000000001</v>
      </c>
      <c r="D679" s="16">
        <v>2556</v>
      </c>
      <c r="E679" s="16"/>
      <c r="F679" s="16">
        <v>32</v>
      </c>
      <c r="G679" s="16"/>
      <c r="H679" s="63">
        <f>C679/(D679+F679)*F679</f>
        <v>1723.2320247295211</v>
      </c>
    </row>
    <row r="680" spans="1:8" ht="25.5" x14ac:dyDescent="0.25">
      <c r="A680" s="14"/>
      <c r="B680" s="14" t="s">
        <v>11</v>
      </c>
      <c r="C680" s="62">
        <v>54956.59</v>
      </c>
      <c r="D680" s="16">
        <v>2556</v>
      </c>
      <c r="E680" s="16"/>
      <c r="F680" s="16">
        <v>32</v>
      </c>
      <c r="G680" s="16"/>
      <c r="H680" s="63">
        <f>C680/(D680+F680)*F680</f>
        <v>679.52506955177739</v>
      </c>
    </row>
    <row r="681" spans="1:8" x14ac:dyDescent="0.25">
      <c r="A681" s="17"/>
      <c r="B681" s="17"/>
      <c r="C681" s="18"/>
      <c r="D681" s="19"/>
      <c r="E681" s="19"/>
      <c r="F681" s="19"/>
      <c r="G681" s="19"/>
      <c r="H681" s="20"/>
    </row>
    <row r="682" spans="1:8" ht="15.75" x14ac:dyDescent="0.25">
      <c r="A682" s="14" t="s">
        <v>80</v>
      </c>
      <c r="B682" s="14" t="s">
        <v>9</v>
      </c>
      <c r="C682" s="64">
        <v>1681186.38</v>
      </c>
      <c r="D682" s="16"/>
      <c r="E682" s="16">
        <f>2329-604</f>
        <v>1725</v>
      </c>
      <c r="F682" s="16"/>
      <c r="G682" s="16">
        <v>13</v>
      </c>
      <c r="H682" s="63">
        <f>(G682/(E682+G682)*C682)</f>
        <v>12575.041967779056</v>
      </c>
    </row>
    <row r="683" spans="1:8" ht="25.5" x14ac:dyDescent="0.25">
      <c r="A683" s="14"/>
      <c r="B683" s="14" t="s">
        <v>10</v>
      </c>
      <c r="C683" s="64">
        <v>202221.71</v>
      </c>
      <c r="D683" s="16">
        <v>5397</v>
      </c>
      <c r="E683" s="16"/>
      <c r="F683" s="16">
        <v>266</v>
      </c>
      <c r="G683" s="16"/>
      <c r="H683" s="63">
        <f>C683/(D683+F683)*F683</f>
        <v>9498.6711742892458</v>
      </c>
    </row>
    <row r="684" spans="1:8" ht="25.5" x14ac:dyDescent="0.25">
      <c r="A684" s="14"/>
      <c r="B684" s="14" t="s">
        <v>11</v>
      </c>
      <c r="C684" s="64">
        <v>126086.98</v>
      </c>
      <c r="D684" s="16">
        <v>5397</v>
      </c>
      <c r="E684" s="16"/>
      <c r="F684" s="16">
        <v>266</v>
      </c>
      <c r="G684" s="16"/>
      <c r="H684" s="63">
        <f>C684/(D684+F684)*F684</f>
        <v>5922.5033868974042</v>
      </c>
    </row>
    <row r="685" spans="1:8" x14ac:dyDescent="0.25">
      <c r="A685" s="21"/>
      <c r="B685" s="21"/>
      <c r="C685" s="22"/>
      <c r="D685" s="23"/>
      <c r="E685" s="23"/>
      <c r="F685" s="23"/>
      <c r="G685" s="23"/>
      <c r="H685" s="24"/>
    </row>
    <row r="686" spans="1:8" ht="25.5" x14ac:dyDescent="0.25">
      <c r="A686" s="14" t="s">
        <v>217</v>
      </c>
      <c r="B686" s="14" t="s">
        <v>9</v>
      </c>
      <c r="C686" s="62">
        <v>11697.14</v>
      </c>
      <c r="D686" s="16"/>
      <c r="E686" s="16">
        <v>11</v>
      </c>
      <c r="F686" s="16"/>
      <c r="G686" s="16">
        <v>0</v>
      </c>
      <c r="H686" s="63">
        <f>(G686/(E686+G686)*C686)</f>
        <v>0</v>
      </c>
    </row>
    <row r="687" spans="1:8" ht="25.5" x14ac:dyDescent="0.25">
      <c r="A687" s="14" t="s">
        <v>13</v>
      </c>
      <c r="B687" s="14" t="s">
        <v>10</v>
      </c>
      <c r="C687" s="62">
        <v>1995.29</v>
      </c>
      <c r="D687" s="16">
        <v>24</v>
      </c>
      <c r="E687" s="16"/>
      <c r="F687" s="16">
        <v>0</v>
      </c>
      <c r="G687" s="16"/>
      <c r="H687" s="63">
        <f>C687/(D687+F687)*F687</f>
        <v>0</v>
      </c>
    </row>
    <row r="688" spans="1:8" ht="25.5" x14ac:dyDescent="0.25">
      <c r="A688" s="14" t="s">
        <v>13</v>
      </c>
      <c r="B688" s="14" t="s">
        <v>11</v>
      </c>
      <c r="C688" s="62">
        <v>10009.629999999999</v>
      </c>
      <c r="D688" s="16">
        <v>24</v>
      </c>
      <c r="E688" s="16"/>
      <c r="F688" s="16">
        <v>0</v>
      </c>
      <c r="G688" s="16"/>
      <c r="H688" s="63">
        <f>C688/(D688+F688)*F688</f>
        <v>0</v>
      </c>
    </row>
    <row r="689" spans="1:8" x14ac:dyDescent="0.25">
      <c r="A689" s="17"/>
      <c r="B689" s="17"/>
      <c r="C689" s="18"/>
      <c r="D689" s="19"/>
      <c r="E689" s="19"/>
      <c r="F689" s="19"/>
      <c r="G689" s="19"/>
      <c r="H689" s="20"/>
    </row>
    <row r="690" spans="1:8" ht="15.75" x14ac:dyDescent="0.25">
      <c r="A690" s="14" t="s">
        <v>218</v>
      </c>
      <c r="B690" s="14" t="s">
        <v>9</v>
      </c>
      <c r="C690" s="62">
        <v>820405.78</v>
      </c>
      <c r="D690" s="16"/>
      <c r="E690" s="16">
        <v>636</v>
      </c>
      <c r="F690" s="16"/>
      <c r="G690" s="16">
        <v>0</v>
      </c>
      <c r="H690" s="63">
        <f>(G690/(E690+G690)*C690)</f>
        <v>0</v>
      </c>
    </row>
    <row r="691" spans="1:8" ht="25.5" x14ac:dyDescent="0.25">
      <c r="A691" s="14"/>
      <c r="B691" s="14" t="s">
        <v>10</v>
      </c>
      <c r="C691" s="62">
        <v>136576.1</v>
      </c>
      <c r="D691" s="16">
        <v>2615</v>
      </c>
      <c r="E691" s="16"/>
      <c r="F691" s="16">
        <v>0</v>
      </c>
      <c r="G691" s="16"/>
      <c r="H691" s="63">
        <f>C691/(D691+F691)*F691</f>
        <v>0</v>
      </c>
    </row>
    <row r="692" spans="1:8" ht="25.5" x14ac:dyDescent="0.25">
      <c r="A692" s="14"/>
      <c r="B692" s="14" t="s">
        <v>11</v>
      </c>
      <c r="C692" s="62">
        <v>40630.300000000003</v>
      </c>
      <c r="D692" s="16">
        <v>2615</v>
      </c>
      <c r="E692" s="16"/>
      <c r="F692" s="16">
        <v>0</v>
      </c>
      <c r="G692" s="16"/>
      <c r="H692" s="63">
        <f>C692/(D692+F692)*F692</f>
        <v>0</v>
      </c>
    </row>
    <row r="693" spans="1:8" x14ac:dyDescent="0.25">
      <c r="A693" s="17"/>
      <c r="B693" s="17"/>
      <c r="C693" s="18"/>
      <c r="D693" s="19"/>
      <c r="E693" s="19"/>
      <c r="F693" s="19"/>
      <c r="G693" s="19"/>
      <c r="H693" s="20"/>
    </row>
    <row r="694" spans="1:8" ht="15.75" x14ac:dyDescent="0.25">
      <c r="A694" s="14" t="s">
        <v>219</v>
      </c>
      <c r="B694" s="14" t="s">
        <v>9</v>
      </c>
      <c r="C694" s="64">
        <v>84991.55</v>
      </c>
      <c r="D694" s="16"/>
      <c r="E694" s="16">
        <v>111</v>
      </c>
      <c r="F694" s="16"/>
      <c r="G694" s="16">
        <v>0</v>
      </c>
      <c r="H694" s="63">
        <f>(G694/(E694+G694)*C694)</f>
        <v>0</v>
      </c>
    </row>
    <row r="695" spans="1:8" ht="25.5" x14ac:dyDescent="0.25">
      <c r="A695" s="14"/>
      <c r="B695" s="14" t="s">
        <v>10</v>
      </c>
      <c r="C695" s="64">
        <v>10249.91</v>
      </c>
      <c r="D695" s="16">
        <v>183</v>
      </c>
      <c r="E695" s="16"/>
      <c r="F695" s="16">
        <v>0</v>
      </c>
      <c r="G695" s="16"/>
      <c r="H695" s="63">
        <f>C695/(D695+F695)*F695</f>
        <v>0</v>
      </c>
    </row>
    <row r="696" spans="1:8" ht="25.5" x14ac:dyDescent="0.25">
      <c r="A696" s="14"/>
      <c r="B696" s="14" t="s">
        <v>11</v>
      </c>
      <c r="C696" s="64">
        <v>10009.629999999999</v>
      </c>
      <c r="D696" s="16">
        <v>183</v>
      </c>
      <c r="E696" s="16"/>
      <c r="F696" s="16">
        <v>0</v>
      </c>
      <c r="G696" s="16"/>
      <c r="H696" s="63">
        <f>C696/(D696+F696)*F696</f>
        <v>0</v>
      </c>
    </row>
    <row r="697" spans="1:8" x14ac:dyDescent="0.25">
      <c r="A697" s="21"/>
      <c r="B697" s="21"/>
      <c r="C697" s="22"/>
      <c r="D697" s="23"/>
      <c r="E697" s="23"/>
      <c r="F697" s="23"/>
      <c r="G697" s="23"/>
      <c r="H697" s="24"/>
    </row>
    <row r="698" spans="1:8" ht="15.75" x14ac:dyDescent="0.25">
      <c r="A698" s="14" t="s">
        <v>81</v>
      </c>
      <c r="B698" s="14" t="s">
        <v>9</v>
      </c>
      <c r="C698" s="62">
        <v>1150234.73</v>
      </c>
      <c r="D698" s="16"/>
      <c r="E698" s="16">
        <v>2667</v>
      </c>
      <c r="F698" s="16"/>
      <c r="G698" s="16">
        <v>20</v>
      </c>
      <c r="H698" s="63">
        <f>(G698/(E698+G698)*C698)</f>
        <v>8561.4791961295123</v>
      </c>
    </row>
    <row r="699" spans="1:8" ht="25.5" x14ac:dyDescent="0.25">
      <c r="A699" s="14"/>
      <c r="B699" s="14" t="s">
        <v>10</v>
      </c>
      <c r="C699" s="62">
        <v>156184.54999999999</v>
      </c>
      <c r="D699" s="16">
        <v>3075</v>
      </c>
      <c r="E699" s="16"/>
      <c r="F699" s="16">
        <v>0</v>
      </c>
      <c r="G699" s="16"/>
      <c r="H699" s="63">
        <f>C699/(D699+F699)*F699</f>
        <v>0</v>
      </c>
    </row>
    <row r="700" spans="1:8" ht="25.5" x14ac:dyDescent="0.25">
      <c r="A700" s="14"/>
      <c r="B700" s="14" t="s">
        <v>11</v>
      </c>
      <c r="C700" s="62">
        <v>79415.97</v>
      </c>
      <c r="D700" s="16">
        <v>3075</v>
      </c>
      <c r="E700" s="16"/>
      <c r="F700" s="16">
        <v>0</v>
      </c>
      <c r="G700" s="16"/>
      <c r="H700" s="63">
        <f>C700/(D700+F700)*F700</f>
        <v>0</v>
      </c>
    </row>
    <row r="701" spans="1:8" x14ac:dyDescent="0.25">
      <c r="A701" s="17"/>
      <c r="B701" s="17"/>
      <c r="C701" s="18"/>
      <c r="D701" s="19"/>
      <c r="E701" s="19"/>
      <c r="F701" s="19"/>
      <c r="G701" s="19"/>
      <c r="H701" s="20"/>
    </row>
    <row r="702" spans="1:8" ht="15.75" x14ac:dyDescent="0.25">
      <c r="A702" s="14" t="s">
        <v>220</v>
      </c>
      <c r="B702" s="14" t="s">
        <v>9</v>
      </c>
      <c r="C702" s="64">
        <v>21805.8</v>
      </c>
      <c r="D702" s="50" t="s">
        <v>19</v>
      </c>
      <c r="E702" s="51">
        <v>27</v>
      </c>
      <c r="F702" s="51" t="s">
        <v>19</v>
      </c>
      <c r="G702" s="51">
        <v>0</v>
      </c>
      <c r="H702" s="63">
        <f>(G702/(E702+G702)*C702)</f>
        <v>0</v>
      </c>
    </row>
    <row r="703" spans="1:8" ht="25.5" x14ac:dyDescent="0.25">
      <c r="A703" s="14"/>
      <c r="B703" s="14" t="s">
        <v>10</v>
      </c>
      <c r="C703" s="64">
        <v>3794.64</v>
      </c>
      <c r="D703" s="53">
        <v>135</v>
      </c>
      <c r="E703" s="54" t="s">
        <v>19</v>
      </c>
      <c r="F703" s="54">
        <v>0</v>
      </c>
      <c r="G703" s="54" t="s">
        <v>19</v>
      </c>
      <c r="H703" s="63">
        <f>C703/(D703+F703)*F703</f>
        <v>0</v>
      </c>
    </row>
    <row r="704" spans="1:8" ht="25.5" x14ac:dyDescent="0.25">
      <c r="A704" s="14"/>
      <c r="B704" s="14" t="s">
        <v>11</v>
      </c>
      <c r="C704" s="64">
        <v>10009.629999999999</v>
      </c>
      <c r="D704" s="53">
        <v>135</v>
      </c>
      <c r="E704" s="54" t="s">
        <v>19</v>
      </c>
      <c r="F704" s="54">
        <v>0</v>
      </c>
      <c r="G704" s="54" t="s">
        <v>19</v>
      </c>
      <c r="H704" s="63">
        <f>C704/(D704+F704)*F704</f>
        <v>0</v>
      </c>
    </row>
    <row r="705" spans="1:8" x14ac:dyDescent="0.25">
      <c r="A705" s="21"/>
      <c r="B705" s="21"/>
      <c r="C705" s="22"/>
      <c r="D705" s="23"/>
      <c r="E705" s="23"/>
      <c r="F705" s="23"/>
      <c r="G705" s="23"/>
      <c r="H705" s="24"/>
    </row>
    <row r="706" spans="1:8" ht="15.75" x14ac:dyDescent="0.25">
      <c r="A706" s="14" t="s">
        <v>221</v>
      </c>
      <c r="B706" s="14" t="s">
        <v>9</v>
      </c>
      <c r="C706" s="62">
        <v>70484.600000000006</v>
      </c>
      <c r="D706" s="16" t="s">
        <v>33</v>
      </c>
      <c r="E706" s="16">
        <v>140</v>
      </c>
      <c r="F706" s="16" t="s">
        <v>33</v>
      </c>
      <c r="G706" s="16">
        <v>0</v>
      </c>
      <c r="H706" s="63">
        <f>(G706/(E706+G706)*C706)</f>
        <v>0</v>
      </c>
    </row>
    <row r="707" spans="1:8" ht="25.5" x14ac:dyDescent="0.25">
      <c r="A707" s="14"/>
      <c r="B707" s="14" t="s">
        <v>10</v>
      </c>
      <c r="C707" s="62">
        <v>13871.84</v>
      </c>
      <c r="D707" s="16">
        <v>351</v>
      </c>
      <c r="E707" s="16" t="s">
        <v>33</v>
      </c>
      <c r="F707" s="16">
        <v>0</v>
      </c>
      <c r="G707" s="16" t="s">
        <v>33</v>
      </c>
      <c r="H707" s="63">
        <f>C707/(D707+F707)*F707</f>
        <v>0</v>
      </c>
    </row>
    <row r="708" spans="1:8" ht="25.5" x14ac:dyDescent="0.25">
      <c r="A708" s="14"/>
      <c r="B708" s="14" t="s">
        <v>11</v>
      </c>
      <c r="C708" s="62">
        <v>10009.629999999999</v>
      </c>
      <c r="D708" s="16">
        <v>351</v>
      </c>
      <c r="E708" s="16" t="s">
        <v>33</v>
      </c>
      <c r="F708" s="16">
        <v>0</v>
      </c>
      <c r="G708" s="16" t="s">
        <v>33</v>
      </c>
      <c r="H708" s="63">
        <f>C708/(D708+F708)*F708</f>
        <v>0</v>
      </c>
    </row>
    <row r="709" spans="1:8" x14ac:dyDescent="0.25">
      <c r="A709" s="17"/>
      <c r="B709" s="17"/>
      <c r="C709" s="18"/>
      <c r="D709" s="19"/>
      <c r="E709" s="19"/>
      <c r="F709" s="19"/>
      <c r="G709" s="19"/>
      <c r="H709" s="20"/>
    </row>
    <row r="710" spans="1:8" ht="15.75" x14ac:dyDescent="0.25">
      <c r="A710" s="14" t="s">
        <v>222</v>
      </c>
      <c r="B710" s="14" t="s">
        <v>9</v>
      </c>
      <c r="C710" s="64">
        <v>249832.4</v>
      </c>
      <c r="D710" s="16"/>
      <c r="E710" s="16">
        <v>326</v>
      </c>
      <c r="F710" s="16"/>
      <c r="G710" s="16">
        <v>0</v>
      </c>
      <c r="H710" s="63">
        <f>(G710/(E710+G710)*C710)</f>
        <v>0</v>
      </c>
    </row>
    <row r="711" spans="1:8" ht="25.5" x14ac:dyDescent="0.25">
      <c r="A711" s="14"/>
      <c r="B711" s="14" t="s">
        <v>10</v>
      </c>
      <c r="C711" s="64">
        <v>41045.699999999997</v>
      </c>
      <c r="D711" s="16">
        <v>858</v>
      </c>
      <c r="E711" s="16"/>
      <c r="F711" s="16">
        <v>0</v>
      </c>
      <c r="G711" s="16"/>
      <c r="H711" s="63">
        <f>C711/(D711+F711)*F711</f>
        <v>0</v>
      </c>
    </row>
    <row r="712" spans="1:8" ht="25.5" x14ac:dyDescent="0.25">
      <c r="A712" s="14"/>
      <c r="B712" s="14" t="s">
        <v>11</v>
      </c>
      <c r="C712" s="64">
        <v>17250.759999999998</v>
      </c>
      <c r="D712" s="16">
        <v>858</v>
      </c>
      <c r="E712" s="16"/>
      <c r="F712" s="16">
        <v>0</v>
      </c>
      <c r="G712" s="16"/>
      <c r="H712" s="63">
        <f>C712/(D712+F712)*F712</f>
        <v>0</v>
      </c>
    </row>
    <row r="713" spans="1:8" x14ac:dyDescent="0.25">
      <c r="A713" s="21"/>
      <c r="B713" s="21"/>
      <c r="C713" s="22"/>
      <c r="D713" s="23"/>
      <c r="E713" s="23"/>
      <c r="F713" s="23"/>
      <c r="G713" s="23"/>
      <c r="H713" s="24"/>
    </row>
    <row r="714" spans="1:8" ht="15.75" x14ac:dyDescent="0.25">
      <c r="A714" s="14" t="s">
        <v>223</v>
      </c>
      <c r="B714" s="14" t="s">
        <v>9</v>
      </c>
      <c r="C714" s="62">
        <v>146738.28</v>
      </c>
      <c r="D714" s="16"/>
      <c r="E714" s="16">
        <v>430</v>
      </c>
      <c r="F714" s="16"/>
      <c r="G714" s="16">
        <v>0</v>
      </c>
      <c r="H714" s="63">
        <f>(G714/(E714+G714)*C714)</f>
        <v>0</v>
      </c>
    </row>
    <row r="715" spans="1:8" ht="25.5" x14ac:dyDescent="0.25">
      <c r="A715" s="14"/>
      <c r="B715" s="14" t="s">
        <v>10</v>
      </c>
      <c r="C715" s="62">
        <v>19622.78</v>
      </c>
      <c r="D715" s="16">
        <v>430</v>
      </c>
      <c r="E715" s="16"/>
      <c r="F715" s="16">
        <v>0</v>
      </c>
      <c r="G715" s="16"/>
      <c r="H715" s="63">
        <f>C715/(D715+F715)*F715</f>
        <v>0</v>
      </c>
    </row>
    <row r="716" spans="1:8" ht="25.5" x14ac:dyDescent="0.25">
      <c r="A716" s="14"/>
      <c r="B716" s="14" t="s">
        <v>11</v>
      </c>
      <c r="C716" s="62">
        <v>11714.54</v>
      </c>
      <c r="D716" s="16">
        <v>430</v>
      </c>
      <c r="E716" s="16"/>
      <c r="F716" s="16">
        <v>0</v>
      </c>
      <c r="G716" s="16"/>
      <c r="H716" s="63">
        <f>C716/(D716+F716)*F716</f>
        <v>0</v>
      </c>
    </row>
    <row r="717" spans="1:8" x14ac:dyDescent="0.25">
      <c r="A717" s="17"/>
      <c r="B717" s="17"/>
      <c r="C717" s="18"/>
      <c r="D717" s="19"/>
      <c r="E717" s="19"/>
      <c r="F717" s="19"/>
      <c r="G717" s="19"/>
      <c r="H717" s="20"/>
    </row>
    <row r="718" spans="1:8" ht="15.75" x14ac:dyDescent="0.25">
      <c r="A718" s="14" t="s">
        <v>82</v>
      </c>
      <c r="B718" s="14" t="s">
        <v>9</v>
      </c>
      <c r="C718" s="62">
        <v>7274040.8499999996</v>
      </c>
      <c r="D718" s="16"/>
      <c r="E718" s="16">
        <v>12606</v>
      </c>
      <c r="F718" s="16"/>
      <c r="G718" s="16">
        <v>400</v>
      </c>
      <c r="H718" s="63">
        <f>(G718/(E718+G718)*C718)</f>
        <v>223713.38920498229</v>
      </c>
    </row>
    <row r="719" spans="1:8" ht="25.5" x14ac:dyDescent="0.25">
      <c r="A719" s="14"/>
      <c r="B719" s="14" t="s">
        <v>10</v>
      </c>
      <c r="C719" s="62">
        <v>833774.42</v>
      </c>
      <c r="D719" s="16">
        <v>15291</v>
      </c>
      <c r="E719" s="16"/>
      <c r="F719" s="16">
        <v>454</v>
      </c>
      <c r="G719" s="16"/>
      <c r="H719" s="63">
        <f>C719/(D719+F719)*F719</f>
        <v>24041.510744998413</v>
      </c>
    </row>
    <row r="720" spans="1:8" ht="25.5" x14ac:dyDescent="0.25">
      <c r="A720" s="14" t="s">
        <v>13</v>
      </c>
      <c r="B720" s="14" t="s">
        <v>11</v>
      </c>
      <c r="C720" s="62">
        <v>507270.14</v>
      </c>
      <c r="D720" s="16">
        <v>15291</v>
      </c>
      <c r="E720" s="16"/>
      <c r="F720" s="16">
        <v>454</v>
      </c>
      <c r="G720" s="16"/>
      <c r="H720" s="63">
        <f>C720/(D720+F720)*F720</f>
        <v>14626.906545570022</v>
      </c>
    </row>
    <row r="721" spans="1:8" x14ac:dyDescent="0.25">
      <c r="A721" s="17"/>
      <c r="B721" s="17"/>
      <c r="C721" s="18"/>
      <c r="D721" s="19"/>
      <c r="E721" s="19"/>
      <c r="F721" s="19"/>
      <c r="G721" s="19"/>
      <c r="H721" s="20"/>
    </row>
    <row r="722" spans="1:8" ht="25.5" x14ac:dyDescent="0.25">
      <c r="A722" s="14" t="s">
        <v>224</v>
      </c>
      <c r="B722" s="14" t="s">
        <v>9</v>
      </c>
      <c r="C722" s="64">
        <v>182848.55</v>
      </c>
      <c r="D722" s="16" t="s">
        <v>33</v>
      </c>
      <c r="E722" s="16">
        <v>378</v>
      </c>
      <c r="F722" s="16" t="s">
        <v>33</v>
      </c>
      <c r="G722" s="16">
        <v>0</v>
      </c>
      <c r="H722" s="63">
        <f>(G722/(E722+G722)*C722)</f>
        <v>0</v>
      </c>
    </row>
    <row r="723" spans="1:8" ht="25.5" x14ac:dyDescent="0.25">
      <c r="A723" s="14" t="s">
        <v>164</v>
      </c>
      <c r="B723" s="14" t="s">
        <v>10</v>
      </c>
      <c r="C723" s="64">
        <v>21593.26</v>
      </c>
      <c r="D723" s="16">
        <v>378</v>
      </c>
      <c r="E723" s="16" t="s">
        <v>33</v>
      </c>
      <c r="F723" s="16">
        <v>0</v>
      </c>
      <c r="G723" s="16" t="s">
        <v>33</v>
      </c>
      <c r="H723" s="63">
        <f>C723/(D723+F723)*F723</f>
        <v>0</v>
      </c>
    </row>
    <row r="724" spans="1:8" ht="25.5" x14ac:dyDescent="0.25">
      <c r="A724" s="14" t="s">
        <v>13</v>
      </c>
      <c r="B724" s="14" t="s">
        <v>11</v>
      </c>
      <c r="C724" s="64">
        <v>12461.75</v>
      </c>
      <c r="D724" s="16">
        <v>378</v>
      </c>
      <c r="E724" s="16" t="s">
        <v>33</v>
      </c>
      <c r="F724" s="16">
        <v>0</v>
      </c>
      <c r="G724" s="16" t="s">
        <v>33</v>
      </c>
      <c r="H724" s="63">
        <f>C724/(D724+F724)*F724</f>
        <v>0</v>
      </c>
    </row>
    <row r="725" spans="1:8" x14ac:dyDescent="0.25">
      <c r="A725" s="17"/>
      <c r="B725" s="17"/>
      <c r="C725" s="18"/>
      <c r="D725" s="19"/>
      <c r="E725" s="19"/>
      <c r="F725" s="19"/>
      <c r="G725" s="19"/>
      <c r="H725" s="20"/>
    </row>
    <row r="726" spans="1:8" ht="15.75" x14ac:dyDescent="0.25">
      <c r="A726" s="14" t="s">
        <v>225</v>
      </c>
      <c r="B726" s="14" t="s">
        <v>9</v>
      </c>
      <c r="C726" s="64">
        <v>51003.22</v>
      </c>
      <c r="D726" s="16"/>
      <c r="E726" s="16">
        <v>117</v>
      </c>
      <c r="F726" s="16"/>
      <c r="G726" s="16">
        <v>0</v>
      </c>
      <c r="H726" s="63">
        <f>(G726/(E726+G726)*C726)</f>
        <v>0</v>
      </c>
    </row>
    <row r="727" spans="1:8" ht="25.5" x14ac:dyDescent="0.25">
      <c r="A727" s="14"/>
      <c r="B727" s="14" t="s">
        <v>10</v>
      </c>
      <c r="C727" s="64">
        <v>22118.1</v>
      </c>
      <c r="D727" s="16">
        <v>2126</v>
      </c>
      <c r="E727" s="16"/>
      <c r="F727" s="16">
        <v>0</v>
      </c>
      <c r="G727" s="16"/>
      <c r="H727" s="63">
        <f>C727/(D727+F727)*F727</f>
        <v>0</v>
      </c>
    </row>
    <row r="728" spans="1:8" ht="25.5" x14ac:dyDescent="0.25">
      <c r="A728" s="14"/>
      <c r="B728" s="14" t="s">
        <v>11</v>
      </c>
      <c r="C728" s="64">
        <v>10009.629999999999</v>
      </c>
      <c r="D728" s="16">
        <v>2126</v>
      </c>
      <c r="E728" s="16"/>
      <c r="F728" s="16">
        <v>0</v>
      </c>
      <c r="G728" s="16"/>
      <c r="H728" s="63">
        <f>C728/(D728+F728)*F728</f>
        <v>0</v>
      </c>
    </row>
    <row r="729" spans="1:8" x14ac:dyDescent="0.25">
      <c r="A729" s="17"/>
      <c r="B729" s="17"/>
      <c r="C729" s="18"/>
      <c r="D729" s="19"/>
      <c r="E729" s="19"/>
      <c r="F729" s="19"/>
      <c r="G729" s="19"/>
      <c r="H729" s="20"/>
    </row>
    <row r="730" spans="1:8" ht="15.75" x14ac:dyDescent="0.25">
      <c r="A730" s="14" t="s">
        <v>83</v>
      </c>
      <c r="B730" s="14" t="s">
        <v>9</v>
      </c>
      <c r="C730" s="64">
        <v>3086127.62</v>
      </c>
      <c r="D730" s="16"/>
      <c r="E730" s="16">
        <v>7254</v>
      </c>
      <c r="F730" s="16"/>
      <c r="G730" s="16"/>
      <c r="H730" s="63">
        <f>(G730/(E730+G730)*C730)</f>
        <v>0</v>
      </c>
    </row>
    <row r="731" spans="1:8" ht="25.5" x14ac:dyDescent="0.25">
      <c r="A731" s="14"/>
      <c r="B731" s="14" t="s">
        <v>10</v>
      </c>
      <c r="C731" s="64">
        <v>396676.45</v>
      </c>
      <c r="D731" s="16">
        <v>11441</v>
      </c>
      <c r="E731" s="16"/>
      <c r="F731" s="16">
        <v>821</v>
      </c>
      <c r="G731" s="16"/>
      <c r="H731" s="63">
        <f>C731/(D731+F731)*F731</f>
        <v>26559.400216114827</v>
      </c>
    </row>
    <row r="732" spans="1:8" ht="25.5" x14ac:dyDescent="0.25">
      <c r="A732" s="14"/>
      <c r="B732" s="14" t="s">
        <v>11</v>
      </c>
      <c r="C732" s="64">
        <v>228163.61</v>
      </c>
      <c r="D732" s="16">
        <v>11441</v>
      </c>
      <c r="E732" s="16"/>
      <c r="F732" s="16">
        <v>675</v>
      </c>
      <c r="G732" s="16"/>
      <c r="H732" s="63">
        <f>C732/(D732+F732)*F732</f>
        <v>12711.32690244305</v>
      </c>
    </row>
    <row r="733" spans="1:8" x14ac:dyDescent="0.25">
      <c r="A733" s="21"/>
      <c r="B733" s="21"/>
      <c r="C733" s="22"/>
      <c r="D733" s="23"/>
      <c r="E733" s="23"/>
      <c r="F733" s="23"/>
      <c r="G733" s="23"/>
      <c r="H733" s="24"/>
    </row>
    <row r="734" spans="1:8" ht="25.5" x14ac:dyDescent="0.25">
      <c r="A734" s="14" t="s">
        <v>84</v>
      </c>
      <c r="B734" s="14" t="s">
        <v>9</v>
      </c>
      <c r="C734" s="62">
        <v>1355794.62</v>
      </c>
      <c r="D734" s="16"/>
      <c r="E734" s="16">
        <v>3850</v>
      </c>
      <c r="F734" s="16"/>
      <c r="G734" s="16"/>
      <c r="H734" s="63">
        <f>(G734/(E734+G734)*C734)</f>
        <v>0</v>
      </c>
    </row>
    <row r="735" spans="1:8" ht="25.5" x14ac:dyDescent="0.25">
      <c r="A735" s="14"/>
      <c r="B735" s="14" t="s">
        <v>10</v>
      </c>
      <c r="C735" s="62">
        <v>279811.86</v>
      </c>
      <c r="D735" s="16">
        <v>13152</v>
      </c>
      <c r="E735" s="16"/>
      <c r="F735" s="16">
        <v>503</v>
      </c>
      <c r="G735" s="16"/>
      <c r="H735" s="63">
        <f>C735/(D735+F735)*F735</f>
        <v>10307.240247528378</v>
      </c>
    </row>
    <row r="736" spans="1:8" ht="25.5" x14ac:dyDescent="0.25">
      <c r="A736" s="14"/>
      <c r="B736" s="14" t="s">
        <v>11</v>
      </c>
      <c r="C736" s="62">
        <v>93914.34</v>
      </c>
      <c r="D736" s="16">
        <v>13152</v>
      </c>
      <c r="E736" s="16"/>
      <c r="F736" s="16">
        <v>0</v>
      </c>
      <c r="G736" s="16"/>
      <c r="H736" s="63">
        <f>C736/(D736+F736)*F736</f>
        <v>0</v>
      </c>
    </row>
    <row r="737" spans="1:8" x14ac:dyDescent="0.25">
      <c r="A737" s="17"/>
      <c r="B737" s="17"/>
      <c r="C737" s="18"/>
      <c r="D737" s="19"/>
      <c r="E737" s="19"/>
      <c r="F737" s="19"/>
      <c r="G737" s="19"/>
      <c r="H737" s="20"/>
    </row>
    <row r="738" spans="1:8" ht="15.75" x14ac:dyDescent="0.25">
      <c r="A738" s="14" t="s">
        <v>226</v>
      </c>
      <c r="B738" s="14" t="s">
        <v>9</v>
      </c>
      <c r="C738" s="64">
        <v>295687.65000000002</v>
      </c>
      <c r="D738" s="16"/>
      <c r="E738" s="16">
        <v>591</v>
      </c>
      <c r="F738" s="16"/>
      <c r="G738" s="16">
        <v>0</v>
      </c>
      <c r="H738" s="63">
        <f>(G738/(E738+G738)*C738)</f>
        <v>0</v>
      </c>
    </row>
    <row r="739" spans="1:8" ht="25.5" x14ac:dyDescent="0.25">
      <c r="A739" s="15"/>
      <c r="B739" s="14" t="s">
        <v>10</v>
      </c>
      <c r="C739" s="64">
        <v>47881.599999999999</v>
      </c>
      <c r="D739" s="16">
        <v>1805</v>
      </c>
      <c r="E739" s="16"/>
      <c r="F739" s="16">
        <v>0</v>
      </c>
      <c r="G739" s="16"/>
      <c r="H739" s="63">
        <f>C739/(D739+F739)*F739</f>
        <v>0</v>
      </c>
    </row>
    <row r="740" spans="1:8" ht="25.5" x14ac:dyDescent="0.25">
      <c r="A740" s="14"/>
      <c r="B740" s="14" t="s">
        <v>11</v>
      </c>
      <c r="C740" s="64">
        <v>20348.939999999999</v>
      </c>
      <c r="D740" s="16">
        <v>1805</v>
      </c>
      <c r="E740" s="16"/>
      <c r="F740" s="16">
        <v>0</v>
      </c>
      <c r="G740" s="16"/>
      <c r="H740" s="63">
        <f>C740/(D740+F740)*F740</f>
        <v>0</v>
      </c>
    </row>
    <row r="741" spans="1:8" x14ac:dyDescent="0.25">
      <c r="A741" s="21"/>
      <c r="B741" s="21"/>
      <c r="C741" s="22"/>
      <c r="D741" s="23"/>
      <c r="E741" s="23"/>
      <c r="F741" s="23"/>
      <c r="G741" s="23"/>
      <c r="H741" s="24"/>
    </row>
    <row r="742" spans="1:8" ht="15.75" x14ac:dyDescent="0.25">
      <c r="A742" s="14" t="s">
        <v>85</v>
      </c>
      <c r="B742" s="14" t="s">
        <v>9</v>
      </c>
      <c r="C742" s="62">
        <v>773264.3</v>
      </c>
      <c r="D742" s="50" t="s">
        <v>19</v>
      </c>
      <c r="E742" s="52">
        <v>2703</v>
      </c>
      <c r="F742" s="51" t="s">
        <v>19</v>
      </c>
      <c r="G742" s="51">
        <v>13</v>
      </c>
      <c r="H742" s="63">
        <f>(G742/(E742+G742)*C742)</f>
        <v>3701.191421207659</v>
      </c>
    </row>
    <row r="743" spans="1:8" ht="25.5" x14ac:dyDescent="0.25">
      <c r="A743" s="14"/>
      <c r="B743" s="14" t="s">
        <v>10</v>
      </c>
      <c r="C743" s="62">
        <v>100363.63</v>
      </c>
      <c r="D743" s="58">
        <v>3154</v>
      </c>
      <c r="E743" s="54" t="s">
        <v>19</v>
      </c>
      <c r="F743" s="54">
        <v>0</v>
      </c>
      <c r="G743" s="54" t="s">
        <v>19</v>
      </c>
      <c r="H743" s="63">
        <f>C743/(D743+F743)*F743</f>
        <v>0</v>
      </c>
    </row>
    <row r="744" spans="1:8" ht="25.5" x14ac:dyDescent="0.25">
      <c r="A744" s="14"/>
      <c r="B744" s="14" t="s">
        <v>11</v>
      </c>
      <c r="C744" s="62">
        <v>52895.14</v>
      </c>
      <c r="D744" s="58">
        <v>3154</v>
      </c>
      <c r="E744" s="54" t="s">
        <v>19</v>
      </c>
      <c r="F744" s="54">
        <v>0</v>
      </c>
      <c r="G744" s="54" t="s">
        <v>19</v>
      </c>
      <c r="H744" s="63">
        <f>C744/(D744+F744)*F744</f>
        <v>0</v>
      </c>
    </row>
    <row r="745" spans="1:8" x14ac:dyDescent="0.25">
      <c r="A745" s="17"/>
      <c r="B745" s="17"/>
      <c r="C745" s="18"/>
      <c r="D745" s="19"/>
      <c r="E745" s="19"/>
      <c r="F745" s="19"/>
      <c r="G745" s="19"/>
      <c r="H745" s="20"/>
    </row>
    <row r="746" spans="1:8" ht="25.5" x14ac:dyDescent="0.25">
      <c r="A746" s="14" t="s">
        <v>86</v>
      </c>
      <c r="B746" s="14" t="s">
        <v>9</v>
      </c>
      <c r="C746" s="64">
        <v>2338130.33</v>
      </c>
      <c r="D746" s="16"/>
      <c r="E746" s="16">
        <v>8031</v>
      </c>
      <c r="F746" s="16"/>
      <c r="G746" s="16">
        <v>11</v>
      </c>
      <c r="H746" s="63">
        <f>(G746/(E746+G746)*C746)</f>
        <v>3198.1389741357871</v>
      </c>
    </row>
    <row r="747" spans="1:8" ht="25.5" x14ac:dyDescent="0.25">
      <c r="A747" s="14"/>
      <c r="B747" s="14" t="s">
        <v>10</v>
      </c>
      <c r="C747" s="64">
        <v>318914.33</v>
      </c>
      <c r="D747" s="16">
        <v>12319</v>
      </c>
      <c r="E747" s="16"/>
      <c r="F747" s="16">
        <v>0</v>
      </c>
      <c r="G747" s="16"/>
      <c r="H747" s="63">
        <f>C747/(D747+F747)*F747</f>
        <v>0</v>
      </c>
    </row>
    <row r="748" spans="1:8" ht="25.5" x14ac:dyDescent="0.25">
      <c r="A748" s="14"/>
      <c r="B748" s="14" t="s">
        <v>11</v>
      </c>
      <c r="C748" s="64">
        <v>161989.85999999999</v>
      </c>
      <c r="D748" s="16">
        <v>12319</v>
      </c>
      <c r="E748" s="16"/>
      <c r="F748" s="16">
        <v>0</v>
      </c>
      <c r="G748" s="16"/>
      <c r="H748" s="63">
        <f>C748/(D748+F748)*F748</f>
        <v>0</v>
      </c>
    </row>
    <row r="749" spans="1:8" x14ac:dyDescent="0.25">
      <c r="A749" s="21"/>
      <c r="B749" s="21"/>
      <c r="C749" s="22"/>
      <c r="D749" s="23"/>
      <c r="E749" s="23"/>
      <c r="F749" s="23"/>
      <c r="G749" s="23"/>
      <c r="H749" s="24"/>
    </row>
    <row r="750" spans="1:8" ht="15.75" x14ac:dyDescent="0.25">
      <c r="A750" s="14" t="s">
        <v>227</v>
      </c>
      <c r="B750" s="14" t="s">
        <v>9</v>
      </c>
      <c r="C750" s="62">
        <v>359009.7</v>
      </c>
      <c r="D750" s="16"/>
      <c r="E750" s="16">
        <v>849</v>
      </c>
      <c r="F750" s="16"/>
      <c r="G750" s="16">
        <v>0</v>
      </c>
      <c r="H750" s="63">
        <f>(G750/(E750+G750)*C750)</f>
        <v>0</v>
      </c>
    </row>
    <row r="751" spans="1:8" ht="25.5" x14ac:dyDescent="0.25">
      <c r="A751" s="14"/>
      <c r="B751" s="14" t="s">
        <v>10</v>
      </c>
      <c r="C751" s="62">
        <v>64399.95</v>
      </c>
      <c r="D751" s="16">
        <v>964</v>
      </c>
      <c r="E751" s="16"/>
      <c r="F751" s="16">
        <v>0</v>
      </c>
      <c r="G751" s="16"/>
      <c r="H751" s="63">
        <f>C751/(D751+F751)*F751</f>
        <v>0</v>
      </c>
    </row>
    <row r="752" spans="1:8" ht="25.5" x14ac:dyDescent="0.25">
      <c r="A752" s="14"/>
      <c r="B752" s="14" t="s">
        <v>11</v>
      </c>
      <c r="C752" s="62">
        <v>24662.880000000001</v>
      </c>
      <c r="D752" s="16">
        <v>964</v>
      </c>
      <c r="E752" s="16"/>
      <c r="F752" s="16">
        <v>0</v>
      </c>
      <c r="G752" s="16"/>
      <c r="H752" s="63">
        <f>C752/(D752+F752)*F752</f>
        <v>0</v>
      </c>
    </row>
    <row r="753" spans="1:8" x14ac:dyDescent="0.25">
      <c r="A753" s="17"/>
      <c r="B753" s="17"/>
      <c r="C753" s="18"/>
      <c r="D753" s="19"/>
      <c r="E753" s="19"/>
      <c r="F753" s="19"/>
      <c r="G753" s="19"/>
      <c r="H753" s="20"/>
    </row>
    <row r="754" spans="1:8" ht="15.75" x14ac:dyDescent="0.25">
      <c r="A754" s="14" t="s">
        <v>87</v>
      </c>
      <c r="B754" s="14" t="s">
        <v>9</v>
      </c>
      <c r="C754" s="64">
        <v>278575.88</v>
      </c>
      <c r="D754" s="16" t="s">
        <v>33</v>
      </c>
      <c r="E754" s="16">
        <v>416</v>
      </c>
      <c r="F754" s="16" t="s">
        <v>33</v>
      </c>
      <c r="G754" s="16">
        <v>1</v>
      </c>
      <c r="H754" s="63">
        <f>(G754/(E754+G754)*C754)</f>
        <v>668.04767386091123</v>
      </c>
    </row>
    <row r="755" spans="1:8" ht="25.5" x14ac:dyDescent="0.25">
      <c r="A755" s="14" t="s">
        <v>164</v>
      </c>
      <c r="B755" s="14" t="s">
        <v>10</v>
      </c>
      <c r="C755" s="64">
        <v>33893.71</v>
      </c>
      <c r="D755" s="16">
        <v>869</v>
      </c>
      <c r="E755" s="16" t="s">
        <v>33</v>
      </c>
      <c r="F755" s="16">
        <v>0</v>
      </c>
      <c r="G755" s="16" t="s">
        <v>33</v>
      </c>
      <c r="H755" s="63">
        <f>C755/(D755+F755)*F755</f>
        <v>0</v>
      </c>
    </row>
    <row r="756" spans="1:8" ht="25.5" x14ac:dyDescent="0.25">
      <c r="A756" s="14" t="s">
        <v>13</v>
      </c>
      <c r="B756" s="14" t="s">
        <v>11</v>
      </c>
      <c r="C756" s="64">
        <v>20659.14</v>
      </c>
      <c r="D756" s="16">
        <v>869</v>
      </c>
      <c r="E756" s="16" t="s">
        <v>33</v>
      </c>
      <c r="F756" s="16">
        <v>0</v>
      </c>
      <c r="G756" s="16" t="s">
        <v>33</v>
      </c>
      <c r="H756" s="63">
        <f>C756/(D756+F756)*F756</f>
        <v>0</v>
      </c>
    </row>
    <row r="757" spans="1:8" x14ac:dyDescent="0.25">
      <c r="A757" s="21"/>
      <c r="B757" s="21"/>
      <c r="C757" s="22"/>
      <c r="D757" s="23"/>
      <c r="E757" s="23"/>
      <c r="F757" s="23"/>
      <c r="G757" s="23"/>
      <c r="H757" s="24"/>
    </row>
    <row r="758" spans="1:8" ht="25.5" x14ac:dyDescent="0.25">
      <c r="A758" s="14" t="s">
        <v>228</v>
      </c>
      <c r="B758" s="14" t="s">
        <v>9</v>
      </c>
      <c r="C758" s="62">
        <v>54851.65</v>
      </c>
      <c r="D758" s="16"/>
      <c r="E758" s="16">
        <v>69</v>
      </c>
      <c r="F758" s="16"/>
      <c r="G758" s="16">
        <v>0</v>
      </c>
      <c r="H758" s="63">
        <f>(G758/(E758+G758)*C758)</f>
        <v>0</v>
      </c>
    </row>
    <row r="759" spans="1:8" ht="25.5" x14ac:dyDescent="0.25">
      <c r="A759" s="14"/>
      <c r="B759" s="14" t="s">
        <v>10</v>
      </c>
      <c r="C759" s="62">
        <v>4577.1499999999996</v>
      </c>
      <c r="D759" s="16">
        <v>74</v>
      </c>
      <c r="E759" s="16"/>
      <c r="F759" s="16">
        <v>0</v>
      </c>
      <c r="G759" s="16"/>
      <c r="H759" s="63">
        <f>C759/(D759+F759)*F759</f>
        <v>0</v>
      </c>
    </row>
    <row r="760" spans="1:8" ht="25.5" x14ac:dyDescent="0.25">
      <c r="A760" s="14"/>
      <c r="B760" s="14" t="s">
        <v>11</v>
      </c>
      <c r="C760" s="62">
        <v>10009.629999999999</v>
      </c>
      <c r="D760" s="16">
        <v>74</v>
      </c>
      <c r="E760" s="16"/>
      <c r="F760" s="16">
        <v>0</v>
      </c>
      <c r="G760" s="16"/>
      <c r="H760" s="63">
        <f>C760/(D760+F760)*F760</f>
        <v>0</v>
      </c>
    </row>
    <row r="761" spans="1:8" x14ac:dyDescent="0.25">
      <c r="A761" s="17"/>
      <c r="B761" s="17"/>
      <c r="C761" s="18"/>
      <c r="D761" s="19"/>
      <c r="E761" s="19"/>
      <c r="F761" s="19"/>
      <c r="G761" s="19"/>
      <c r="H761" s="20"/>
    </row>
    <row r="762" spans="1:8" ht="15.75" x14ac:dyDescent="0.25">
      <c r="A762" s="14" t="s">
        <v>229</v>
      </c>
      <c r="B762" s="14" t="s">
        <v>9</v>
      </c>
      <c r="C762" s="64">
        <v>48286</v>
      </c>
      <c r="D762" s="50" t="s">
        <v>19</v>
      </c>
      <c r="E762" s="51">
        <v>91</v>
      </c>
      <c r="F762" s="51" t="s">
        <v>19</v>
      </c>
      <c r="G762" s="51">
        <v>0</v>
      </c>
      <c r="H762" s="63">
        <f>(G762/(E762+G762)*C762)</f>
        <v>0</v>
      </c>
    </row>
    <row r="763" spans="1:8" ht="25.5" x14ac:dyDescent="0.25">
      <c r="A763" s="14"/>
      <c r="B763" s="14" t="s">
        <v>10</v>
      </c>
      <c r="C763" s="64">
        <v>4583.57</v>
      </c>
      <c r="D763" s="53">
        <v>100</v>
      </c>
      <c r="E763" s="54" t="s">
        <v>19</v>
      </c>
      <c r="F763" s="54">
        <v>0</v>
      </c>
      <c r="G763" s="54" t="s">
        <v>19</v>
      </c>
      <c r="H763" s="63">
        <f>C763/(D763+F763)*F763</f>
        <v>0</v>
      </c>
    </row>
    <row r="764" spans="1:8" ht="25.5" x14ac:dyDescent="0.25">
      <c r="A764" s="14" t="s">
        <v>13</v>
      </c>
      <c r="B764" s="14" t="s">
        <v>11</v>
      </c>
      <c r="C764" s="64">
        <v>10009.629999999999</v>
      </c>
      <c r="D764" s="53">
        <v>100</v>
      </c>
      <c r="E764" s="54" t="s">
        <v>19</v>
      </c>
      <c r="F764" s="54">
        <v>0</v>
      </c>
      <c r="G764" s="54" t="s">
        <v>19</v>
      </c>
      <c r="H764" s="63">
        <f>C764/(D764+F764)*F764</f>
        <v>0</v>
      </c>
    </row>
    <row r="765" spans="1:8" x14ac:dyDescent="0.25">
      <c r="A765" s="21"/>
      <c r="B765" s="21"/>
      <c r="C765" s="22"/>
      <c r="D765" s="23"/>
      <c r="E765" s="23"/>
      <c r="F765" s="23"/>
      <c r="G765" s="23"/>
      <c r="H765" s="24"/>
    </row>
    <row r="766" spans="1:8" ht="25.5" x14ac:dyDescent="0.25">
      <c r="A766" s="14" t="s">
        <v>230</v>
      </c>
      <c r="B766" s="14" t="s">
        <v>9</v>
      </c>
      <c r="C766" s="64">
        <v>1253242.3899999999</v>
      </c>
      <c r="D766" s="16"/>
      <c r="E766" s="16"/>
      <c r="F766" s="16"/>
      <c r="G766" s="16">
        <v>0</v>
      </c>
      <c r="H766" s="63" t="e">
        <f>(G766/(E766+G766)*C766)</f>
        <v>#DIV/0!</v>
      </c>
    </row>
    <row r="767" spans="1:8" ht="25.5" x14ac:dyDescent="0.25">
      <c r="A767" s="14"/>
      <c r="B767" s="14" t="s">
        <v>10</v>
      </c>
      <c r="C767" s="64">
        <v>179529.28</v>
      </c>
      <c r="D767" s="16"/>
      <c r="E767" s="16"/>
      <c r="F767" s="16">
        <v>0</v>
      </c>
      <c r="G767" s="16"/>
      <c r="H767" s="63" t="e">
        <f>C767/(D767+F767)*F767</f>
        <v>#DIV/0!</v>
      </c>
    </row>
    <row r="768" spans="1:8" ht="25.5" x14ac:dyDescent="0.25">
      <c r="A768" s="14"/>
      <c r="B768" s="14" t="s">
        <v>11</v>
      </c>
      <c r="C768" s="64">
        <v>85375.46</v>
      </c>
      <c r="D768" s="16"/>
      <c r="E768" s="16"/>
      <c r="F768" s="16">
        <v>0</v>
      </c>
      <c r="G768" s="16"/>
      <c r="H768" s="63" t="e">
        <f>C768/(D768+F768)*F768</f>
        <v>#DIV/0!</v>
      </c>
    </row>
    <row r="769" spans="1:8" x14ac:dyDescent="0.25">
      <c r="A769" s="17"/>
      <c r="B769" s="17"/>
      <c r="C769" s="18"/>
      <c r="D769" s="19"/>
      <c r="E769" s="19"/>
      <c r="F769" s="19"/>
      <c r="G769" s="19"/>
      <c r="H769" s="20"/>
    </row>
    <row r="770" spans="1:8" ht="15.75" x14ac:dyDescent="0.25">
      <c r="A770" s="14" t="s">
        <v>88</v>
      </c>
      <c r="B770" s="14" t="s">
        <v>9</v>
      </c>
      <c r="C770" s="62">
        <v>23592216.620000001</v>
      </c>
      <c r="D770" s="16" t="s">
        <v>33</v>
      </c>
      <c r="E770" s="16">
        <v>27999</v>
      </c>
      <c r="F770" s="16" t="s">
        <v>33</v>
      </c>
      <c r="G770" s="16">
        <v>1210</v>
      </c>
      <c r="H770" s="63">
        <f>(G770/(E770+G770)*C770)</f>
        <v>977321.44579410471</v>
      </c>
    </row>
    <row r="771" spans="1:8" ht="25.5" x14ac:dyDescent="0.25">
      <c r="A771" s="14"/>
      <c r="B771" s="14" t="s">
        <v>10</v>
      </c>
      <c r="C771" s="62">
        <v>2499085.9900000002</v>
      </c>
      <c r="D771" s="16">
        <v>44075</v>
      </c>
      <c r="E771" s="16" t="s">
        <v>33</v>
      </c>
      <c r="F771" s="16">
        <v>4475</v>
      </c>
      <c r="G771" s="16" t="s">
        <v>33</v>
      </c>
      <c r="H771" s="63">
        <f>C771/(D771+F771)*F771</f>
        <v>230348.29670957779</v>
      </c>
    </row>
    <row r="772" spans="1:8" ht="25.5" x14ac:dyDescent="0.25">
      <c r="A772" s="14"/>
      <c r="B772" s="14" t="s">
        <v>11</v>
      </c>
      <c r="C772" s="62">
        <v>1645534.52</v>
      </c>
      <c r="D772" s="16">
        <v>44075</v>
      </c>
      <c r="E772" s="16" t="s">
        <v>33</v>
      </c>
      <c r="F772" s="16">
        <v>4475</v>
      </c>
      <c r="G772" s="16" t="s">
        <v>33</v>
      </c>
      <c r="H772" s="63">
        <f>C772/(D772+F772)*F772</f>
        <v>151673.88212152422</v>
      </c>
    </row>
    <row r="773" spans="1:8" x14ac:dyDescent="0.25">
      <c r="A773" s="17"/>
      <c r="B773" s="17"/>
      <c r="C773" s="18"/>
      <c r="D773" s="19"/>
      <c r="E773" s="19"/>
      <c r="F773" s="19"/>
      <c r="G773" s="19"/>
      <c r="H773" s="20"/>
    </row>
    <row r="774" spans="1:8" ht="15.75" x14ac:dyDescent="0.25">
      <c r="A774" s="14" t="s">
        <v>89</v>
      </c>
      <c r="B774" s="14" t="s">
        <v>9</v>
      </c>
      <c r="C774" s="62">
        <v>511640.36</v>
      </c>
      <c r="D774" s="50" t="s">
        <v>19</v>
      </c>
      <c r="E774" s="52">
        <v>1343</v>
      </c>
      <c r="F774" s="51" t="s">
        <v>19</v>
      </c>
      <c r="G774" s="51">
        <v>27</v>
      </c>
      <c r="H774" s="63">
        <f>(G774/(E774+G774)*C774)</f>
        <v>10083.423153284672</v>
      </c>
    </row>
    <row r="775" spans="1:8" ht="25.5" x14ac:dyDescent="0.25">
      <c r="A775" s="14"/>
      <c r="B775" s="14" t="s">
        <v>10</v>
      </c>
      <c r="C775" s="62">
        <v>76414.53</v>
      </c>
      <c r="D775" s="58">
        <v>1860</v>
      </c>
      <c r="E775" s="54" t="s">
        <v>19</v>
      </c>
      <c r="F775" s="54">
        <v>0</v>
      </c>
      <c r="G775" s="54" t="s">
        <v>19</v>
      </c>
      <c r="H775" s="63">
        <f>C775/(D775+F775)*F775</f>
        <v>0</v>
      </c>
    </row>
    <row r="776" spans="1:8" ht="25.5" x14ac:dyDescent="0.25">
      <c r="A776" s="14"/>
      <c r="B776" s="14" t="s">
        <v>11</v>
      </c>
      <c r="C776" s="62">
        <v>37029.760000000002</v>
      </c>
      <c r="D776" s="58">
        <v>1860</v>
      </c>
      <c r="E776" s="54" t="s">
        <v>19</v>
      </c>
      <c r="F776" s="54">
        <v>0</v>
      </c>
      <c r="G776" s="54" t="s">
        <v>19</v>
      </c>
      <c r="H776" s="63">
        <f>C776/(D776+F776)*F776</f>
        <v>0</v>
      </c>
    </row>
    <row r="777" spans="1:8" x14ac:dyDescent="0.25">
      <c r="A777" s="21"/>
      <c r="B777" s="21"/>
      <c r="C777" s="22"/>
      <c r="D777" s="23"/>
      <c r="E777" s="23"/>
      <c r="F777" s="23"/>
      <c r="G777" s="23"/>
      <c r="H777" s="24"/>
    </row>
    <row r="778" spans="1:8" ht="15.75" x14ac:dyDescent="0.25">
      <c r="A778" s="14" t="s">
        <v>90</v>
      </c>
      <c r="B778" s="14" t="s">
        <v>9</v>
      </c>
      <c r="C778" s="64">
        <v>550183.46</v>
      </c>
      <c r="D778" s="16"/>
      <c r="E778" s="16">
        <f>271+219+167</f>
        <v>657</v>
      </c>
      <c r="F778" s="16"/>
      <c r="G778" s="16">
        <v>5</v>
      </c>
      <c r="H778" s="63">
        <f>(G778/(E778+G778)*C778)</f>
        <v>4155.4641993957703</v>
      </c>
    </row>
    <row r="779" spans="1:8" ht="25.5" x14ac:dyDescent="0.25">
      <c r="A779" s="14"/>
      <c r="B779" s="14" t="s">
        <v>10</v>
      </c>
      <c r="C779" s="64">
        <v>151240.14000000001</v>
      </c>
      <c r="D779" s="16">
        <v>13482</v>
      </c>
      <c r="E779" s="16"/>
      <c r="F779" s="16">
        <v>0</v>
      </c>
      <c r="G779" s="16"/>
      <c r="H779" s="63">
        <f>C779/(D779+F779)*F779</f>
        <v>0</v>
      </c>
    </row>
    <row r="780" spans="1:8" ht="25.5" x14ac:dyDescent="0.25">
      <c r="A780" s="14"/>
      <c r="B780" s="14" t="s">
        <v>11</v>
      </c>
      <c r="C780" s="64">
        <v>38340.19</v>
      </c>
      <c r="D780" s="16">
        <v>13482</v>
      </c>
      <c r="E780" s="16"/>
      <c r="F780" s="16">
        <v>0</v>
      </c>
      <c r="G780" s="16"/>
      <c r="H780" s="63">
        <f>C780/(D780+F780)*F780</f>
        <v>0</v>
      </c>
    </row>
    <row r="781" spans="1:8" x14ac:dyDescent="0.25">
      <c r="A781" s="17"/>
      <c r="B781" s="17"/>
      <c r="C781" s="18"/>
      <c r="D781" s="19"/>
      <c r="E781" s="19"/>
      <c r="F781" s="19"/>
      <c r="G781" s="19"/>
      <c r="H781" s="20"/>
    </row>
    <row r="782" spans="1:8" x14ac:dyDescent="0.25">
      <c r="A782" s="14" t="s">
        <v>231</v>
      </c>
      <c r="B782" s="14" t="s">
        <v>9</v>
      </c>
      <c r="C782" s="15">
        <v>0</v>
      </c>
      <c r="D782" s="16"/>
      <c r="E782" s="16"/>
      <c r="F782" s="16"/>
      <c r="G782" s="16"/>
      <c r="H782" s="63" t="e">
        <f>(G782/(E782+G782)*C782)</f>
        <v>#DIV/0!</v>
      </c>
    </row>
    <row r="783" spans="1:8" ht="25.5" x14ac:dyDescent="0.25">
      <c r="A783" s="14"/>
      <c r="B783" s="14" t="s">
        <v>10</v>
      </c>
      <c r="C783" s="62">
        <v>1252.19</v>
      </c>
      <c r="D783" s="16">
        <v>1173.42</v>
      </c>
      <c r="E783" s="16" t="s">
        <v>33</v>
      </c>
      <c r="F783" s="16">
        <v>0</v>
      </c>
      <c r="G783" s="16" t="s">
        <v>33</v>
      </c>
      <c r="H783" s="63">
        <f>C783/(D783+F783)*F783</f>
        <v>0</v>
      </c>
    </row>
    <row r="784" spans="1:8" ht="25.5" x14ac:dyDescent="0.25">
      <c r="A784" s="14" t="s">
        <v>133</v>
      </c>
      <c r="B784" s="14" t="s">
        <v>11</v>
      </c>
      <c r="C784" s="15">
        <v>0</v>
      </c>
      <c r="D784" s="16"/>
      <c r="E784" s="16"/>
      <c r="F784" s="16"/>
      <c r="G784" s="16"/>
      <c r="H784" s="63" t="e">
        <f>C784/(D784+F784)*F784</f>
        <v>#DIV/0!</v>
      </c>
    </row>
    <row r="785" spans="1:8" x14ac:dyDescent="0.25">
      <c r="A785" s="21"/>
      <c r="B785" s="21"/>
      <c r="C785" s="22"/>
      <c r="D785" s="23"/>
      <c r="E785" s="23"/>
      <c r="F785" s="23"/>
      <c r="G785" s="23"/>
      <c r="H785" s="24"/>
    </row>
    <row r="786" spans="1:8" ht="25.5" x14ac:dyDescent="0.25">
      <c r="A786" s="14" t="s">
        <v>232</v>
      </c>
      <c r="B786" s="14" t="s">
        <v>9</v>
      </c>
      <c r="C786" s="64">
        <v>33799.75</v>
      </c>
      <c r="D786" s="16"/>
      <c r="E786" s="16">
        <v>64</v>
      </c>
      <c r="F786" s="16"/>
      <c r="G786" s="16">
        <v>0</v>
      </c>
      <c r="H786" s="63">
        <f>(G786/(E786+G786)*C786)</f>
        <v>0</v>
      </c>
    </row>
    <row r="787" spans="1:8" ht="25.5" x14ac:dyDescent="0.25">
      <c r="A787" s="14"/>
      <c r="B787" s="14" t="s">
        <v>10</v>
      </c>
      <c r="C787" s="64">
        <v>2542.56</v>
      </c>
      <c r="D787" s="16">
        <v>128</v>
      </c>
      <c r="E787" s="16"/>
      <c r="F787" s="16">
        <v>0</v>
      </c>
      <c r="G787" s="16"/>
      <c r="H787" s="63">
        <f>C787/(D787+F787)*F787</f>
        <v>0</v>
      </c>
    </row>
    <row r="788" spans="1:8" ht="25.5" x14ac:dyDescent="0.25">
      <c r="A788" s="14"/>
      <c r="B788" s="14" t="s">
        <v>11</v>
      </c>
      <c r="C788" s="64">
        <v>10009.629999999999</v>
      </c>
      <c r="D788" s="16">
        <v>128</v>
      </c>
      <c r="E788" s="16"/>
      <c r="F788" s="16">
        <v>0</v>
      </c>
      <c r="G788" s="16"/>
      <c r="H788" s="63">
        <f>C788/(D788+F788)*F788</f>
        <v>0</v>
      </c>
    </row>
    <row r="789" spans="1:8" x14ac:dyDescent="0.25">
      <c r="A789" s="17"/>
      <c r="B789" s="17"/>
      <c r="C789" s="18"/>
      <c r="D789" s="19"/>
      <c r="E789" s="19"/>
      <c r="F789" s="19"/>
      <c r="G789" s="19"/>
      <c r="H789" s="20"/>
    </row>
    <row r="790" spans="1:8" ht="12.75" customHeight="1" x14ac:dyDescent="0.25">
      <c r="A790" s="14" t="s">
        <v>233</v>
      </c>
      <c r="B790" s="14" t="s">
        <v>9</v>
      </c>
      <c r="C790" s="62">
        <v>89181.05</v>
      </c>
      <c r="D790" s="16"/>
      <c r="E790" s="16">
        <v>129</v>
      </c>
      <c r="F790" s="16"/>
      <c r="G790" s="16">
        <v>0</v>
      </c>
      <c r="H790" s="63">
        <f>(G790/(E790+G790)*C790)</f>
        <v>0</v>
      </c>
    </row>
    <row r="791" spans="1:8" ht="25.5" x14ac:dyDescent="0.25">
      <c r="A791" s="14"/>
      <c r="B791" s="14" t="s">
        <v>10</v>
      </c>
      <c r="C791" s="62">
        <v>11020.17</v>
      </c>
      <c r="D791" s="16">
        <v>129</v>
      </c>
      <c r="E791" s="16"/>
      <c r="F791" s="16">
        <v>0</v>
      </c>
      <c r="G791" s="16"/>
      <c r="H791" s="63">
        <f>C791/(D791+F791)*F791</f>
        <v>0</v>
      </c>
    </row>
    <row r="792" spans="1:8" ht="25.5" x14ac:dyDescent="0.25">
      <c r="A792" s="14"/>
      <c r="B792" s="14" t="s">
        <v>11</v>
      </c>
      <c r="C792" s="62">
        <v>10009.629999999999</v>
      </c>
      <c r="D792" s="16">
        <v>129</v>
      </c>
      <c r="E792" s="16"/>
      <c r="F792" s="16">
        <v>0</v>
      </c>
      <c r="G792" s="16"/>
      <c r="H792" s="63">
        <f>C792/(D792+F792)*F792</f>
        <v>0</v>
      </c>
    </row>
    <row r="793" spans="1:8" x14ac:dyDescent="0.25">
      <c r="A793" s="17"/>
      <c r="B793" s="17"/>
      <c r="C793" s="18"/>
      <c r="D793" s="19"/>
      <c r="E793" s="19"/>
      <c r="F793" s="19"/>
      <c r="G793" s="19"/>
      <c r="H793" s="20"/>
    </row>
    <row r="794" spans="1:8" ht="25.5" x14ac:dyDescent="0.25">
      <c r="A794" s="42" t="s">
        <v>234</v>
      </c>
      <c r="B794" s="42" t="s">
        <v>9</v>
      </c>
      <c r="C794" s="43"/>
      <c r="D794" s="44"/>
      <c r="E794" s="44"/>
      <c r="F794" s="44"/>
      <c r="G794" s="44"/>
      <c r="H794" s="45"/>
    </row>
    <row r="795" spans="1:8" ht="25.5" x14ac:dyDescent="0.25">
      <c r="A795" s="42"/>
      <c r="B795" s="42" t="s">
        <v>10</v>
      </c>
      <c r="C795" s="43"/>
      <c r="D795" s="44"/>
      <c r="E795" s="44"/>
      <c r="F795" s="44"/>
      <c r="G795" s="44"/>
      <c r="H795" s="45"/>
    </row>
    <row r="796" spans="1:8" ht="25.5" x14ac:dyDescent="0.25">
      <c r="A796" s="42" t="s">
        <v>133</v>
      </c>
      <c r="B796" s="42" t="s">
        <v>11</v>
      </c>
      <c r="C796" s="43"/>
      <c r="D796" s="44"/>
      <c r="E796" s="44"/>
      <c r="F796" s="44"/>
      <c r="G796" s="44"/>
      <c r="H796" s="45"/>
    </row>
    <row r="797" spans="1:8" x14ac:dyDescent="0.25">
      <c r="A797" s="21"/>
      <c r="B797" s="21"/>
      <c r="C797" s="22"/>
      <c r="D797" s="23"/>
      <c r="E797" s="23"/>
      <c r="F797" s="23"/>
      <c r="G797" s="23"/>
      <c r="H797" s="24"/>
    </row>
    <row r="798" spans="1:8" ht="25.5" x14ac:dyDescent="0.25">
      <c r="A798" s="14" t="s">
        <v>91</v>
      </c>
      <c r="B798" s="14" t="s">
        <v>9</v>
      </c>
      <c r="C798" s="64">
        <v>9304310.4299999997</v>
      </c>
      <c r="D798" s="16"/>
      <c r="E798" s="16">
        <v>19293</v>
      </c>
      <c r="F798" s="16"/>
      <c r="G798" s="16">
        <v>283</v>
      </c>
      <c r="H798" s="63">
        <f>(G798/(E798+G798)*C798)</f>
        <v>134507.55270177769</v>
      </c>
    </row>
    <row r="799" spans="1:8" ht="25.5" x14ac:dyDescent="0.25">
      <c r="A799" s="14"/>
      <c r="B799" s="14" t="s">
        <v>10</v>
      </c>
      <c r="C799" s="64">
        <v>1038395.12</v>
      </c>
      <c r="D799" s="16">
        <v>22634</v>
      </c>
      <c r="E799" s="16"/>
      <c r="F799" s="16">
        <v>2150</v>
      </c>
      <c r="G799" s="16"/>
      <c r="H799" s="63">
        <f>C799/(D799+F799)*F799</f>
        <v>90080.273886378302</v>
      </c>
    </row>
    <row r="800" spans="1:8" ht="25.5" x14ac:dyDescent="0.25">
      <c r="A800" s="14"/>
      <c r="B800" s="14" t="s">
        <v>11</v>
      </c>
      <c r="C800" s="64">
        <v>644626.26</v>
      </c>
      <c r="D800" s="16">
        <v>22634</v>
      </c>
      <c r="E800" s="16"/>
      <c r="F800" s="16">
        <v>2150</v>
      </c>
      <c r="G800" s="16"/>
      <c r="H800" s="63">
        <f>C800/(D800+F800)*F800</f>
        <v>55921.015937701741</v>
      </c>
    </row>
    <row r="801" spans="1:8" x14ac:dyDescent="0.25">
      <c r="A801" s="17"/>
      <c r="B801" s="17"/>
      <c r="C801" s="18"/>
      <c r="D801" s="19"/>
      <c r="E801" s="19"/>
      <c r="F801" s="19"/>
      <c r="G801" s="19"/>
      <c r="H801" s="20"/>
    </row>
    <row r="802" spans="1:8" ht="15.75" x14ac:dyDescent="0.25">
      <c r="A802" s="14" t="s">
        <v>235</v>
      </c>
      <c r="B802" s="14" t="s">
        <v>9</v>
      </c>
      <c r="C802" s="62">
        <v>114766.89</v>
      </c>
      <c r="D802" s="16"/>
      <c r="E802" s="16">
        <v>142</v>
      </c>
      <c r="F802" s="16"/>
      <c r="G802" s="16">
        <v>0</v>
      </c>
      <c r="H802" s="63">
        <f>(G802/(E802+G802)*C802)</f>
        <v>0</v>
      </c>
    </row>
    <row r="803" spans="1:8" ht="25.5" x14ac:dyDescent="0.25">
      <c r="A803" s="14"/>
      <c r="B803" s="14" t="s">
        <v>10</v>
      </c>
      <c r="C803" s="62">
        <v>15636.27</v>
      </c>
      <c r="D803" s="16">
        <v>173</v>
      </c>
      <c r="E803" s="16"/>
      <c r="F803" s="16">
        <v>0</v>
      </c>
      <c r="G803" s="16"/>
      <c r="H803" s="63">
        <f>C803/(D803+F803)*F803</f>
        <v>0</v>
      </c>
    </row>
    <row r="804" spans="1:8" ht="25.5" x14ac:dyDescent="0.25">
      <c r="A804" s="14"/>
      <c r="B804" s="14" t="s">
        <v>11</v>
      </c>
      <c r="C804" s="62">
        <v>10009.629999999999</v>
      </c>
      <c r="D804" s="16">
        <v>173</v>
      </c>
      <c r="E804" s="16"/>
      <c r="F804" s="16">
        <v>0</v>
      </c>
      <c r="G804" s="16"/>
      <c r="H804" s="63">
        <f>C804/(D804+F804)*F804</f>
        <v>0</v>
      </c>
    </row>
    <row r="805" spans="1:8" x14ac:dyDescent="0.25">
      <c r="A805" s="21"/>
      <c r="B805" s="21"/>
      <c r="C805" s="22"/>
      <c r="D805" s="23"/>
      <c r="E805" s="23"/>
      <c r="F805" s="23"/>
      <c r="G805" s="23"/>
      <c r="H805" s="24"/>
    </row>
    <row r="806" spans="1:8" ht="15.75" x14ac:dyDescent="0.25">
      <c r="A806" s="14" t="s">
        <v>236</v>
      </c>
      <c r="B806" s="14" t="s">
        <v>9</v>
      </c>
      <c r="C806" s="64">
        <v>69622.86</v>
      </c>
      <c r="D806" s="16"/>
      <c r="E806" s="16">
        <v>60</v>
      </c>
      <c r="F806" s="16"/>
      <c r="G806" s="16">
        <v>0</v>
      </c>
      <c r="H806" s="63">
        <f>(G806/(E806+G806)*C806)</f>
        <v>0</v>
      </c>
    </row>
    <row r="807" spans="1:8" ht="25.5" x14ac:dyDescent="0.25">
      <c r="A807" s="14"/>
      <c r="B807" s="14" t="s">
        <v>10</v>
      </c>
      <c r="C807" s="64">
        <v>5345.58</v>
      </c>
      <c r="D807" s="16">
        <v>105</v>
      </c>
      <c r="E807" s="16"/>
      <c r="F807" s="16">
        <v>0</v>
      </c>
      <c r="G807" s="16"/>
      <c r="H807" s="63">
        <f>C807/(D807+F807)*F807</f>
        <v>0</v>
      </c>
    </row>
    <row r="808" spans="1:8" ht="25.5" x14ac:dyDescent="0.25">
      <c r="A808" s="14"/>
      <c r="B808" s="14" t="s">
        <v>11</v>
      </c>
      <c r="C808" s="64">
        <v>10009.629999999999</v>
      </c>
      <c r="D808" s="16">
        <v>105</v>
      </c>
      <c r="E808" s="16"/>
      <c r="F808" s="16">
        <v>0</v>
      </c>
      <c r="G808" s="16"/>
      <c r="H808" s="63">
        <f>C808/(D808+F808)*F808</f>
        <v>0</v>
      </c>
    </row>
    <row r="809" spans="1:8" x14ac:dyDescent="0.25">
      <c r="A809" s="17"/>
      <c r="B809" s="17"/>
      <c r="C809" s="18"/>
      <c r="D809" s="19"/>
      <c r="E809" s="19"/>
      <c r="F809" s="19"/>
      <c r="G809" s="19"/>
      <c r="H809" s="20"/>
    </row>
    <row r="810" spans="1:8" ht="15.75" x14ac:dyDescent="0.25">
      <c r="A810" s="14" t="s">
        <v>92</v>
      </c>
      <c r="B810" s="14" t="s">
        <v>9</v>
      </c>
      <c r="C810" s="62">
        <v>1805307.12</v>
      </c>
      <c r="D810" s="16" t="s">
        <v>33</v>
      </c>
      <c r="E810" s="16">
        <v>2356</v>
      </c>
      <c r="F810" s="16" t="s">
        <v>33</v>
      </c>
      <c r="G810" s="16">
        <v>85</v>
      </c>
      <c r="H810" s="63">
        <f>(G810/(E810+G810)*C810)</f>
        <v>62864.033265055303</v>
      </c>
    </row>
    <row r="811" spans="1:8" ht="25.5" x14ac:dyDescent="0.25">
      <c r="A811" s="14"/>
      <c r="B811" s="14" t="s">
        <v>10</v>
      </c>
      <c r="C811" s="62">
        <v>222258.53</v>
      </c>
      <c r="D811" s="16">
        <v>2356</v>
      </c>
      <c r="E811" s="16" t="s">
        <v>33</v>
      </c>
      <c r="F811" s="16">
        <v>121</v>
      </c>
      <c r="G811" s="16" t="s">
        <v>33</v>
      </c>
      <c r="H811" s="63">
        <f>C811/(D811+F811)*F811</f>
        <v>10857.199083568832</v>
      </c>
    </row>
    <row r="812" spans="1:8" ht="25.5" x14ac:dyDescent="0.25">
      <c r="A812" s="14" t="s">
        <v>13</v>
      </c>
      <c r="B812" s="14" t="s">
        <v>11</v>
      </c>
      <c r="C812" s="62">
        <v>114567.01</v>
      </c>
      <c r="D812" s="16">
        <v>2356</v>
      </c>
      <c r="E812" s="16" t="s">
        <v>33</v>
      </c>
      <c r="F812" s="16">
        <v>0</v>
      </c>
      <c r="G812" s="16" t="s">
        <v>33</v>
      </c>
      <c r="H812" s="63">
        <f>C812/(D812+F812)*F812</f>
        <v>0</v>
      </c>
    </row>
    <row r="813" spans="1:8" x14ac:dyDescent="0.25">
      <c r="A813" s="21"/>
      <c r="B813" s="21"/>
      <c r="C813" s="22"/>
      <c r="D813" s="23"/>
      <c r="E813" s="23"/>
      <c r="F813" s="23"/>
      <c r="G813" s="23"/>
      <c r="H813" s="24"/>
    </row>
    <row r="814" spans="1:8" ht="15.75" x14ac:dyDescent="0.25">
      <c r="A814" s="14" t="s">
        <v>93</v>
      </c>
      <c r="B814" s="14" t="s">
        <v>9</v>
      </c>
      <c r="C814" s="64">
        <v>302461.27</v>
      </c>
      <c r="D814" s="16"/>
      <c r="E814" s="16">
        <v>566</v>
      </c>
      <c r="F814" s="16"/>
      <c r="G814" s="16">
        <v>0</v>
      </c>
      <c r="H814" s="63">
        <f>(G814/(E814+G814)*C814)</f>
        <v>0</v>
      </c>
    </row>
    <row r="815" spans="1:8" ht="25.5" x14ac:dyDescent="0.25">
      <c r="A815" s="14"/>
      <c r="B815" s="14" t="s">
        <v>10</v>
      </c>
      <c r="C815" s="64">
        <v>32976.620000000003</v>
      </c>
      <c r="D815" s="16">
        <v>1372</v>
      </c>
      <c r="E815" s="16"/>
      <c r="F815" s="16">
        <v>75</v>
      </c>
      <c r="G815" s="16"/>
      <c r="H815" s="63">
        <f>C815/(D815+F815)*F815</f>
        <v>1709.2235659986179</v>
      </c>
    </row>
    <row r="816" spans="1:8" ht="25.5" x14ac:dyDescent="0.25">
      <c r="A816" s="14" t="s">
        <v>13</v>
      </c>
      <c r="B816" s="14" t="s">
        <v>11</v>
      </c>
      <c r="C816" s="64">
        <v>22662.21</v>
      </c>
      <c r="D816" s="16"/>
      <c r="E816" s="16"/>
      <c r="F816" s="16"/>
      <c r="G816" s="16"/>
      <c r="H816" s="63" t="e">
        <f>C816/(D816+F816)*F816</f>
        <v>#DIV/0!</v>
      </c>
    </row>
    <row r="817" spans="1:8" x14ac:dyDescent="0.25">
      <c r="A817" s="17"/>
      <c r="B817" s="17"/>
      <c r="C817" s="18"/>
      <c r="D817" s="19"/>
      <c r="E817" s="19"/>
      <c r="F817" s="19"/>
      <c r="G817" s="19"/>
      <c r="H817" s="20"/>
    </row>
    <row r="818" spans="1:8" ht="15.75" x14ac:dyDescent="0.25">
      <c r="A818" s="14" t="s">
        <v>237</v>
      </c>
      <c r="B818" s="14" t="s">
        <v>9</v>
      </c>
      <c r="C818" s="62">
        <v>344756.2</v>
      </c>
      <c r="D818" s="16"/>
      <c r="E818" s="16">
        <v>623</v>
      </c>
      <c r="F818" s="16"/>
      <c r="G818" s="16">
        <v>0</v>
      </c>
      <c r="H818" s="63">
        <f>(G818/(E818+G818)*C818)</f>
        <v>0</v>
      </c>
    </row>
    <row r="819" spans="1:8" ht="25.5" x14ac:dyDescent="0.25">
      <c r="A819" s="14"/>
      <c r="B819" s="14" t="s">
        <v>10</v>
      </c>
      <c r="C819" s="62">
        <v>47561.21</v>
      </c>
      <c r="D819" s="16">
        <v>1003</v>
      </c>
      <c r="E819" s="16"/>
      <c r="F819" s="16">
        <v>0</v>
      </c>
      <c r="G819" s="16"/>
      <c r="H819" s="63">
        <f>C819/(D819+F819)*F819</f>
        <v>0</v>
      </c>
    </row>
    <row r="820" spans="1:8" ht="25.5" x14ac:dyDescent="0.25">
      <c r="A820" s="14"/>
      <c r="B820" s="14" t="s">
        <v>11</v>
      </c>
      <c r="C820" s="62">
        <v>25230.85</v>
      </c>
      <c r="D820" s="16">
        <v>1003</v>
      </c>
      <c r="E820" s="16"/>
      <c r="F820" s="16">
        <v>0</v>
      </c>
      <c r="G820" s="16"/>
      <c r="H820" s="63">
        <f>C820/(D820+F820)*F820</f>
        <v>0</v>
      </c>
    </row>
    <row r="821" spans="1:8" x14ac:dyDescent="0.25">
      <c r="A821" s="21"/>
      <c r="B821" s="21"/>
      <c r="C821" s="22"/>
      <c r="D821" s="23"/>
      <c r="E821" s="23"/>
      <c r="F821" s="23"/>
      <c r="G821" s="23"/>
      <c r="H821" s="24"/>
    </row>
    <row r="822" spans="1:8" ht="15.75" x14ac:dyDescent="0.25">
      <c r="A822" s="14" t="s">
        <v>238</v>
      </c>
      <c r="B822" s="14" t="s">
        <v>9</v>
      </c>
      <c r="C822" s="64">
        <v>309504.82</v>
      </c>
      <c r="D822" s="16"/>
      <c r="E822" s="16">
        <v>449</v>
      </c>
      <c r="F822" s="16"/>
      <c r="G822" s="16">
        <v>0</v>
      </c>
      <c r="H822" s="63">
        <f>(G822/(E822+G822)*C822)</f>
        <v>0</v>
      </c>
    </row>
    <row r="823" spans="1:8" ht="25.5" x14ac:dyDescent="0.25">
      <c r="A823" s="14"/>
      <c r="B823" s="14" t="s">
        <v>10</v>
      </c>
      <c r="C823" s="64">
        <v>45572.92</v>
      </c>
      <c r="D823" s="16">
        <v>647</v>
      </c>
      <c r="E823" s="16"/>
      <c r="F823" s="16">
        <v>0</v>
      </c>
      <c r="G823" s="16"/>
      <c r="H823" s="63">
        <f>C823/(D823+F823)*F823</f>
        <v>0</v>
      </c>
    </row>
    <row r="824" spans="1:8" ht="25.5" x14ac:dyDescent="0.25">
      <c r="A824" s="14"/>
      <c r="B824" s="14" t="s">
        <v>11</v>
      </c>
      <c r="C824" s="64">
        <v>17758.73</v>
      </c>
      <c r="D824" s="16">
        <v>647</v>
      </c>
      <c r="E824" s="16"/>
      <c r="F824" s="16">
        <v>0</v>
      </c>
      <c r="G824" s="16"/>
      <c r="H824" s="63">
        <f>C824/(D824+F824)*F824</f>
        <v>0</v>
      </c>
    </row>
    <row r="825" spans="1:8" x14ac:dyDescent="0.25">
      <c r="A825" s="17"/>
      <c r="B825" s="17"/>
      <c r="C825" s="18"/>
      <c r="D825" s="19"/>
      <c r="E825" s="19"/>
      <c r="F825" s="19"/>
      <c r="G825" s="19"/>
      <c r="H825" s="20"/>
    </row>
    <row r="826" spans="1:8" ht="25.5" x14ac:dyDescent="0.25">
      <c r="A826" s="42" t="s">
        <v>239</v>
      </c>
      <c r="B826" s="42" t="s">
        <v>9</v>
      </c>
      <c r="C826" s="43"/>
      <c r="D826" s="44"/>
      <c r="E826" s="44"/>
      <c r="F826" s="44"/>
      <c r="G826" s="44"/>
      <c r="H826" s="45"/>
    </row>
    <row r="827" spans="1:8" ht="25.5" x14ac:dyDescent="0.25">
      <c r="A827" s="42"/>
      <c r="B827" s="42" t="s">
        <v>10</v>
      </c>
      <c r="C827" s="43"/>
      <c r="D827" s="44"/>
      <c r="E827" s="44"/>
      <c r="F827" s="44"/>
      <c r="G827" s="44"/>
      <c r="H827" s="45"/>
    </row>
    <row r="828" spans="1:8" ht="25.5" x14ac:dyDescent="0.25">
      <c r="A828" s="42" t="s">
        <v>133</v>
      </c>
      <c r="B828" s="42" t="s">
        <v>11</v>
      </c>
      <c r="C828" s="43"/>
      <c r="D828" s="44"/>
      <c r="E828" s="44"/>
      <c r="F828" s="44"/>
      <c r="G828" s="44"/>
      <c r="H828" s="45"/>
    </row>
    <row r="829" spans="1:8" x14ac:dyDescent="0.25">
      <c r="A829" s="21"/>
      <c r="B829" s="21"/>
      <c r="C829" s="22"/>
      <c r="D829" s="23"/>
      <c r="E829" s="23"/>
      <c r="F829" s="23"/>
      <c r="G829" s="23"/>
      <c r="H829" s="24"/>
    </row>
    <row r="830" spans="1:8" ht="15.75" x14ac:dyDescent="0.25">
      <c r="A830" s="14" t="s">
        <v>94</v>
      </c>
      <c r="B830" s="14" t="s">
        <v>9</v>
      </c>
      <c r="C830" s="64">
        <v>533801.55000000005</v>
      </c>
      <c r="D830" s="16"/>
      <c r="E830" s="16">
        <v>1168</v>
      </c>
      <c r="F830" s="16"/>
      <c r="G830" s="16">
        <v>6</v>
      </c>
      <c r="H830" s="63">
        <f>(G830/(E830+G830)*C830)</f>
        <v>2728.1169505962521</v>
      </c>
    </row>
    <row r="831" spans="1:8" ht="25.5" x14ac:dyDescent="0.25">
      <c r="A831" s="14"/>
      <c r="B831" s="14" t="s">
        <v>10</v>
      </c>
      <c r="C831" s="64">
        <v>30139.39</v>
      </c>
      <c r="D831" s="16">
        <v>1168</v>
      </c>
      <c r="E831" s="16"/>
      <c r="F831" s="16">
        <v>0</v>
      </c>
      <c r="G831" s="16"/>
      <c r="H831" s="63">
        <f>C831/(D831+F831)*F831</f>
        <v>0</v>
      </c>
    </row>
    <row r="832" spans="1:8" ht="25.5" x14ac:dyDescent="0.25">
      <c r="A832" s="14"/>
      <c r="B832" s="14" t="s">
        <v>11</v>
      </c>
      <c r="C832" s="64">
        <v>37307.620000000003</v>
      </c>
      <c r="D832" s="16">
        <v>1168</v>
      </c>
      <c r="E832" s="16"/>
      <c r="F832" s="16">
        <v>0</v>
      </c>
      <c r="G832" s="16"/>
      <c r="H832" s="63">
        <f>C832/(D832+F832)*F832</f>
        <v>0</v>
      </c>
    </row>
    <row r="833" spans="1:8" x14ac:dyDescent="0.25">
      <c r="A833" s="17"/>
      <c r="B833" s="17"/>
      <c r="C833" s="18"/>
      <c r="D833" s="19"/>
      <c r="E833" s="19"/>
      <c r="F833" s="19"/>
      <c r="G833" s="19"/>
      <c r="H833" s="20"/>
    </row>
    <row r="834" spans="1:8" ht="15.75" x14ac:dyDescent="0.25">
      <c r="A834" s="14" t="s">
        <v>95</v>
      </c>
      <c r="B834" s="14" t="s">
        <v>9</v>
      </c>
      <c r="C834" s="62">
        <v>1256662</v>
      </c>
      <c r="D834" s="16" t="s">
        <v>33</v>
      </c>
      <c r="E834" s="16">
        <v>1722</v>
      </c>
      <c r="F834" s="16" t="s">
        <v>33</v>
      </c>
      <c r="G834" s="16">
        <v>171</v>
      </c>
      <c r="H834" s="63">
        <f>(G834/(E834+G834)*C834)</f>
        <v>113517.80348652932</v>
      </c>
    </row>
    <row r="835" spans="1:8" ht="25.5" x14ac:dyDescent="0.25">
      <c r="A835" s="14"/>
      <c r="B835" s="14" t="s">
        <v>10</v>
      </c>
      <c r="C835" s="62">
        <v>163790.28</v>
      </c>
      <c r="D835" s="16">
        <v>1893</v>
      </c>
      <c r="E835" s="16" t="s">
        <v>33</v>
      </c>
      <c r="F835" s="16">
        <v>344</v>
      </c>
      <c r="G835" s="16" t="s">
        <v>33</v>
      </c>
      <c r="H835" s="63">
        <f>C835/(D835+F835)*F835</f>
        <v>25187.240196691997</v>
      </c>
    </row>
    <row r="836" spans="1:8" ht="25.5" x14ac:dyDescent="0.25">
      <c r="A836" s="14"/>
      <c r="B836" s="14" t="s">
        <v>11</v>
      </c>
      <c r="C836" s="62">
        <v>86610.82</v>
      </c>
      <c r="D836" s="16">
        <v>1893</v>
      </c>
      <c r="E836" s="16" t="s">
        <v>33</v>
      </c>
      <c r="F836" s="16">
        <v>344</v>
      </c>
      <c r="G836" s="16" t="s">
        <v>33</v>
      </c>
      <c r="H836" s="63">
        <f>C836/(D836+F836)*F836</f>
        <v>13318.785015645957</v>
      </c>
    </row>
    <row r="837" spans="1:8" x14ac:dyDescent="0.25">
      <c r="A837" s="21"/>
      <c r="B837" s="21"/>
      <c r="C837" s="22"/>
      <c r="D837" s="23"/>
      <c r="E837" s="23"/>
      <c r="F837" s="23"/>
      <c r="G837" s="23"/>
      <c r="H837" s="24"/>
    </row>
    <row r="838" spans="1:8" ht="15.75" x14ac:dyDescent="0.25">
      <c r="A838" s="14" t="s">
        <v>240</v>
      </c>
      <c r="B838" s="14" t="s">
        <v>9</v>
      </c>
      <c r="C838" s="64">
        <v>901781.26</v>
      </c>
      <c r="D838" s="50" t="s">
        <v>19</v>
      </c>
      <c r="E838" s="52">
        <v>1577</v>
      </c>
      <c r="F838" s="51" t="s">
        <v>19</v>
      </c>
      <c r="G838" s="51">
        <v>0</v>
      </c>
      <c r="H838" s="63">
        <f>(G838/(E838+G838)*C838)</f>
        <v>0</v>
      </c>
    </row>
    <row r="839" spans="1:8" ht="25.5" x14ac:dyDescent="0.25">
      <c r="A839" s="14"/>
      <c r="B839" s="14" t="s">
        <v>10</v>
      </c>
      <c r="C839" s="64">
        <v>126774.41</v>
      </c>
      <c r="D839" s="58">
        <v>2142</v>
      </c>
      <c r="E839" s="54" t="s">
        <v>19</v>
      </c>
      <c r="F839" s="54">
        <v>0</v>
      </c>
      <c r="G839" s="54" t="s">
        <v>19</v>
      </c>
      <c r="H839" s="63">
        <f>C839/(D839+F839)*F839</f>
        <v>0</v>
      </c>
    </row>
    <row r="840" spans="1:8" ht="25.5" x14ac:dyDescent="0.25">
      <c r="A840" s="14"/>
      <c r="B840" s="14" t="s">
        <v>11</v>
      </c>
      <c r="C840" s="64">
        <v>62128.35</v>
      </c>
      <c r="D840" s="58">
        <v>2142</v>
      </c>
      <c r="E840" s="54" t="s">
        <v>19</v>
      </c>
      <c r="F840" s="54">
        <v>0</v>
      </c>
      <c r="G840" s="54" t="s">
        <v>19</v>
      </c>
      <c r="H840" s="63">
        <f>C840/(D840+F840)*F840</f>
        <v>0</v>
      </c>
    </row>
    <row r="841" spans="1:8" x14ac:dyDescent="0.25">
      <c r="A841" s="17"/>
      <c r="B841" s="17"/>
      <c r="C841" s="18"/>
      <c r="D841" s="19"/>
      <c r="E841" s="19"/>
      <c r="F841" s="19"/>
      <c r="G841" s="19"/>
      <c r="H841" s="20"/>
    </row>
    <row r="842" spans="1:8" ht="15.75" x14ac:dyDescent="0.25">
      <c r="A842" s="14" t="s">
        <v>241</v>
      </c>
      <c r="B842" s="14" t="s">
        <v>9</v>
      </c>
      <c r="C842" s="62">
        <v>24649.62</v>
      </c>
      <c r="D842" s="16"/>
      <c r="E842" s="16">
        <v>30</v>
      </c>
      <c r="F842" s="16"/>
      <c r="G842" s="16">
        <v>0</v>
      </c>
      <c r="H842" s="63">
        <f>(G842/(E842+G842)*C842)</f>
        <v>0</v>
      </c>
    </row>
    <row r="843" spans="1:8" ht="25.5" x14ac:dyDescent="0.25">
      <c r="A843" s="14"/>
      <c r="B843" s="14" t="s">
        <v>10</v>
      </c>
      <c r="C843" s="62">
        <v>2927.75</v>
      </c>
      <c r="D843" s="16">
        <v>40</v>
      </c>
      <c r="E843" s="16"/>
      <c r="F843" s="16">
        <v>0</v>
      </c>
      <c r="G843" s="16"/>
      <c r="H843" s="63">
        <f>C843/(D843+F843)*F843</f>
        <v>0</v>
      </c>
    </row>
    <row r="844" spans="1:8" ht="25.5" x14ac:dyDescent="0.25">
      <c r="A844" s="14"/>
      <c r="B844" s="14" t="s">
        <v>11</v>
      </c>
      <c r="C844" s="62">
        <v>10009.629999999999</v>
      </c>
      <c r="D844" s="16">
        <v>40</v>
      </c>
      <c r="E844" s="16"/>
      <c r="F844" s="16">
        <v>0</v>
      </c>
      <c r="G844" s="16"/>
      <c r="H844" s="63">
        <f>C844/(D844+F844)*F844</f>
        <v>0</v>
      </c>
    </row>
    <row r="845" spans="1:8" x14ac:dyDescent="0.25">
      <c r="A845" s="21"/>
      <c r="B845" s="21"/>
      <c r="C845" s="22"/>
      <c r="D845" s="23"/>
      <c r="E845" s="23"/>
      <c r="F845" s="23"/>
      <c r="G845" s="23"/>
      <c r="H845" s="24"/>
    </row>
    <row r="846" spans="1:8" ht="15.75" x14ac:dyDescent="0.25">
      <c r="A846" s="14" t="s">
        <v>242</v>
      </c>
      <c r="B846" s="14" t="s">
        <v>9</v>
      </c>
      <c r="C846" s="64">
        <v>24507.54</v>
      </c>
      <c r="D846" s="16"/>
      <c r="E846" s="16">
        <v>31</v>
      </c>
      <c r="F846" s="16"/>
      <c r="G846" s="16">
        <v>0</v>
      </c>
      <c r="H846" s="63">
        <f>(G846/(E846+G846)*C846)</f>
        <v>0</v>
      </c>
    </row>
    <row r="847" spans="1:8" ht="25.5" x14ac:dyDescent="0.25">
      <c r="A847" s="14"/>
      <c r="B847" s="14" t="s">
        <v>10</v>
      </c>
      <c r="C847" s="64">
        <v>4133.2299999999996</v>
      </c>
      <c r="D847" s="16">
        <v>45</v>
      </c>
      <c r="E847" s="16"/>
      <c r="F847" s="16">
        <v>0</v>
      </c>
      <c r="G847" s="16"/>
      <c r="H847" s="63">
        <f>C847/(D847+F847)*F847</f>
        <v>0</v>
      </c>
    </row>
    <row r="848" spans="1:8" ht="25.5" x14ac:dyDescent="0.25">
      <c r="A848" s="14" t="s">
        <v>133</v>
      </c>
      <c r="B848" s="14" t="s">
        <v>11</v>
      </c>
      <c r="C848" s="15">
        <v>0</v>
      </c>
      <c r="D848" s="16">
        <v>45</v>
      </c>
      <c r="E848" s="16"/>
      <c r="F848" s="16">
        <v>0</v>
      </c>
      <c r="G848" s="16"/>
      <c r="H848" s="63">
        <f>C848/(D848+F848)*F848</f>
        <v>0</v>
      </c>
    </row>
    <row r="849" spans="1:8" x14ac:dyDescent="0.25">
      <c r="A849" s="17"/>
      <c r="B849" s="17"/>
      <c r="C849" s="18"/>
      <c r="D849" s="19"/>
      <c r="E849" s="19"/>
      <c r="F849" s="19"/>
      <c r="G849" s="19"/>
      <c r="H849" s="20"/>
    </row>
    <row r="850" spans="1:8" x14ac:dyDescent="0.25">
      <c r="A850" s="14" t="s">
        <v>243</v>
      </c>
      <c r="B850" s="14" t="s">
        <v>9</v>
      </c>
      <c r="C850" s="15">
        <v>0</v>
      </c>
      <c r="D850" s="16"/>
      <c r="E850" s="16" t="s">
        <v>198</v>
      </c>
      <c r="F850" s="16"/>
      <c r="G850" s="16" t="s">
        <v>198</v>
      </c>
      <c r="H850" s="63" t="e">
        <f>(G850/(E850+G850)*C850)</f>
        <v>#VALUE!</v>
      </c>
    </row>
    <row r="851" spans="1:8" ht="25.5" x14ac:dyDescent="0.25">
      <c r="A851" s="14"/>
      <c r="B851" s="14" t="s">
        <v>10</v>
      </c>
      <c r="C851" s="64">
        <v>1427.62</v>
      </c>
      <c r="D851" s="16"/>
      <c r="E851" s="16"/>
      <c r="F851" s="16"/>
      <c r="G851" s="16"/>
      <c r="H851" s="63" t="e">
        <f>C851/(D851+F851)*F851</f>
        <v>#DIV/0!</v>
      </c>
    </row>
    <row r="852" spans="1:8" ht="25.5" x14ac:dyDescent="0.25">
      <c r="A852" s="14" t="s">
        <v>133</v>
      </c>
      <c r="B852" s="14" t="s">
        <v>11</v>
      </c>
      <c r="C852" s="15">
        <v>0</v>
      </c>
      <c r="D852" s="16"/>
      <c r="E852" s="16"/>
      <c r="F852" s="16"/>
      <c r="G852" s="16"/>
      <c r="H852" s="63" t="e">
        <f>C852/(D852+F852)*F852</f>
        <v>#DIV/0!</v>
      </c>
    </row>
    <row r="853" spans="1:8" x14ac:dyDescent="0.25">
      <c r="A853" s="17"/>
      <c r="B853" s="17"/>
      <c r="C853" s="18"/>
      <c r="D853" s="19"/>
      <c r="E853" s="19"/>
      <c r="F853" s="19"/>
      <c r="G853" s="19"/>
      <c r="H853" s="20"/>
    </row>
    <row r="854" spans="1:8" ht="15.75" x14ac:dyDescent="0.25">
      <c r="A854" s="14" t="s">
        <v>244</v>
      </c>
      <c r="B854" s="14" t="s">
        <v>9</v>
      </c>
      <c r="C854" s="64">
        <v>2527037.46</v>
      </c>
      <c r="D854" s="16"/>
      <c r="E854" s="16"/>
      <c r="F854" s="16"/>
      <c r="G854" s="16"/>
      <c r="H854" s="63" t="e">
        <f>(G854/(E854+G854)*C854)</f>
        <v>#DIV/0!</v>
      </c>
    </row>
    <row r="855" spans="1:8" ht="25.5" x14ac:dyDescent="0.25">
      <c r="A855" s="14"/>
      <c r="B855" s="14" t="s">
        <v>10</v>
      </c>
      <c r="C855" s="64">
        <v>409421.24</v>
      </c>
      <c r="D855" s="16"/>
      <c r="E855" s="16"/>
      <c r="F855" s="16"/>
      <c r="G855" s="16"/>
      <c r="H855" s="63" t="e">
        <f>C855/(D855+F855)*F855</f>
        <v>#DIV/0!</v>
      </c>
    </row>
    <row r="856" spans="1:8" ht="25.5" x14ac:dyDescent="0.25">
      <c r="A856" s="14"/>
      <c r="B856" s="14" t="s">
        <v>11</v>
      </c>
      <c r="C856" s="64">
        <v>174354.01</v>
      </c>
      <c r="D856" s="16"/>
      <c r="E856" s="16"/>
      <c r="F856" s="16"/>
      <c r="G856" s="16"/>
      <c r="H856" s="63" t="e">
        <f>C856/(D856+F856)*F856</f>
        <v>#DIV/0!</v>
      </c>
    </row>
    <row r="857" spans="1:8" x14ac:dyDescent="0.25">
      <c r="A857" s="17"/>
      <c r="B857" s="17"/>
      <c r="C857" s="18"/>
      <c r="D857" s="19"/>
      <c r="E857" s="19"/>
      <c r="F857" s="19"/>
      <c r="G857" s="19"/>
      <c r="H857" s="20"/>
    </row>
    <row r="858" spans="1:8" ht="25.5" x14ac:dyDescent="0.25">
      <c r="A858" s="14" t="s">
        <v>96</v>
      </c>
      <c r="B858" s="14" t="s">
        <v>9</v>
      </c>
      <c r="C858" s="62">
        <v>3250200.5</v>
      </c>
      <c r="D858" s="16"/>
      <c r="E858" s="16">
        <v>7511</v>
      </c>
      <c r="F858" s="16"/>
      <c r="G858" s="16">
        <v>39</v>
      </c>
      <c r="H858" s="63">
        <f>(G858/(E858+G858)*C858)</f>
        <v>16789.115165562915</v>
      </c>
    </row>
    <row r="859" spans="1:8" ht="25.5" x14ac:dyDescent="0.25">
      <c r="A859" s="14"/>
      <c r="B859" s="14" t="s">
        <v>10</v>
      </c>
      <c r="C859" s="62">
        <v>479552.29</v>
      </c>
      <c r="D859" s="16">
        <v>11237</v>
      </c>
      <c r="E859" s="16"/>
      <c r="F859" s="16">
        <v>426</v>
      </c>
      <c r="G859" s="16"/>
      <c r="H859" s="63">
        <f>C859/(D859+F859)*F859</f>
        <v>17516.014365086168</v>
      </c>
    </row>
    <row r="860" spans="1:8" ht="25.5" x14ac:dyDescent="0.25">
      <c r="A860" s="14"/>
      <c r="B860" s="14" t="s">
        <v>11</v>
      </c>
      <c r="C860" s="62">
        <v>224290.8</v>
      </c>
      <c r="D860" s="16">
        <v>11237</v>
      </c>
      <c r="E860" s="16"/>
      <c r="F860" s="16">
        <v>426</v>
      </c>
      <c r="G860" s="16"/>
      <c r="H860" s="63">
        <f>C860/(D860+F860)*F860</f>
        <v>8192.3931064048702</v>
      </c>
    </row>
    <row r="861" spans="1:8" x14ac:dyDescent="0.25">
      <c r="A861" s="2"/>
      <c r="B861" s="3"/>
      <c r="C861" s="8"/>
    </row>
  </sheetData>
  <mergeCells count="1">
    <mergeCell ref="A2:A4"/>
  </mergeCells>
  <printOptions gridLines="1"/>
  <pageMargins left="0.25" right="0.25" top="0.75" bottom="0.75" header="0.3" footer="0.3"/>
  <pageSetup orientation="landscape" horizontalDpi="300" verticalDpi="300" r:id="rId1"/>
  <headerFooter alignWithMargins="0">
    <oddFooter>&amp;L&amp;"Arial,Regular"&amp;10 10/7/2019 8:12:06 PM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2" ma:contentTypeDescription="Create a new document." ma:contentTypeScope="" ma:versionID="08ac44da89220be4d51fa43c8b305214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a2c4d0fbd7178356ea72c62f462efa80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7AA7F1-3204-4CEF-B591-FE82615027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303036-28EA-42B8-9AB8-44D661D0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68E84-07A8-496F-8628-1DADA871CE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Proportionate Shares</vt:lpstr>
      <vt:lpstr>Allocations By Type</vt:lpstr>
      <vt:lpstr>'Allocations By Type'!Print_Titles</vt:lpstr>
      <vt:lpstr>'LEA Proportionate Shares'!Print_Titles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Enriquez, Nichole</dc:creator>
  <cp:keywords/>
  <dc:description/>
  <cp:lastModifiedBy>Edman, Sue</cp:lastModifiedBy>
  <cp:revision/>
  <dcterms:created xsi:type="dcterms:W3CDTF">2019-10-07T21:18:06Z</dcterms:created>
  <dcterms:modified xsi:type="dcterms:W3CDTF">2020-12-10T23:43:06Z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