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S\OPS - Program Management\Grants\"/>
    </mc:Choice>
  </mc:AlternateContent>
  <xr:revisionPtr revIDLastSave="0" documentId="8_{C0D54EB0-7996-470F-88AA-C0FB278738DB}" xr6:coauthVersionLast="45" xr6:coauthVersionMax="45" xr10:uidLastSave="{00000000-0000-0000-0000-000000000000}"/>
  <bookViews>
    <workbookView xWindow="-120" yWindow="-120" windowWidth="20730" windowHeight="11160" xr2:uid="{861BFF66-F7D9-4756-8060-3B24E526E324}"/>
  </bookViews>
  <sheets>
    <sheet name="FY20 Allocations as values" sheetId="2" r:id="rId1"/>
    <sheet name="FY 2019 - Oct 1 Data Collection" sheetId="3" r:id="rId2"/>
  </sheets>
  <externalReferences>
    <externalReference r:id="rId3"/>
  </externalReferences>
  <definedNames>
    <definedName name="_xlnm._FilterDatabase" localSheetId="1" hidden="1">'FY 2019 - Oct 1 Data Collection'!$A$2:$L$137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9" i="3" l="1"/>
  <c r="J129" i="3"/>
  <c r="D129" i="3"/>
  <c r="C129" i="3"/>
  <c r="K32" i="3"/>
  <c r="J32" i="3"/>
  <c r="D32" i="3"/>
  <c r="C32" i="3"/>
  <c r="K110" i="3"/>
  <c r="J110" i="3"/>
  <c r="D110" i="3"/>
  <c r="C110" i="3"/>
  <c r="K75" i="3"/>
  <c r="J75" i="3"/>
  <c r="D75" i="3"/>
  <c r="C75" i="3"/>
  <c r="K25" i="3"/>
  <c r="J25" i="3"/>
  <c r="D25" i="3"/>
  <c r="C25" i="3"/>
  <c r="K12" i="3"/>
  <c r="J12" i="3"/>
  <c r="D12" i="3"/>
  <c r="C12" i="3"/>
  <c r="K108" i="3"/>
  <c r="J108" i="3"/>
  <c r="D108" i="3"/>
  <c r="C108" i="3"/>
  <c r="K24" i="3"/>
  <c r="J24" i="3"/>
  <c r="D24" i="3"/>
  <c r="C24" i="3"/>
  <c r="K71" i="3"/>
  <c r="J71" i="3"/>
  <c r="D71" i="3"/>
  <c r="C71" i="3"/>
  <c r="K8" i="3"/>
  <c r="J8" i="3"/>
  <c r="D8" i="3"/>
  <c r="C8" i="3"/>
  <c r="K10" i="3"/>
  <c r="J10" i="3"/>
  <c r="D10" i="3"/>
  <c r="C10" i="3"/>
  <c r="K105" i="3"/>
  <c r="J105" i="3"/>
  <c r="D105" i="3"/>
  <c r="C105" i="3"/>
  <c r="K113" i="3"/>
  <c r="J113" i="3"/>
  <c r="D113" i="3"/>
  <c r="C113" i="3"/>
  <c r="K121" i="3"/>
  <c r="J121" i="3"/>
  <c r="D121" i="3"/>
  <c r="C121" i="3"/>
  <c r="K39" i="3"/>
  <c r="J39" i="3"/>
  <c r="D39" i="3"/>
  <c r="C39" i="3"/>
  <c r="K94" i="3"/>
  <c r="J94" i="3"/>
  <c r="D94" i="3"/>
  <c r="C94" i="3"/>
  <c r="K6" i="3"/>
  <c r="J6" i="3"/>
  <c r="D6" i="3"/>
  <c r="C6" i="3"/>
  <c r="K30" i="3"/>
  <c r="J30" i="3"/>
  <c r="D30" i="3"/>
  <c r="C30" i="3"/>
  <c r="K70" i="3"/>
  <c r="J70" i="3"/>
  <c r="D70" i="3"/>
  <c r="C70" i="3"/>
  <c r="K68" i="3"/>
  <c r="J68" i="3"/>
  <c r="D68" i="3"/>
  <c r="C68" i="3"/>
  <c r="K101" i="3"/>
  <c r="J101" i="3"/>
  <c r="D101" i="3"/>
  <c r="C101" i="3"/>
  <c r="K60" i="3"/>
  <c r="J60" i="3"/>
  <c r="D60" i="3"/>
  <c r="C60" i="3"/>
  <c r="K53" i="3"/>
  <c r="J53" i="3"/>
  <c r="D53" i="3"/>
  <c r="C53" i="3"/>
  <c r="K109" i="3"/>
  <c r="J109" i="3"/>
  <c r="D109" i="3"/>
  <c r="C109" i="3"/>
  <c r="K91" i="3"/>
  <c r="J91" i="3"/>
  <c r="D91" i="3"/>
  <c r="C91" i="3"/>
  <c r="K76" i="3"/>
  <c r="J76" i="3"/>
  <c r="D76" i="3"/>
  <c r="C76" i="3"/>
  <c r="K120" i="3"/>
  <c r="J120" i="3"/>
  <c r="D120" i="3"/>
  <c r="C120" i="3"/>
  <c r="K16" i="3"/>
  <c r="J16" i="3"/>
  <c r="D16" i="3"/>
  <c r="C16" i="3"/>
  <c r="K65" i="3"/>
  <c r="J65" i="3"/>
  <c r="D65" i="3"/>
  <c r="C65" i="3"/>
  <c r="K83" i="3"/>
  <c r="J83" i="3"/>
  <c r="D83" i="3"/>
  <c r="C83" i="3"/>
  <c r="K45" i="3"/>
  <c r="J45" i="3"/>
  <c r="D45" i="3"/>
  <c r="C45" i="3"/>
  <c r="K119" i="3"/>
  <c r="J119" i="3"/>
  <c r="D119" i="3"/>
  <c r="C119" i="3"/>
  <c r="K57" i="3"/>
  <c r="J57" i="3"/>
  <c r="D57" i="3"/>
  <c r="C57" i="3"/>
  <c r="K95" i="3"/>
  <c r="J95" i="3"/>
  <c r="D95" i="3"/>
  <c r="C95" i="3"/>
  <c r="K99" i="3"/>
  <c r="J99" i="3"/>
  <c r="D99" i="3"/>
  <c r="C99" i="3"/>
  <c r="K23" i="3"/>
  <c r="J23" i="3"/>
  <c r="D23" i="3"/>
  <c r="C23" i="3"/>
  <c r="K118" i="3"/>
  <c r="J118" i="3"/>
  <c r="D118" i="3"/>
  <c r="C118" i="3"/>
  <c r="K100" i="3"/>
  <c r="J100" i="3"/>
  <c r="D100" i="3"/>
  <c r="C100" i="3"/>
  <c r="K123" i="3"/>
  <c r="J123" i="3"/>
  <c r="D123" i="3"/>
  <c r="C123" i="3"/>
  <c r="K90" i="3"/>
  <c r="J90" i="3"/>
  <c r="D90" i="3"/>
  <c r="C90" i="3"/>
  <c r="K135" i="3"/>
  <c r="J135" i="3"/>
  <c r="D135" i="3"/>
  <c r="C135" i="3"/>
  <c r="K74" i="3"/>
  <c r="J74" i="3"/>
  <c r="D74" i="3"/>
  <c r="C74" i="3"/>
  <c r="K52" i="3"/>
  <c r="J52" i="3"/>
  <c r="D52" i="3"/>
  <c r="C52" i="3"/>
  <c r="K46" i="3"/>
  <c r="J46" i="3"/>
  <c r="D46" i="3"/>
  <c r="C46" i="3"/>
  <c r="K132" i="3"/>
  <c r="J132" i="3"/>
  <c r="D132" i="3"/>
  <c r="C132" i="3"/>
  <c r="K127" i="3"/>
  <c r="J127" i="3"/>
  <c r="D127" i="3"/>
  <c r="C127" i="3"/>
  <c r="K7" i="3"/>
  <c r="J7" i="3"/>
  <c r="D7" i="3"/>
  <c r="C7" i="3"/>
  <c r="K38" i="3"/>
  <c r="J38" i="3"/>
  <c r="D38" i="3"/>
  <c r="C38" i="3"/>
  <c r="K72" i="3"/>
  <c r="J72" i="3"/>
  <c r="D72" i="3"/>
  <c r="C72" i="3"/>
  <c r="K111" i="3"/>
  <c r="J111" i="3"/>
  <c r="D111" i="3"/>
  <c r="C111" i="3"/>
  <c r="K131" i="3"/>
  <c r="J131" i="3"/>
  <c r="D131" i="3"/>
  <c r="C131" i="3"/>
  <c r="K122" i="3"/>
  <c r="J122" i="3"/>
  <c r="D122" i="3"/>
  <c r="C122" i="3"/>
  <c r="K28" i="3"/>
  <c r="J28" i="3"/>
  <c r="D28" i="3"/>
  <c r="C28" i="3"/>
  <c r="K103" i="3"/>
  <c r="J103" i="3"/>
  <c r="D103" i="3"/>
  <c r="C103" i="3"/>
  <c r="K97" i="3"/>
  <c r="J97" i="3"/>
  <c r="D97" i="3"/>
  <c r="C97" i="3"/>
  <c r="K126" i="3"/>
  <c r="J126" i="3"/>
  <c r="D126" i="3"/>
  <c r="C126" i="3"/>
  <c r="K114" i="3"/>
  <c r="J114" i="3"/>
  <c r="D114" i="3"/>
  <c r="C114" i="3"/>
  <c r="K58" i="3"/>
  <c r="J58" i="3"/>
  <c r="D58" i="3"/>
  <c r="C58" i="3"/>
  <c r="K47" i="3"/>
  <c r="J47" i="3"/>
  <c r="D47" i="3"/>
  <c r="C47" i="3"/>
  <c r="K37" i="3"/>
  <c r="G211" i="2" s="1"/>
  <c r="J37" i="3"/>
  <c r="E211" i="2" s="1"/>
  <c r="D37" i="3"/>
  <c r="C37" i="3"/>
  <c r="K64" i="3"/>
  <c r="J64" i="3"/>
  <c r="D64" i="3"/>
  <c r="C64" i="3"/>
  <c r="K73" i="3"/>
  <c r="J73" i="3"/>
  <c r="D73" i="3"/>
  <c r="C73" i="3"/>
  <c r="K17" i="3"/>
  <c r="J17" i="3"/>
  <c r="D17" i="3"/>
  <c r="C17" i="3"/>
  <c r="K106" i="3"/>
  <c r="J106" i="3"/>
  <c r="D106" i="3"/>
  <c r="C106" i="3"/>
  <c r="K87" i="3"/>
  <c r="J87" i="3"/>
  <c r="D87" i="3"/>
  <c r="C87" i="3"/>
  <c r="K69" i="3"/>
  <c r="J69" i="3"/>
  <c r="D69" i="3"/>
  <c r="C69" i="3"/>
  <c r="K35" i="3"/>
  <c r="J35" i="3"/>
  <c r="D35" i="3"/>
  <c r="C35" i="3"/>
  <c r="K51" i="3"/>
  <c r="J51" i="3"/>
  <c r="D51" i="3"/>
  <c r="C51" i="3"/>
  <c r="K125" i="3"/>
  <c r="J125" i="3"/>
  <c r="D125" i="3"/>
  <c r="C125" i="3"/>
  <c r="K107" i="3"/>
  <c r="J107" i="3"/>
  <c r="D107" i="3"/>
  <c r="C107" i="3"/>
  <c r="K67" i="3"/>
  <c r="J67" i="3"/>
  <c r="D67" i="3"/>
  <c r="C67" i="3"/>
  <c r="K128" i="3"/>
  <c r="J128" i="3"/>
  <c r="D128" i="3"/>
  <c r="C128" i="3"/>
  <c r="K96" i="3"/>
  <c r="J96" i="3"/>
  <c r="D96" i="3"/>
  <c r="C96" i="3"/>
  <c r="K56" i="3"/>
  <c r="J56" i="3"/>
  <c r="D56" i="3"/>
  <c r="C56" i="3"/>
  <c r="K88" i="3"/>
  <c r="J88" i="3"/>
  <c r="D88" i="3"/>
  <c r="C88" i="3"/>
  <c r="K130" i="3"/>
  <c r="J130" i="3"/>
  <c r="D130" i="3"/>
  <c r="C130" i="3"/>
  <c r="K82" i="3"/>
  <c r="J82" i="3"/>
  <c r="D82" i="3"/>
  <c r="C82" i="3"/>
  <c r="K20" i="3"/>
  <c r="J20" i="3"/>
  <c r="D20" i="3"/>
  <c r="C20" i="3"/>
  <c r="K112" i="3"/>
  <c r="J112" i="3"/>
  <c r="D112" i="3"/>
  <c r="C112" i="3"/>
  <c r="K4" i="3"/>
  <c r="J4" i="3"/>
  <c r="D4" i="3"/>
  <c r="C4" i="3"/>
  <c r="K48" i="3"/>
  <c r="J48" i="3"/>
  <c r="D48" i="3"/>
  <c r="C48" i="3"/>
  <c r="K116" i="3"/>
  <c r="J116" i="3"/>
  <c r="D116" i="3"/>
  <c r="C116" i="3"/>
  <c r="K43" i="3"/>
  <c r="J43" i="3"/>
  <c r="D43" i="3"/>
  <c r="C43" i="3"/>
  <c r="K21" i="3"/>
  <c r="J21" i="3"/>
  <c r="D21" i="3"/>
  <c r="C21" i="3"/>
  <c r="K62" i="3"/>
  <c r="J62" i="3"/>
  <c r="D62" i="3"/>
  <c r="C62" i="3"/>
  <c r="K3" i="3"/>
  <c r="J3" i="3"/>
  <c r="D3" i="3"/>
  <c r="C3" i="3"/>
  <c r="K40" i="3"/>
  <c r="J40" i="3"/>
  <c r="D40" i="3"/>
  <c r="C40" i="3"/>
  <c r="K13" i="3"/>
  <c r="J13" i="3"/>
  <c r="D13" i="3"/>
  <c r="C13" i="3"/>
  <c r="K42" i="3"/>
  <c r="J42" i="3"/>
  <c r="D42" i="3"/>
  <c r="C42" i="3"/>
  <c r="K80" i="3"/>
  <c r="J80" i="3"/>
  <c r="D80" i="3"/>
  <c r="C80" i="3"/>
  <c r="K61" i="3"/>
  <c r="J61" i="3"/>
  <c r="D61" i="3"/>
  <c r="C61" i="3"/>
  <c r="K19" i="3"/>
  <c r="J19" i="3"/>
  <c r="D19" i="3"/>
  <c r="C19" i="3"/>
  <c r="K84" i="3"/>
  <c r="J84" i="3"/>
  <c r="D84" i="3"/>
  <c r="C84" i="3"/>
  <c r="K14" i="3"/>
  <c r="J14" i="3"/>
  <c r="D14" i="3"/>
  <c r="C14" i="3"/>
  <c r="K137" i="3"/>
  <c r="J137" i="3"/>
  <c r="D137" i="3"/>
  <c r="C137" i="3"/>
  <c r="K66" i="3"/>
  <c r="J66" i="3"/>
  <c r="D66" i="3"/>
  <c r="C66" i="3"/>
  <c r="K77" i="3"/>
  <c r="J77" i="3"/>
  <c r="D77" i="3"/>
  <c r="C77" i="3"/>
  <c r="K5" i="3"/>
  <c r="J5" i="3"/>
  <c r="D5" i="3"/>
  <c r="C5" i="3"/>
  <c r="K124" i="3"/>
  <c r="J124" i="3"/>
  <c r="D124" i="3"/>
  <c r="C124" i="3"/>
  <c r="K18" i="3"/>
  <c r="J18" i="3"/>
  <c r="D18" i="3"/>
  <c r="C18" i="3"/>
  <c r="K86" i="3"/>
  <c r="J86" i="3"/>
  <c r="D86" i="3"/>
  <c r="C86" i="3"/>
  <c r="K115" i="3"/>
  <c r="J115" i="3"/>
  <c r="D115" i="3"/>
  <c r="C115" i="3"/>
  <c r="K85" i="3"/>
  <c r="J85" i="3"/>
  <c r="E458" i="2" s="1"/>
  <c r="D85" i="3"/>
  <c r="C85" i="3"/>
  <c r="K33" i="3"/>
  <c r="J33" i="3"/>
  <c r="D33" i="3"/>
  <c r="C33" i="3"/>
  <c r="K29" i="3"/>
  <c r="J29" i="3"/>
  <c r="D29" i="3"/>
  <c r="C29" i="3"/>
  <c r="K36" i="3"/>
  <c r="J36" i="3"/>
  <c r="D36" i="3"/>
  <c r="C36" i="3"/>
  <c r="K50" i="3"/>
  <c r="J50" i="3"/>
  <c r="D50" i="3"/>
  <c r="C50" i="3"/>
  <c r="K22" i="3"/>
  <c r="J22" i="3"/>
  <c r="D22" i="3"/>
  <c r="C22" i="3"/>
  <c r="K134" i="3"/>
  <c r="J134" i="3"/>
  <c r="D134" i="3"/>
  <c r="C134" i="3"/>
  <c r="K63" i="3"/>
  <c r="J63" i="3"/>
  <c r="D63" i="3"/>
  <c r="C63" i="3"/>
  <c r="K41" i="3"/>
  <c r="J41" i="3"/>
  <c r="D41" i="3"/>
  <c r="C41" i="3"/>
  <c r="K136" i="3"/>
  <c r="J136" i="3"/>
  <c r="D136" i="3"/>
  <c r="C136" i="3"/>
  <c r="K79" i="3"/>
  <c r="J79" i="3"/>
  <c r="D79" i="3"/>
  <c r="C79" i="3"/>
  <c r="K98" i="3"/>
  <c r="J98" i="3"/>
  <c r="D98" i="3"/>
  <c r="C98" i="3"/>
  <c r="K55" i="3"/>
  <c r="J55" i="3"/>
  <c r="D55" i="3"/>
  <c r="C55" i="3"/>
  <c r="K49" i="3"/>
  <c r="J49" i="3"/>
  <c r="D49" i="3"/>
  <c r="C49" i="3"/>
  <c r="K54" i="3"/>
  <c r="J54" i="3"/>
  <c r="D54" i="3"/>
  <c r="C54" i="3"/>
  <c r="K133" i="3"/>
  <c r="J133" i="3"/>
  <c r="D133" i="3"/>
  <c r="C133" i="3"/>
  <c r="K44" i="3"/>
  <c r="G253" i="2" s="1"/>
  <c r="J44" i="3"/>
  <c r="E253" i="2" s="1"/>
  <c r="D44" i="3"/>
  <c r="C44" i="3"/>
  <c r="K117" i="3"/>
  <c r="J117" i="3"/>
  <c r="E583" i="2" s="1"/>
  <c r="D117" i="3"/>
  <c r="C117" i="3"/>
  <c r="K92" i="3"/>
  <c r="G504" i="2" s="1"/>
  <c r="J92" i="3"/>
  <c r="E504" i="2" s="1"/>
  <c r="D92" i="3"/>
  <c r="C92" i="3"/>
  <c r="K78" i="3"/>
  <c r="J78" i="3"/>
  <c r="D78" i="3"/>
  <c r="C78" i="3"/>
  <c r="K89" i="3"/>
  <c r="J89" i="3"/>
  <c r="D89" i="3"/>
  <c r="C89" i="3"/>
  <c r="K59" i="3"/>
  <c r="J59" i="3"/>
  <c r="D59" i="3"/>
  <c r="C59" i="3"/>
  <c r="K26" i="3"/>
  <c r="J26" i="3"/>
  <c r="D26" i="3"/>
  <c r="C26" i="3"/>
  <c r="K11" i="3"/>
  <c r="G96" i="2" s="1"/>
  <c r="J11" i="3"/>
  <c r="E96" i="2" s="1"/>
  <c r="D11" i="3"/>
  <c r="C11" i="3"/>
  <c r="K31" i="3"/>
  <c r="J31" i="3"/>
  <c r="D31" i="3"/>
  <c r="C31" i="3"/>
  <c r="K34" i="3"/>
  <c r="J34" i="3"/>
  <c r="D34" i="3"/>
  <c r="C34" i="3"/>
  <c r="K9" i="3"/>
  <c r="G86" i="2" s="1"/>
  <c r="J9" i="3"/>
  <c r="E86" i="2" s="1"/>
  <c r="D9" i="3"/>
  <c r="C9" i="3"/>
  <c r="K81" i="3"/>
  <c r="J81" i="3"/>
  <c r="D81" i="3"/>
  <c r="C81" i="3"/>
  <c r="K102" i="3"/>
  <c r="J102" i="3"/>
  <c r="D102" i="3"/>
  <c r="C102" i="3"/>
  <c r="K104" i="3"/>
  <c r="J104" i="3"/>
  <c r="D104" i="3"/>
  <c r="C104" i="3"/>
  <c r="K27" i="3"/>
  <c r="J27" i="3"/>
  <c r="D27" i="3"/>
  <c r="C27" i="3"/>
  <c r="K15" i="3"/>
  <c r="J15" i="3"/>
  <c r="D15" i="3"/>
  <c r="C15" i="3"/>
  <c r="K93" i="3"/>
  <c r="J93" i="3"/>
  <c r="D93" i="3"/>
  <c r="C93" i="3"/>
</calcChain>
</file>

<file path=xl/sharedStrings.xml><?xml version="1.0" encoding="utf-8"?>
<sst xmlns="http://schemas.openxmlformats.org/spreadsheetml/2006/main" count="1330" uniqueCount="1276">
  <si>
    <t>Entity ID</t>
  </si>
  <si>
    <t>CTDS</t>
  </si>
  <si>
    <t>Name</t>
  </si>
  <si>
    <t>Total Allocation to PEA - 611</t>
  </si>
  <si>
    <t>Proportionate Share Obligation - 611
How much has to be spent on Parentally Placed Private School Students</t>
  </si>
  <si>
    <t>Total Allocation to PEA - 619</t>
  </si>
  <si>
    <t>Proportionate Share Obligation - 619
How much has to be spent on Parentally Placed Private School Students</t>
  </si>
  <si>
    <t>Maximum Amount that can be used for CEIS (15%)</t>
  </si>
  <si>
    <t>138761000</t>
  </si>
  <si>
    <t>A Center for Creative Education</t>
  </si>
  <si>
    <t>108734000</t>
  </si>
  <si>
    <t>Academy Del Sol, Inc.</t>
  </si>
  <si>
    <t>088704000</t>
  </si>
  <si>
    <t>Academy of Building Industries, Inc.</t>
  </si>
  <si>
    <t>078242000</t>
  </si>
  <si>
    <t>Academy of Mathematics and Science South, Inc.</t>
  </si>
  <si>
    <t>108713000</t>
  </si>
  <si>
    <t>Academy of Mathematics and Science, Inc.</t>
  </si>
  <si>
    <t>078270000</t>
  </si>
  <si>
    <t>108665000</t>
  </si>
  <si>
    <t>Academy of Tucson, Inc.</t>
  </si>
  <si>
    <t>078794000</t>
  </si>
  <si>
    <t>Academy with Community Partners  Inc</t>
  </si>
  <si>
    <t>108767000</t>
  </si>
  <si>
    <t>Accelerated Elementary and Secondary Schools</t>
  </si>
  <si>
    <t>078701000</t>
  </si>
  <si>
    <t>Acclaim Charter School</t>
  </si>
  <si>
    <t>138760000</t>
  </si>
  <si>
    <t>Acorn Montessori Charter School</t>
  </si>
  <si>
    <t>070516000</t>
  </si>
  <si>
    <t>Agua Fria Union High School District</t>
  </si>
  <si>
    <t>070363000</t>
  </si>
  <si>
    <t>Aguila Elementary District</t>
  </si>
  <si>
    <t>078793000</t>
  </si>
  <si>
    <t>AIBT Non-Profit Charter High School - Phoenix</t>
  </si>
  <si>
    <t>078286000</t>
  </si>
  <si>
    <t>AIBT Non-Profit Charter High School, Inc.</t>
  </si>
  <si>
    <t>100215000</t>
  </si>
  <si>
    <t>Ajo Unified District</t>
  </si>
  <si>
    <t>118705000</t>
  </si>
  <si>
    <t>Akimel O Otham Pee Posh Charter School, Inc.</t>
  </si>
  <si>
    <t>118706000</t>
  </si>
  <si>
    <t>Akimel O'Otham Pee Posh Charter School, Inc.</t>
  </si>
  <si>
    <t>070468000</t>
  </si>
  <si>
    <t>Alhambra Elementary District</t>
  </si>
  <si>
    <t>078967000</t>
  </si>
  <si>
    <t>All Aboard Charter School</t>
  </si>
  <si>
    <t>010307000</t>
  </si>
  <si>
    <t>Alpine Elementary District</t>
  </si>
  <si>
    <t>100351000</t>
  </si>
  <si>
    <t>Altar Valley Elementary District</t>
  </si>
  <si>
    <t>108794000</t>
  </si>
  <si>
    <t>American Charter Schools Foundation d.b.a. Alta Vista High School</t>
  </si>
  <si>
    <t>118703000</t>
  </si>
  <si>
    <t>American Charter Schools Foundation d.b.a. Apache Trail High School</t>
  </si>
  <si>
    <t>078950000</t>
  </si>
  <si>
    <t>American Charter Schools Foundation d.b.a. Crestview College Preparatory High Sc</t>
  </si>
  <si>
    <t>078947000</t>
  </si>
  <si>
    <t>American Charter Schools Foundation d.b.a. Desert Hills High School</t>
  </si>
  <si>
    <t>078948000</t>
  </si>
  <si>
    <t>American Charter Schools Foundation d.b.a. Estrella High School</t>
  </si>
  <si>
    <t>078951000</t>
  </si>
  <si>
    <t>American Charter Schools Foundation d.b.a. Peoria Accelerated High School</t>
  </si>
  <si>
    <t>078983000</t>
  </si>
  <si>
    <t>American Charter Schools Foundation d.b.a. South Pointe High School</t>
  </si>
  <si>
    <t>078517000</t>
  </si>
  <si>
    <t>American Charter Schools Foundation d.b.a. South Ridge High School</t>
  </si>
  <si>
    <t>078953000</t>
  </si>
  <si>
    <t>American Charter Schools Foundation d.b.a. Sun Valley High School</t>
  </si>
  <si>
    <t>078956000</t>
  </si>
  <si>
    <t>American Charter Schools Foundation d.b.a. West Phoenix High School</t>
  </si>
  <si>
    <t>138754000</t>
  </si>
  <si>
    <t>American Heritage Academy</t>
  </si>
  <si>
    <t>078725000</t>
  </si>
  <si>
    <t>American Leadership Academy, Inc.</t>
  </si>
  <si>
    <t>100210000</t>
  </si>
  <si>
    <t>Amphitheater Unified District</t>
  </si>
  <si>
    <t>140550000</t>
  </si>
  <si>
    <t>Antelope Union High School District</t>
  </si>
  <si>
    <t>078525000</t>
  </si>
  <si>
    <t>Anthem Preparatory Academy</t>
  </si>
  <si>
    <t>016001000</t>
  </si>
  <si>
    <t>Apache County Sheriffs Office</t>
  </si>
  <si>
    <t>020342000</t>
  </si>
  <si>
    <t>Apache Elementary District</t>
  </si>
  <si>
    <t>110243000</t>
  </si>
  <si>
    <t>Apache Junction Unified District</t>
  </si>
  <si>
    <t>108785000</t>
  </si>
  <si>
    <t>Aprender Tucson</t>
  </si>
  <si>
    <t>078247000</t>
  </si>
  <si>
    <t>Archway Classical Academy Arete</t>
  </si>
  <si>
    <t>078597000</t>
  </si>
  <si>
    <t>Archway Classical Academy Chandler</t>
  </si>
  <si>
    <t>078248000</t>
  </si>
  <si>
    <t>Archway Classical Academy Cicero</t>
  </si>
  <si>
    <t>078406000</t>
  </si>
  <si>
    <t>Archway Classical Academy Glendale</t>
  </si>
  <si>
    <t>078234000</t>
  </si>
  <si>
    <t>Archway Classical Academy Lincoln</t>
  </si>
  <si>
    <t>078214000</t>
  </si>
  <si>
    <t>Archway Classical Academy North Phoenix</t>
  </si>
  <si>
    <t>078590000</t>
  </si>
  <si>
    <t>Archway Classical Academy Scottsdale</t>
  </si>
  <si>
    <t>078266000</t>
  </si>
  <si>
    <t>Archway Classical Academy Trivium East</t>
  </si>
  <si>
    <t>078595000</t>
  </si>
  <si>
    <t>Archway Classical Academy Trivium West</t>
  </si>
  <si>
    <t>078596000</t>
  </si>
  <si>
    <t>Archway Classical Academy Veritas</t>
  </si>
  <si>
    <t>078527000</t>
  </si>
  <si>
    <t>Arete Preparatory Academy</t>
  </si>
  <si>
    <t>078665000</t>
  </si>
  <si>
    <t>Arizona Academy of Science And Technology, Inc.</t>
  </si>
  <si>
    <t>078412000</t>
  </si>
  <si>
    <t>Arizona Agribusiness &amp; Equine Center INC.</t>
  </si>
  <si>
    <t>078707000</t>
  </si>
  <si>
    <t>Arizona Agribusiness &amp; Equine Center, Inc.</t>
  </si>
  <si>
    <t>078993000</t>
  </si>
  <si>
    <t>078510000</t>
  </si>
  <si>
    <t>078587000</t>
  </si>
  <si>
    <t>138785000</t>
  </si>
  <si>
    <t>078226000</t>
  </si>
  <si>
    <t>Arizona Autism Charter Schools, Inc.</t>
  </si>
  <si>
    <t>078723000</t>
  </si>
  <si>
    <t>Arizona Call-a-Teen Youth Resources, Inc.</t>
  </si>
  <si>
    <t>108709000</t>
  </si>
  <si>
    <t>Arizona Community Development Corporation</t>
  </si>
  <si>
    <t>078511000</t>
  </si>
  <si>
    <t>Arizona Connections Academy Charter School, Inc.</t>
  </si>
  <si>
    <t>211002000</t>
  </si>
  <si>
    <t>Arizona Department of Corrections</t>
  </si>
  <si>
    <t>078582000</t>
  </si>
  <si>
    <t>Arizona Education Solutions</t>
  </si>
  <si>
    <t>078260000</t>
  </si>
  <si>
    <t>Arizona Language Preparatory</t>
  </si>
  <si>
    <t>078991000</t>
  </si>
  <si>
    <t>Arizona Montessori Charter School at Anthem</t>
  </si>
  <si>
    <t>078722000</t>
  </si>
  <si>
    <t>Arizona School For The Arts</t>
  </si>
  <si>
    <t>001219000</t>
  </si>
  <si>
    <t>ARIZONA STATE HOSPITAL</t>
  </si>
  <si>
    <t>001202000</t>
  </si>
  <si>
    <t>Arizona State School for the Deaf and Blind</t>
  </si>
  <si>
    <t>070447000</t>
  </si>
  <si>
    <t>Arlington Elementary District</t>
  </si>
  <si>
    <t>020453000</t>
  </si>
  <si>
    <t>Ash Creek Elementary District</t>
  </si>
  <si>
    <t>130231000</t>
  </si>
  <si>
    <t>Ash Fork Joint Unified District</t>
  </si>
  <si>
    <t>078285000</t>
  </si>
  <si>
    <t>ASU Preparatory Academy</t>
  </si>
  <si>
    <t>078546000</t>
  </si>
  <si>
    <t>078207000</t>
  </si>
  <si>
    <t>078208000</t>
  </si>
  <si>
    <t>078205000</t>
  </si>
  <si>
    <t>078250000</t>
  </si>
  <si>
    <t>078251000</t>
  </si>
  <si>
    <t>118716000</t>
  </si>
  <si>
    <t>ASU Preparatory Academy - Casa Grande</t>
  </si>
  <si>
    <t>078284000</t>
  </si>
  <si>
    <t>ASU Preparatory Academy Digital</t>
  </si>
  <si>
    <t>070444000</t>
  </si>
  <si>
    <t>Avondale Elementary District</t>
  </si>
  <si>
    <t>078614000</t>
  </si>
  <si>
    <t>Avondale Learning dba Precision Academy</t>
  </si>
  <si>
    <t>078542000</t>
  </si>
  <si>
    <t>AZ Compass Schools, Inc.</t>
  </si>
  <si>
    <t>211001000</t>
  </si>
  <si>
    <t>AZ Dept of Juvenile Corrections</t>
  </si>
  <si>
    <t>148757000</t>
  </si>
  <si>
    <t>Az-Tec High School</t>
  </si>
  <si>
    <t>100240000</t>
  </si>
  <si>
    <t>Baboquivari Unified School District #40</t>
  </si>
  <si>
    <t>130220000</t>
  </si>
  <si>
    <t>Bagdad Unified District</t>
  </si>
  <si>
    <t>078988000</t>
  </si>
  <si>
    <t>Ball Charter Schools (Dobson)</t>
  </si>
  <si>
    <t>078987000</t>
  </si>
  <si>
    <t>Ball Charter Schools (Hearn)</t>
  </si>
  <si>
    <t>078586000</t>
  </si>
  <si>
    <t>Ball Charter Schools (Val Vista)</t>
  </si>
  <si>
    <t>070431000</t>
  </si>
  <si>
    <t>Balsz Elementary District</t>
  </si>
  <si>
    <t>078418000</t>
  </si>
  <si>
    <t>BASIS Charter Schools, Inc</t>
  </si>
  <si>
    <t>078288000</t>
  </si>
  <si>
    <t>BASIS Charter Schools, Inc.</t>
  </si>
  <si>
    <t>108725000</t>
  </si>
  <si>
    <t>BASIS Schools, Inc.</t>
  </si>
  <si>
    <t>078736000</t>
  </si>
  <si>
    <t>078575000</t>
  </si>
  <si>
    <t>078588000</t>
  </si>
  <si>
    <t>078589000</t>
  </si>
  <si>
    <t>038707000</t>
  </si>
  <si>
    <t>078403000</t>
  </si>
  <si>
    <t>108737000</t>
  </si>
  <si>
    <t>078212000</t>
  </si>
  <si>
    <t>078225000</t>
  </si>
  <si>
    <t>108404000</t>
  </si>
  <si>
    <t>138786000</t>
  </si>
  <si>
    <t>078231000</t>
  </si>
  <si>
    <t>078269000</t>
  </si>
  <si>
    <t>078268000</t>
  </si>
  <si>
    <t>078272000</t>
  </si>
  <si>
    <t>078273000</t>
  </si>
  <si>
    <t>078236000</t>
  </si>
  <si>
    <t>078282000</t>
  </si>
  <si>
    <t>078283000</t>
  </si>
  <si>
    <t>130326000</t>
  </si>
  <si>
    <t>Beaver Creek Elementary District</t>
  </si>
  <si>
    <t>078972000</t>
  </si>
  <si>
    <t>Bell Canyon Charter School, Inc</t>
  </si>
  <si>
    <t>078766000</t>
  </si>
  <si>
    <t>Benchmark School, Inc.</t>
  </si>
  <si>
    <t>020209000</t>
  </si>
  <si>
    <t>Benson Unified School District</t>
  </si>
  <si>
    <t>150576000</t>
  </si>
  <si>
    <t>Bicentennial Union High School District</t>
  </si>
  <si>
    <t>020202000</t>
  </si>
  <si>
    <t>Bisbee Unified District</t>
  </si>
  <si>
    <t>108501000</t>
  </si>
  <si>
    <t>Blue Adobe Project</t>
  </si>
  <si>
    <t>060322000</t>
  </si>
  <si>
    <t>Blue Elementary District</t>
  </si>
  <si>
    <t>090232000</t>
  </si>
  <si>
    <t>Blue Ridge Unified School District No. 32</t>
  </si>
  <si>
    <t>078745000</t>
  </si>
  <si>
    <t>Blueprint Education</t>
  </si>
  <si>
    <t>050316000</t>
  </si>
  <si>
    <t>Bonita Elementary District</t>
  </si>
  <si>
    <t>150426000</t>
  </si>
  <si>
    <t>Bouse Elementary District</t>
  </si>
  <si>
    <t>020214000</t>
  </si>
  <si>
    <t>Bowie Unified District</t>
  </si>
  <si>
    <t>078613000</t>
  </si>
  <si>
    <t>Boys &amp; Girls Clubs of the East Valley dba Mesa Arts Academy</t>
  </si>
  <si>
    <t>070433000</t>
  </si>
  <si>
    <t>Buckeye Elementary District</t>
  </si>
  <si>
    <t>070501000</t>
  </si>
  <si>
    <t>Buckeye Union High School District</t>
  </si>
  <si>
    <t>080415000</t>
  </si>
  <si>
    <t>Bullhead City School District</t>
  </si>
  <si>
    <t>078565000</t>
  </si>
  <si>
    <t>CAFA, Inc. dba Learning Foundation and Performing Arts Alta Mesa</t>
  </si>
  <si>
    <t>078564000</t>
  </si>
  <si>
    <t>CAFA, Inc. dba Learning Foundation and Performing Arts Gilbert</t>
  </si>
  <si>
    <t>098749000</t>
  </si>
  <si>
    <t>CAFA, Inc. dba Learning Foundation Performing Arts School</t>
  </si>
  <si>
    <t>078909000</t>
  </si>
  <si>
    <t>Calibre Academy</t>
  </si>
  <si>
    <t>078768000</t>
  </si>
  <si>
    <t>Cambridge Academy  East,  Inc</t>
  </si>
  <si>
    <t>078959000</t>
  </si>
  <si>
    <t>Camelback Education, Inc</t>
  </si>
  <si>
    <t>130228000</t>
  </si>
  <si>
    <t>Camp Verde Unified District</t>
  </si>
  <si>
    <t>078534000</t>
  </si>
  <si>
    <t>Candeo Schools, Inc.</t>
  </si>
  <si>
    <t>130350000</t>
  </si>
  <si>
    <t>Canon Elementary District</t>
  </si>
  <si>
    <t>108777000</t>
  </si>
  <si>
    <t>Carden of Tucson, Inc.</t>
  </si>
  <si>
    <t>098745000</t>
  </si>
  <si>
    <t>Career Development, Inc.</t>
  </si>
  <si>
    <t>078524000</t>
  </si>
  <si>
    <t>Career Success Schools</t>
  </si>
  <si>
    <t>148761000</t>
  </si>
  <si>
    <t>Carpe Diem Collegiate High School</t>
  </si>
  <si>
    <t>070483000</t>
  </si>
  <si>
    <t>Cartwright Elementary District</t>
  </si>
  <si>
    <t>078218000</t>
  </si>
  <si>
    <t>CASA Academy</t>
  </si>
  <si>
    <t>110404000</t>
  </si>
  <si>
    <t>Casa Grande Elementary District</t>
  </si>
  <si>
    <t>110502000</t>
  </si>
  <si>
    <t>Casa Grande Union High School District</t>
  </si>
  <si>
    <t>100216000</t>
  </si>
  <si>
    <t>Catalina Foothills Unified District</t>
  </si>
  <si>
    <t>070293000</t>
  </si>
  <si>
    <t>Cave Creek Unified District</t>
  </si>
  <si>
    <t>090225000</t>
  </si>
  <si>
    <t>Cedar Unified District</t>
  </si>
  <si>
    <t>028750000</t>
  </si>
  <si>
    <t>Center for Academic Success, Inc.</t>
  </si>
  <si>
    <t>078772000</t>
  </si>
  <si>
    <t>Challenge School, Inc.</t>
  </si>
  <si>
    <t>078957000</t>
  </si>
  <si>
    <t>Challenger Basic School, Inc.</t>
  </si>
  <si>
    <t>078515000</t>
  </si>
  <si>
    <t>Chandler Preparatory Academy</t>
  </si>
  <si>
    <t>070280000</t>
  </si>
  <si>
    <t>Chandler Unified District #80</t>
  </si>
  <si>
    <t>010224000</t>
  </si>
  <si>
    <t>Chinle Unified District</t>
  </si>
  <si>
    <t>130251000</t>
  </si>
  <si>
    <t>Chino Valley Unified District</t>
  </si>
  <si>
    <t>078549000</t>
  </si>
  <si>
    <t>Choice Academies, Inc.</t>
  </si>
  <si>
    <t>078995000</t>
  </si>
  <si>
    <t>Cholla Academy</t>
  </si>
  <si>
    <t>078249000</t>
  </si>
  <si>
    <t>Cicero Preparatory Academy</t>
  </si>
  <si>
    <t>108720000</t>
  </si>
  <si>
    <t>CITY Center for Collaborative Learning</t>
  </si>
  <si>
    <t>130403000</t>
  </si>
  <si>
    <t>Clarkdale-Jerome Elementary District</t>
  </si>
  <si>
    <t>028701000</t>
  </si>
  <si>
    <t>Cochise Community Development Corporation</t>
  </si>
  <si>
    <t>211012000</t>
  </si>
  <si>
    <t>Cochise County Juvenile Detention</t>
  </si>
  <si>
    <t>026002000</t>
  </si>
  <si>
    <t>Cochise County Sheriffs Office</t>
  </si>
  <si>
    <t>020326000</t>
  </si>
  <si>
    <t>Cochise Elementary District</t>
  </si>
  <si>
    <t>030199000</t>
  </si>
  <si>
    <t>Coconino County Accommodation School District</t>
  </si>
  <si>
    <t>108909000</t>
  </si>
  <si>
    <t>Collaborative Pathways, Inc.</t>
  </si>
  <si>
    <t>080214000</t>
  </si>
  <si>
    <t>Colorado City Unified District</t>
  </si>
  <si>
    <t>080502000</t>
  </si>
  <si>
    <t>Colorado River Union High School District</t>
  </si>
  <si>
    <t>108788000</t>
  </si>
  <si>
    <t>Compass High School, Inc.</t>
  </si>
  <si>
    <t>138501000</t>
  </si>
  <si>
    <t>Compass Points International, Inc</t>
  </si>
  <si>
    <t>010306000</t>
  </si>
  <si>
    <t>Concho Elementary District</t>
  </si>
  <si>
    <t>078530000</t>
  </si>
  <si>
    <t>Concordia Charter School, Inc.</t>
  </si>
  <si>
    <t>130317000</t>
  </si>
  <si>
    <t>Congress Elementary District</t>
  </si>
  <si>
    <t>100339000</t>
  </si>
  <si>
    <t>Continental Elementary District</t>
  </si>
  <si>
    <t>110221000</t>
  </si>
  <si>
    <t>Coolidge Unified District</t>
  </si>
  <si>
    <t>078994000</t>
  </si>
  <si>
    <t>Cornerstone Charter School,Inc</t>
  </si>
  <si>
    <t>078975000</t>
  </si>
  <si>
    <t>Cortez Park Charter Middle School, Inc.</t>
  </si>
  <si>
    <t>130406000</t>
  </si>
  <si>
    <t>Cottonwood-Oak Creek Elementary District</t>
  </si>
  <si>
    <t>078513000</t>
  </si>
  <si>
    <t>Country Gardens Charter Schools</t>
  </si>
  <si>
    <t>108505000</t>
  </si>
  <si>
    <t>CPLC Community Schools dba Hiaki High School</t>
  </si>
  <si>
    <t>108793000</t>
  </si>
  <si>
    <t>CPLC Community Schools dba Toltecalli High School</t>
  </si>
  <si>
    <t>140413000</t>
  </si>
  <si>
    <t>Crane Elementary District</t>
  </si>
  <si>
    <t>078253000</t>
  </si>
  <si>
    <t>Create Academy</t>
  </si>
  <si>
    <t>070414000</t>
  </si>
  <si>
    <t>Creighton Elementary District</t>
  </si>
  <si>
    <t>078921000</t>
  </si>
  <si>
    <t>Crown Charter School, Inc</t>
  </si>
  <si>
    <t>130341000</t>
  </si>
  <si>
    <t>Crown King Elementary District</t>
  </si>
  <si>
    <t>078544000</t>
  </si>
  <si>
    <t>Daisy Education Corporation dba Paragon Science Academy</t>
  </si>
  <si>
    <t>108666000</t>
  </si>
  <si>
    <t>Daisy Education Corporation dba Sonoran Science Academy</t>
  </si>
  <si>
    <t>108502000</t>
  </si>
  <si>
    <t>Daisy Education Corporation dba Sonoran Science Academy - Phoenix</t>
  </si>
  <si>
    <t>108504000</t>
  </si>
  <si>
    <t>Daisy Education Corporation dba. Sonoran Science Academy Davis Monthan</t>
  </si>
  <si>
    <t>078577000</t>
  </si>
  <si>
    <t>Daisy Education Corporation dba. Sonoran Science Academy Peoria</t>
  </si>
  <si>
    <t>078934000</t>
  </si>
  <si>
    <t>Deer Valley Charter Schools, Inc.</t>
  </si>
  <si>
    <t>070297000</t>
  </si>
  <si>
    <t>Deer Valley Unified District</t>
  </si>
  <si>
    <t>078621000</t>
  </si>
  <si>
    <t>Desert Heights Charter Schools</t>
  </si>
  <si>
    <t>108732000</t>
  </si>
  <si>
    <t>Desert Sky Community School, Inc.</t>
  </si>
  <si>
    <t>088705000</t>
  </si>
  <si>
    <t>Desert Star Academy</t>
  </si>
  <si>
    <t>138714000</t>
  </si>
  <si>
    <t>Desert Star Community School, Inc.</t>
  </si>
  <si>
    <t>048701000</t>
  </si>
  <si>
    <t>Destiny School, Inc.</t>
  </si>
  <si>
    <t>058703000</t>
  </si>
  <si>
    <t>Discovery Plus Academy</t>
  </si>
  <si>
    <t>020345000</t>
  </si>
  <si>
    <t>Double Adobe Elementary District</t>
  </si>
  <si>
    <t>020227000</t>
  </si>
  <si>
    <t>Douglas Unified District</t>
  </si>
  <si>
    <t>060202000</t>
  </si>
  <si>
    <t>Duncan Unified District</t>
  </si>
  <si>
    <t>070289000</t>
  </si>
  <si>
    <t>Dysart Unified District</t>
  </si>
  <si>
    <t>078202000</t>
  </si>
  <si>
    <t>EAGLE College Prep Harmony, LLC</t>
  </si>
  <si>
    <t>078222000</t>
  </si>
  <si>
    <t>EAGLE College Prep Maryvale, LLC</t>
  </si>
  <si>
    <t>078223000</t>
  </si>
  <si>
    <t>EAGLE College Prep Mesa, LLC.</t>
  </si>
  <si>
    <t>078541000</t>
  </si>
  <si>
    <t>EAGLE South Mountain Charter, Inc.</t>
  </si>
  <si>
    <t>078509000</t>
  </si>
  <si>
    <t>East Mesa Charter Elementary School, Inc.</t>
  </si>
  <si>
    <t>108506000</t>
  </si>
  <si>
    <t>Ed Ahead</t>
  </si>
  <si>
    <t>108653000</t>
  </si>
  <si>
    <t>Edge School, Inc., The</t>
  </si>
  <si>
    <t>078573000</t>
  </si>
  <si>
    <t>Edison Project</t>
  </si>
  <si>
    <t>078971000</t>
  </si>
  <si>
    <t>Edkey, Inc. - Arizona Conservatory for Arts and Academics</t>
  </si>
  <si>
    <t>078742000</t>
  </si>
  <si>
    <t>Edkey, Inc. - Pathfinder Academy</t>
  </si>
  <si>
    <t>078740000</t>
  </si>
  <si>
    <t>Edkey, Inc. - Redwood Academy</t>
  </si>
  <si>
    <t>078915000</t>
  </si>
  <si>
    <t>Edkey, Inc. - Sequoia Charter School</t>
  </si>
  <si>
    <t>078705000</t>
  </si>
  <si>
    <t>Edkey, Inc. - Sequoia Choice Schools</t>
  </si>
  <si>
    <t>078246000</t>
  </si>
  <si>
    <t>Edkey, Inc. - Sequoia Pathway Academy</t>
  </si>
  <si>
    <t>138705000</t>
  </si>
  <si>
    <t>Edkey, Inc. - Sequoia Ranch School</t>
  </si>
  <si>
    <t>078744000</t>
  </si>
  <si>
    <t>Edkey, Inc. - Sequoia School for the Deaf and Hard of Hearing</t>
  </si>
  <si>
    <t>078917000</t>
  </si>
  <si>
    <t>Edkey, Inc. - Sequoia Village School</t>
  </si>
  <si>
    <t>078558000</t>
  </si>
  <si>
    <t>Educational Options Foundation</t>
  </si>
  <si>
    <t>078717000</t>
  </si>
  <si>
    <t>EduPreneurship, Inc.</t>
  </si>
  <si>
    <t>078911000</t>
  </si>
  <si>
    <t>E-Institute Charter Schools, Inc.</t>
  </si>
  <si>
    <t>020412000</t>
  </si>
  <si>
    <t>Elfrida Elementary District</t>
  </si>
  <si>
    <t>110411000</t>
  </si>
  <si>
    <t>Eloy Elementary District</t>
  </si>
  <si>
    <t>078401000</t>
  </si>
  <si>
    <t>Empower College Prep</t>
  </si>
  <si>
    <t>078711000</t>
  </si>
  <si>
    <t>Espiritu Community Development Corp.</t>
  </si>
  <si>
    <t>078103000</t>
  </si>
  <si>
    <t>078275000</t>
  </si>
  <si>
    <t>Espiritu Schools</t>
  </si>
  <si>
    <t>078239000</t>
  </si>
  <si>
    <t>Estrella Educational Foundation</t>
  </si>
  <si>
    <t>078254000</t>
  </si>
  <si>
    <t>Ethos Academy - A Challenge Foundation Academy</t>
  </si>
  <si>
    <t>078901000</t>
  </si>
  <si>
    <t>Excalibur Charter Schools, Inc.</t>
  </si>
  <si>
    <t>078785000</t>
  </si>
  <si>
    <t>Fit Kids, Inc. dba Champion Schools</t>
  </si>
  <si>
    <t>038750000</t>
  </si>
  <si>
    <t>Flagstaff Arts And Leadership Academy</t>
  </si>
  <si>
    <t>038752000</t>
  </si>
  <si>
    <t>Flagstaff Junior Academy</t>
  </si>
  <si>
    <t>030201000</t>
  </si>
  <si>
    <t>Flagstaff Unified District</t>
  </si>
  <si>
    <t>078608000</t>
  </si>
  <si>
    <t>Florence Crittenton Services of Arizona, Inc.</t>
  </si>
  <si>
    <t>110201000</t>
  </si>
  <si>
    <t>Florence Unified School District</t>
  </si>
  <si>
    <t>100208000</t>
  </si>
  <si>
    <t>Flowing Wells Unified District</t>
  </si>
  <si>
    <t>078628000</t>
  </si>
  <si>
    <t>Foothills Academy</t>
  </si>
  <si>
    <t>020100000</t>
  </si>
  <si>
    <t>Fort Huachuca Accommodation District</t>
  </si>
  <si>
    <t>050207000</t>
  </si>
  <si>
    <t>Fort Thomas Unified District</t>
  </si>
  <si>
    <t>078755000</t>
  </si>
  <si>
    <t>Fountain Hills Charter School</t>
  </si>
  <si>
    <t>070298000</t>
  </si>
  <si>
    <t>Fountain Hills Unified District</t>
  </si>
  <si>
    <t>070445000</t>
  </si>
  <si>
    <t>Fowler Elementary District</t>
  </si>
  <si>
    <t>138751000</t>
  </si>
  <si>
    <t>Franklin Phonetic Primary School, Inc.</t>
  </si>
  <si>
    <t>078263000</t>
  </si>
  <si>
    <t>030206000</t>
  </si>
  <si>
    <t>Fredonia-Moccasin Unified District</t>
  </si>
  <si>
    <t>078528000</t>
  </si>
  <si>
    <t>Freedom Academy, Inc.</t>
  </si>
  <si>
    <t>078611000</t>
  </si>
  <si>
    <t>Friendly House, Inc.</t>
  </si>
  <si>
    <t>140432000</t>
  </si>
  <si>
    <t>Gadsden Elementary District</t>
  </si>
  <si>
    <t>010220000</t>
  </si>
  <si>
    <t>Ganado Unified School District</t>
  </si>
  <si>
    <t>078774000</t>
  </si>
  <si>
    <t>Gem Charter School, Inc.</t>
  </si>
  <si>
    <t>078708000</t>
  </si>
  <si>
    <t>Genesis Program, Inc.</t>
  </si>
  <si>
    <t>078585000</t>
  </si>
  <si>
    <t>George Gervin Youth Center, Inc.</t>
  </si>
  <si>
    <t>070224000</t>
  </si>
  <si>
    <t>Gila Bend Unified District</t>
  </si>
  <si>
    <t>040149000</t>
  </si>
  <si>
    <t>Gila County Regional School District</t>
  </si>
  <si>
    <t>046004000</t>
  </si>
  <si>
    <t>Gila County Sheriffs Office</t>
  </si>
  <si>
    <t>070241000</t>
  </si>
  <si>
    <t>Gilbert Unified District</t>
  </si>
  <si>
    <t>070440000</t>
  </si>
  <si>
    <t>Glendale Elementary District</t>
  </si>
  <si>
    <t>078540000</t>
  </si>
  <si>
    <t>Glendale Preparatory Academy</t>
  </si>
  <si>
    <t>070505000</t>
  </si>
  <si>
    <t>Glendale Union High School District</t>
  </si>
  <si>
    <t>040201000</t>
  </si>
  <si>
    <t>Globe Unified District</t>
  </si>
  <si>
    <t>056005000</t>
  </si>
  <si>
    <t>Graham County School Superintendent</t>
  </si>
  <si>
    <t>030204000</t>
  </si>
  <si>
    <t>Grand Canyon Unified District</t>
  </si>
  <si>
    <t>108770000</t>
  </si>
  <si>
    <t>Great Expectations Academy</t>
  </si>
  <si>
    <t>108789000</t>
  </si>
  <si>
    <t>Griffin Foundation, Inc. The</t>
  </si>
  <si>
    <t>108726000</t>
  </si>
  <si>
    <t>Ha:san Educational Services</t>
  </si>
  <si>
    <t>080303000</t>
  </si>
  <si>
    <t>Hackberry School District</t>
  </si>
  <si>
    <t>078594000</t>
  </si>
  <si>
    <t>Happy Valley East</t>
  </si>
  <si>
    <t>078998000</t>
  </si>
  <si>
    <t>Happy Valley School, Inc.</t>
  </si>
  <si>
    <t>148760000</t>
  </si>
  <si>
    <t>Harvest Power Community Development Group, Inc.</t>
  </si>
  <si>
    <t>038755000</t>
  </si>
  <si>
    <t>Haven Montessori Children's House, Inc.</t>
  </si>
  <si>
    <t>040241000</t>
  </si>
  <si>
    <t>Hayden-Winkelman Unified District</t>
  </si>
  <si>
    <t>090206000</t>
  </si>
  <si>
    <t>Heber-Overgaard Unified District</t>
  </si>
  <si>
    <t>078259000</t>
  </si>
  <si>
    <t>Heritage Academy Laveen, Inc.</t>
  </si>
  <si>
    <t>078258000</t>
  </si>
  <si>
    <t>Heritage Academy Queen Creek, Inc.</t>
  </si>
  <si>
    <t>078712000</t>
  </si>
  <si>
    <t>Heritage Academy, Inc.</t>
  </si>
  <si>
    <t>078985000</t>
  </si>
  <si>
    <t>Heritage Elementary School</t>
  </si>
  <si>
    <t>108701000</t>
  </si>
  <si>
    <t>Hermosa Montessori Charter School</t>
  </si>
  <si>
    <t>108775000</t>
  </si>
  <si>
    <t>Highland Free School</t>
  </si>
  <si>
    <t>078244000</t>
  </si>
  <si>
    <t>Highland Prep</t>
  </si>
  <si>
    <t>070260000</t>
  </si>
  <si>
    <t>Higley Unified School District</t>
  </si>
  <si>
    <t>130335000</t>
  </si>
  <si>
    <t>Hillside Elementary District</t>
  </si>
  <si>
    <t>078204000</t>
  </si>
  <si>
    <t>Hirsch Academy A Challenge Foundation</t>
  </si>
  <si>
    <t>090203000</t>
  </si>
  <si>
    <t>Holbrook Unified District</t>
  </si>
  <si>
    <t>078752000</t>
  </si>
  <si>
    <t>Horizon Community Learning Center, Inc.</t>
  </si>
  <si>
    <t>078233000</t>
  </si>
  <si>
    <t>130222000</t>
  </si>
  <si>
    <t>Humboldt Unified District</t>
  </si>
  <si>
    <t>140416000</t>
  </si>
  <si>
    <t>Hyder Elementary District</t>
  </si>
  <si>
    <t>078535000</t>
  </si>
  <si>
    <t>Imagine Avondale Elementary, Inc.</t>
  </si>
  <si>
    <t>078553000</t>
  </si>
  <si>
    <t>Imagine Avondale Middle, Inc.</t>
  </si>
  <si>
    <t>078531000</t>
  </si>
  <si>
    <t>Imagine Camelback Middle, Inc.</t>
  </si>
  <si>
    <t>078519000</t>
  </si>
  <si>
    <t>Imagine Charter Elementary at Camelback, Inc.</t>
  </si>
  <si>
    <t>078520000</t>
  </si>
  <si>
    <t>Imagine Charter Elementary at Desert West, Inc.</t>
  </si>
  <si>
    <t>078536000</t>
  </si>
  <si>
    <t>Imagine Coolidge Elementary, Inc.</t>
  </si>
  <si>
    <t>078532000</t>
  </si>
  <si>
    <t>Imagine Desert West Middle, Inc.</t>
  </si>
  <si>
    <t>078521000</t>
  </si>
  <si>
    <t>Imagine Middle at East Mesa, Inc.</t>
  </si>
  <si>
    <t>078522000</t>
  </si>
  <si>
    <t>Imagine Middle at Surprise, Inc.</t>
  </si>
  <si>
    <t>078547000</t>
  </si>
  <si>
    <t>Imagine Prep Coolidge, Inc.</t>
  </si>
  <si>
    <t>078537000</t>
  </si>
  <si>
    <t>Imagine Prep Superstition, Inc.</t>
  </si>
  <si>
    <t>078538000</t>
  </si>
  <si>
    <t>Imagine Prep Surprise, Inc.</t>
  </si>
  <si>
    <t>078552000</t>
  </si>
  <si>
    <t>Imagine Superstition Middle, Inc.</t>
  </si>
  <si>
    <t>078210000</t>
  </si>
  <si>
    <t>Incito Schools</t>
  </si>
  <si>
    <t>108735000</t>
  </si>
  <si>
    <t>Institute for Transformative Education, Inc.</t>
  </si>
  <si>
    <t>078751000</t>
  </si>
  <si>
    <t>Integrity Education Incorporated</t>
  </si>
  <si>
    <t>078741000</t>
  </si>
  <si>
    <t>Intelli-School, Inc.</t>
  </si>
  <si>
    <t>070405000</t>
  </si>
  <si>
    <t>Isaac Elementary District</t>
  </si>
  <si>
    <t>110244000</t>
  </si>
  <si>
    <t>J O Combs Unified School District</t>
  </si>
  <si>
    <t>078795000</t>
  </si>
  <si>
    <t>James Madison Preparatory School</t>
  </si>
  <si>
    <t>078928000</t>
  </si>
  <si>
    <t>James Sandoval Preparatory High School</t>
  </si>
  <si>
    <t>090202000</t>
  </si>
  <si>
    <t>Joseph City Unified District</t>
  </si>
  <si>
    <t>148759000</t>
  </si>
  <si>
    <t>Juniper Tree Academy</t>
  </si>
  <si>
    <t>078240000</t>
  </si>
  <si>
    <t>Kaizen Education Foundation dba Advance U</t>
  </si>
  <si>
    <t>128704000</t>
  </si>
  <si>
    <t>Kaizen Education Foundation dba Colegio Petite Phoenix</t>
  </si>
  <si>
    <t>078230000</t>
  </si>
  <si>
    <t>Kaizen Education Foundation dba Discover U Elementary School</t>
  </si>
  <si>
    <t>078718000</t>
  </si>
  <si>
    <t>Kaizen Education Foundation dba El Dorado High School</t>
  </si>
  <si>
    <t>078570000</t>
  </si>
  <si>
    <t>Kaizen Education Foundation dba Gilbert Arts Academy</t>
  </si>
  <si>
    <t>078580000</t>
  </si>
  <si>
    <t>Kaizen Education Foundation dba Havasu Preparatory Academy</t>
  </si>
  <si>
    <t>078571000</t>
  </si>
  <si>
    <t>Kaizen Education Foundation dba Liberty Arts Academy</t>
  </si>
  <si>
    <t>078949000</t>
  </si>
  <si>
    <t>Kaizen Education Foundation dba Maya High School</t>
  </si>
  <si>
    <t>078576000</t>
  </si>
  <si>
    <t>Kaizen Education Foundation dba Mission Heights Preparatory High School</t>
  </si>
  <si>
    <t>108706000</t>
  </si>
  <si>
    <t>Kaizen Education Foundation dba Skyview High School</t>
  </si>
  <si>
    <t>078999000</t>
  </si>
  <si>
    <t>Kaizen Education Foundation dba South Pointe Elementary School</t>
  </si>
  <si>
    <t>078765000</t>
  </si>
  <si>
    <t>Kaizen Education Foundation dba South Pointe Junior High School</t>
  </si>
  <si>
    <t>078952000</t>
  </si>
  <si>
    <t>Kaizen Education Foundation dba Summit High School</t>
  </si>
  <si>
    <t>078954000</t>
  </si>
  <si>
    <t>Kaizen Education Foundation dba Tempe Accelerated High School</t>
  </si>
  <si>
    <t>078567000</t>
  </si>
  <si>
    <t>Kaizen Education Foundation dba Vista Grove Preparatory Academy Elementary</t>
  </si>
  <si>
    <t>078946000</t>
  </si>
  <si>
    <t>Kaizen Education Foundation dba Vista Grove Preparatory Academy Middle School</t>
  </si>
  <si>
    <t>090227000</t>
  </si>
  <si>
    <t>Kayenta Unified School District #27</t>
  </si>
  <si>
    <t>138759000</t>
  </si>
  <si>
    <t>Kestrel Schools, Inc.</t>
  </si>
  <si>
    <t>078779000</t>
  </si>
  <si>
    <t>Keystone Montessori Charter School, Inc.</t>
  </si>
  <si>
    <t>108784000</t>
  </si>
  <si>
    <t>Khalsa Family Services</t>
  </si>
  <si>
    <t>078759000</t>
  </si>
  <si>
    <t>Khalsa Montessori Elementary Schools</t>
  </si>
  <si>
    <t>088620000</t>
  </si>
  <si>
    <t>Kingman Academy Of Learning</t>
  </si>
  <si>
    <t>080220000</t>
  </si>
  <si>
    <t>Kingman Unified School District</t>
  </si>
  <si>
    <t>130323000</t>
  </si>
  <si>
    <t>Kirkland Elementary District</t>
  </si>
  <si>
    <t>070428000</t>
  </si>
  <si>
    <t>Kyrene Elementary District</t>
  </si>
  <si>
    <t>156007000</t>
  </si>
  <si>
    <t>La Paz County Sheriff's Office</t>
  </si>
  <si>
    <t>138503000</t>
  </si>
  <si>
    <t>La Tierra Community School, Inc</t>
  </si>
  <si>
    <t>080201000</t>
  </si>
  <si>
    <t>Lake Havasu Unified District</t>
  </si>
  <si>
    <t>070459000</t>
  </si>
  <si>
    <t>Laveen Elementary District</t>
  </si>
  <si>
    <t>078968000</t>
  </si>
  <si>
    <t>LEAD Charter Schools</t>
  </si>
  <si>
    <t>078101000</t>
  </si>
  <si>
    <t>LEAD Charter Schools dba Leading Edge Academy Queen Creek</t>
  </si>
  <si>
    <t>118708000</t>
  </si>
  <si>
    <t>Leading Edge Academy Maricopa</t>
  </si>
  <si>
    <t>078507000</t>
  </si>
  <si>
    <t>Legacy Education Group</t>
  </si>
  <si>
    <t>118715000</t>
  </si>
  <si>
    <t>Legacy Traditional Charter School</t>
  </si>
  <si>
    <t>078215000</t>
  </si>
  <si>
    <t>Legacy Traditional Charter School - Laveen Village</t>
  </si>
  <si>
    <t>118719000</t>
  </si>
  <si>
    <t>Legacy Traditional Charter School - Maricopa</t>
  </si>
  <si>
    <t>118718000</t>
  </si>
  <si>
    <t>Legacy Traditional Charter Schools - Casa Grande</t>
  </si>
  <si>
    <t>078416000</t>
  </si>
  <si>
    <t>Legacy Traditional School - Avondale</t>
  </si>
  <si>
    <t>078417000</t>
  </si>
  <si>
    <t>Legacy Traditional School - Chandler</t>
  </si>
  <si>
    <t>078413000</t>
  </si>
  <si>
    <t>Legacy Traditional School - East Mesa</t>
  </si>
  <si>
    <t>078229000</t>
  </si>
  <si>
    <t>Legacy Traditional School - Gilbert</t>
  </si>
  <si>
    <t>078408000</t>
  </si>
  <si>
    <t>Legacy Traditional School - Glendale</t>
  </si>
  <si>
    <t>078409000</t>
  </si>
  <si>
    <t>Legacy Traditional School - North Chandler</t>
  </si>
  <si>
    <t>108414000</t>
  </si>
  <si>
    <t>Legacy Traditional School - Northwest Tucson</t>
  </si>
  <si>
    <t>078407000</t>
  </si>
  <si>
    <t>Legacy Traditional School - Peoria</t>
  </si>
  <si>
    <t>078415000</t>
  </si>
  <si>
    <t>Legacy Traditional School - Phoenix</t>
  </si>
  <si>
    <t>078274000</t>
  </si>
  <si>
    <t>Legacy Traditional School - Surprise</t>
  </si>
  <si>
    <t>108738000</t>
  </si>
  <si>
    <t>Leman Academy of Excellence, Inc.</t>
  </si>
  <si>
    <t>070425000</t>
  </si>
  <si>
    <t>Liberty Elementary District</t>
  </si>
  <si>
    <t>048750000</t>
  </si>
  <si>
    <t>Liberty High School</t>
  </si>
  <si>
    <t>078784000</t>
  </si>
  <si>
    <t>Liberty Traditional Charter School</t>
  </si>
  <si>
    <t>108708000</t>
  </si>
  <si>
    <t>Lifelong Learning Research Institute, Inc.</t>
  </si>
  <si>
    <t>108908000</t>
  </si>
  <si>
    <t>078235000</t>
  </si>
  <si>
    <t>Lincoln Preparatory Academy</t>
  </si>
  <si>
    <t>070479000</t>
  </si>
  <si>
    <t>Litchfield Elementary District</t>
  </si>
  <si>
    <t>078997000</t>
  </si>
  <si>
    <t>Little Lamb Community School</t>
  </si>
  <si>
    <t>080209000</t>
  </si>
  <si>
    <t>Littlefield Unified District</t>
  </si>
  <si>
    <t>070465000</t>
  </si>
  <si>
    <t>Littleton Elementary District</t>
  </si>
  <si>
    <t>070438000</t>
  </si>
  <si>
    <t>Madison Elementary District</t>
  </si>
  <si>
    <t>078219000</t>
  </si>
  <si>
    <t>Madison Highland Prep</t>
  </si>
  <si>
    <t>030310000</t>
  </si>
  <si>
    <t>Maine Consolidated School District</t>
  </si>
  <si>
    <t>110208000</t>
  </si>
  <si>
    <t>Mammoth-San Manuel Unified District</t>
  </si>
  <si>
    <t>100206000</t>
  </si>
  <si>
    <t>Marana Unified District</t>
  </si>
  <si>
    <t>078647000</t>
  </si>
  <si>
    <t>Maricopa County Community College District dba Gateway Early College High School</t>
  </si>
  <si>
    <t>070199000</t>
  </si>
  <si>
    <t>Maricopa County Regional District</t>
  </si>
  <si>
    <t>076008000</t>
  </si>
  <si>
    <t>Maricopa County Sheriffs Office</t>
  </si>
  <si>
    <t>110220000</t>
  </si>
  <si>
    <t>Maricopa Unified School District</t>
  </si>
  <si>
    <t>110100000</t>
  </si>
  <si>
    <t>Mary C O'Brien Accommodation District</t>
  </si>
  <si>
    <t>138757000</t>
  </si>
  <si>
    <t>Mary Ellen Halvorson Educational Foundation. dba: Tri-City Prep High School</t>
  </si>
  <si>
    <t>078592000</t>
  </si>
  <si>
    <t>Maryvale Preparatory Academy</t>
  </si>
  <si>
    <t>088759000</t>
  </si>
  <si>
    <t>Masada Charter School, Inc.</t>
  </si>
  <si>
    <t>108798000</t>
  </si>
  <si>
    <t>Math and Science Success Academy, Inc.</t>
  </si>
  <si>
    <t>130243000</t>
  </si>
  <si>
    <t>Mayer Unified School District</t>
  </si>
  <si>
    <t>078743000</t>
  </si>
  <si>
    <t>MCCCD on behalf of Phoenix College Preparatory Academy</t>
  </si>
  <si>
    <t>010323000</t>
  </si>
  <si>
    <t>Mcnary Elementary District</t>
  </si>
  <si>
    <t>020355000</t>
  </si>
  <si>
    <t>McNeal Elementary District</t>
  </si>
  <si>
    <t>070204000</t>
  </si>
  <si>
    <t>Mesa Unified District</t>
  </si>
  <si>
    <t>078906000</t>
  </si>
  <si>
    <t>Metropolitan Arts Institute, Inc.</t>
  </si>
  <si>
    <t>128703000</t>
  </si>
  <si>
    <t>Mexicayotl Academy, Inc.</t>
  </si>
  <si>
    <t>040240000</t>
  </si>
  <si>
    <t>Miami Unified District</t>
  </si>
  <si>
    <t>078976000</t>
  </si>
  <si>
    <t>Midtown Primary School</t>
  </si>
  <si>
    <t>078791000</t>
  </si>
  <si>
    <t>Milestones Charter School</t>
  </si>
  <si>
    <t>138712000</t>
  </si>
  <si>
    <t>Mingus Springs Charter School</t>
  </si>
  <si>
    <t>130504000</t>
  </si>
  <si>
    <t>Mingus Union High School District</t>
  </si>
  <si>
    <t>070386000</t>
  </si>
  <si>
    <t>Mobile Elementary District</t>
  </si>
  <si>
    <t>088703000</t>
  </si>
  <si>
    <t>Mohave Accelerated Elementary School, Inc.</t>
  </si>
  <si>
    <t>088758000</t>
  </si>
  <si>
    <t>Mohave Accelerated Learning Center</t>
  </si>
  <si>
    <t>211019000</t>
  </si>
  <si>
    <t>Mohave County Juvenile Detention</t>
  </si>
  <si>
    <t>086009000</t>
  </si>
  <si>
    <t>Mohave County Sheriffs Office</t>
  </si>
  <si>
    <t>080416000</t>
  </si>
  <si>
    <t>Mohave Valley Elementary District</t>
  </si>
  <si>
    <t>140417000</t>
  </si>
  <si>
    <t>Mohawk Valley Elementary District</t>
  </si>
  <si>
    <t>078977000</t>
  </si>
  <si>
    <t>Montessori Academy, Inc.</t>
  </si>
  <si>
    <t>078758000</t>
  </si>
  <si>
    <t>Montessori Day Public Schools Chartered, Inc.</t>
  </si>
  <si>
    <t>078763000</t>
  </si>
  <si>
    <t>Montessori Education Centre Charter School</t>
  </si>
  <si>
    <t>078936000</t>
  </si>
  <si>
    <t>Montessori House, Inc.</t>
  </si>
  <si>
    <t>060218000</t>
  </si>
  <si>
    <t>Morenci Unified District</t>
  </si>
  <si>
    <t>078556000</t>
  </si>
  <si>
    <t>Morrison Education Group, Inc.</t>
  </si>
  <si>
    <t>070375000</t>
  </si>
  <si>
    <t>Morristown Elementary District</t>
  </si>
  <si>
    <t>138768000</t>
  </si>
  <si>
    <t>Mountain Oak Charter School, Inc.</t>
  </si>
  <si>
    <t>038751000</t>
  </si>
  <si>
    <t>Mountain School, Inc.</t>
  </si>
  <si>
    <t>070421000</t>
  </si>
  <si>
    <t>Murphy Elementary District</t>
  </si>
  <si>
    <t>020323000</t>
  </si>
  <si>
    <t>Naco Elementary District</t>
  </si>
  <si>
    <t>070381000</t>
  </si>
  <si>
    <t>Nadaburg Unified School District</t>
  </si>
  <si>
    <t>090199000</t>
  </si>
  <si>
    <t>Navajo County Accommodation District #99</t>
  </si>
  <si>
    <t>096010000</t>
  </si>
  <si>
    <t>Navajo County Sheriffs Office</t>
  </si>
  <si>
    <t>078771000</t>
  </si>
  <si>
    <t>New Horizon School for the Performing Arts</t>
  </si>
  <si>
    <t>078903000</t>
  </si>
  <si>
    <t>New School For The Arts</t>
  </si>
  <si>
    <t>078981000</t>
  </si>
  <si>
    <t>New School for the Arts Middle School</t>
  </si>
  <si>
    <t>078760000</t>
  </si>
  <si>
    <t>New World Educational Center</t>
  </si>
  <si>
    <t>078930000</t>
  </si>
  <si>
    <t>Noah Webster Schools - Mesa</t>
  </si>
  <si>
    <t>078261000</t>
  </si>
  <si>
    <t>Noah Webster Schools-Pima</t>
  </si>
  <si>
    <t>120201000</t>
  </si>
  <si>
    <t>Nogales Unified District</t>
  </si>
  <si>
    <t>078584000</t>
  </si>
  <si>
    <t>North Phoenix Preparatory Academy</t>
  </si>
  <si>
    <t>078945000</t>
  </si>
  <si>
    <t>North Star Charter School, Inc.</t>
  </si>
  <si>
    <t>038701000</t>
  </si>
  <si>
    <t>Northland Preparatory Academy</t>
  </si>
  <si>
    <t>108707000</t>
  </si>
  <si>
    <t>Nosotros, Inc</t>
  </si>
  <si>
    <t>028751000</t>
  </si>
  <si>
    <t>Omega Alpha Academy</t>
  </si>
  <si>
    <t>108512000</t>
  </si>
  <si>
    <t>Open Doors Community School, Inc.</t>
  </si>
  <si>
    <t>110302000</t>
  </si>
  <si>
    <t>Oracle Elementary District</t>
  </si>
  <si>
    <t>070408000</t>
  </si>
  <si>
    <t>Osborn Elementary District</t>
  </si>
  <si>
    <t>080306000</t>
  </si>
  <si>
    <t>Owens School District No.6</t>
  </si>
  <si>
    <t>078907000</t>
  </si>
  <si>
    <t>P.L.C. Charter Schools</t>
  </si>
  <si>
    <t>138758000</t>
  </si>
  <si>
    <t>PACE Preparatory Academy, Inc.</t>
  </si>
  <si>
    <t>030208000</t>
  </si>
  <si>
    <t>Page Unified District</t>
  </si>
  <si>
    <t>038753000</t>
  </si>
  <si>
    <t>Painted Desert Demonstration Projects, Inc.</t>
  </si>
  <si>
    <t>078278000</t>
  </si>
  <si>
    <t>Painted Desert Montessori, LLC</t>
  </si>
  <si>
    <t>138756000</t>
  </si>
  <si>
    <t>Painted Pony Ranch Charter School</t>
  </si>
  <si>
    <t>070449000</t>
  </si>
  <si>
    <t>Palo Verde Elementary District</t>
  </si>
  <si>
    <t>070394000</t>
  </si>
  <si>
    <t>Paloma School District</t>
  </si>
  <si>
    <t>020349000</t>
  </si>
  <si>
    <t>Palominas Elementary District</t>
  </si>
  <si>
    <t>078940000</t>
  </si>
  <si>
    <t>Pan-American Elementary Charter</t>
  </si>
  <si>
    <t>070269000</t>
  </si>
  <si>
    <t>Paradise Valley Unified District</t>
  </si>
  <si>
    <t>078912000</t>
  </si>
  <si>
    <t>Paragon Management, Inc.</t>
  </si>
  <si>
    <t>078905000</t>
  </si>
  <si>
    <t>Paramount Education Studies Inc</t>
  </si>
  <si>
    <t>138755000</t>
  </si>
  <si>
    <t>Park View School, Inc.</t>
  </si>
  <si>
    <t>150227000</t>
  </si>
  <si>
    <t>Parker Unified School District</t>
  </si>
  <si>
    <t>078963000</t>
  </si>
  <si>
    <t>PAS Charter, Inc., dba Intelli-School</t>
  </si>
  <si>
    <t>120406000</t>
  </si>
  <si>
    <t>Patagonia Elementary District</t>
  </si>
  <si>
    <t>128725000</t>
  </si>
  <si>
    <t>Patagonia Montessori Elementary School</t>
  </si>
  <si>
    <t>120520000</t>
  </si>
  <si>
    <t>Patagonia Union High School District</t>
  </si>
  <si>
    <t>078792000</t>
  </si>
  <si>
    <t>Pathfinder Charter School Foundation</t>
  </si>
  <si>
    <t>078216000</t>
  </si>
  <si>
    <t>Pathways In Education-Arizona, Inc.</t>
  </si>
  <si>
    <t>040210000</t>
  </si>
  <si>
    <t>Payson Unified District</t>
  </si>
  <si>
    <t>080208000</t>
  </si>
  <si>
    <t>Peach Springs Unified District</t>
  </si>
  <si>
    <t>038702000</t>
  </si>
  <si>
    <t>PEAK School Inc., The</t>
  </si>
  <si>
    <t>020422000</t>
  </si>
  <si>
    <t>Pearce Elementary District</t>
  </si>
  <si>
    <t>070492000</t>
  </si>
  <si>
    <t>Pendergast Elementary District</t>
  </si>
  <si>
    <t>078238000</t>
  </si>
  <si>
    <t>Pensar Academy</t>
  </si>
  <si>
    <t>070211000</t>
  </si>
  <si>
    <t>Peoria Unified School District</t>
  </si>
  <si>
    <t>078714000</t>
  </si>
  <si>
    <t>Phoenix Advantage Charter School, Inc.</t>
  </si>
  <si>
    <t>078267000</t>
  </si>
  <si>
    <t>Phoenix Collegiate Academy Elementary, LLC</t>
  </si>
  <si>
    <t>078277000</t>
  </si>
  <si>
    <t>Phoenix Collegiate Academy High LLC</t>
  </si>
  <si>
    <t>078559000</t>
  </si>
  <si>
    <t>Phoenix Collegiate Academy, Inc.</t>
  </si>
  <si>
    <t>070401000</t>
  </si>
  <si>
    <t>Phoenix Elementary District</t>
  </si>
  <si>
    <t>078776000</t>
  </si>
  <si>
    <t>Phoenix School of Academic Excellence The</t>
  </si>
  <si>
    <t>070510000</t>
  </si>
  <si>
    <t>Phoenix Union High School District</t>
  </si>
  <si>
    <t>110433000</t>
  </si>
  <si>
    <t>Picacho Elementary District</t>
  </si>
  <si>
    <t>078504000</t>
  </si>
  <si>
    <t>Pillar Charter School</t>
  </si>
  <si>
    <t>100100000</t>
  </si>
  <si>
    <t>Pima Accommodation District</t>
  </si>
  <si>
    <t>108601000</t>
  </si>
  <si>
    <t>Pima County</t>
  </si>
  <si>
    <t>108507000</t>
  </si>
  <si>
    <t>Pima Prevention Partnership</t>
  </si>
  <si>
    <t>108799000</t>
  </si>
  <si>
    <t>Pima Prevention Partnership dba Pima Partnership Academy</t>
  </si>
  <si>
    <t>108711000</t>
  </si>
  <si>
    <t>Pima Prevention Partnership dba Pima Partnership School, The</t>
  </si>
  <si>
    <t>050206000</t>
  </si>
  <si>
    <t>Pima Unified District</t>
  </si>
  <si>
    <t>211022000</t>
  </si>
  <si>
    <t>Pinal County Juvenile Detention</t>
  </si>
  <si>
    <t>116012000</t>
  </si>
  <si>
    <t>Pinal County Sheriffs Office</t>
  </si>
  <si>
    <t>038706000</t>
  </si>
  <si>
    <t>Pine Forest Education Association, Inc.</t>
  </si>
  <si>
    <t>040312000</t>
  </si>
  <si>
    <t>Pine Strawberry Elementary District</t>
  </si>
  <si>
    <t>090204000</t>
  </si>
  <si>
    <t>Pinon Unified District</t>
  </si>
  <si>
    <t>078550000</t>
  </si>
  <si>
    <t>Pioneer Preparatory School</t>
  </si>
  <si>
    <t>078598000</t>
  </si>
  <si>
    <t>PLC Arts Academy at Scottsdale, Inc.</t>
  </si>
  <si>
    <t>078925000</t>
  </si>
  <si>
    <t>Pointe Educational Services</t>
  </si>
  <si>
    <t>020364000</t>
  </si>
  <si>
    <t>Pomerene Elementary District</t>
  </si>
  <si>
    <t>108744000</t>
  </si>
  <si>
    <t>Portable Practical Educational Preparation, Inc. (PPEP, Inc.)</t>
  </si>
  <si>
    <t>108796000</t>
  </si>
  <si>
    <t>078939000</t>
  </si>
  <si>
    <t>Premier Charter High School</t>
  </si>
  <si>
    <t>130201000</t>
  </si>
  <si>
    <t>Prescott Unified District</t>
  </si>
  <si>
    <t>078516000</t>
  </si>
  <si>
    <t>Prescott Valley Charter School</t>
  </si>
  <si>
    <t>108778000</t>
  </si>
  <si>
    <t>Presidio School</t>
  </si>
  <si>
    <t>150404000</t>
  </si>
  <si>
    <t>Quartzsite Elementary District</t>
  </si>
  <si>
    <t>070295000</t>
  </si>
  <si>
    <t>211023000</t>
  </si>
  <si>
    <t>Ray of Light Academy</t>
  </si>
  <si>
    <t>110203000</t>
  </si>
  <si>
    <t>Ray Unified District</t>
  </si>
  <si>
    <t>010227000</t>
  </si>
  <si>
    <t>Red Mesa Unified District</t>
  </si>
  <si>
    <t>110405000</t>
  </si>
  <si>
    <t>Red Rock Elementary District</t>
  </si>
  <si>
    <t>078209000</t>
  </si>
  <si>
    <t>Reid Traditional Schools' Painted Rock Academy Inc.</t>
  </si>
  <si>
    <t>078749000</t>
  </si>
  <si>
    <t>Reid Traditional Schools' Valley Academy, Inc.</t>
  </si>
  <si>
    <t>078560000</t>
  </si>
  <si>
    <t>Research Based Education Corporation</t>
  </si>
  <si>
    <t>078609000</t>
  </si>
  <si>
    <t>Ridgeline Academy, Inc.</t>
  </si>
  <si>
    <t>070402000</t>
  </si>
  <si>
    <t>Riverside Elementary District</t>
  </si>
  <si>
    <t>070466000</t>
  </si>
  <si>
    <t>Roosevelt Elementary District</t>
  </si>
  <si>
    <t>078508000</t>
  </si>
  <si>
    <t>Rosefield Charter Elementary School, Inc.</t>
  </si>
  <si>
    <t>010210000</t>
  </si>
  <si>
    <t>Round Valley Unified District</t>
  </si>
  <si>
    <t>078735000</t>
  </si>
  <si>
    <t>RSD Charter School, Inc.</t>
  </si>
  <si>
    <t>110418000</t>
  </si>
  <si>
    <t>Sacaton Elementary District</t>
  </si>
  <si>
    <t>070290000</t>
  </si>
  <si>
    <t>Saddle Mountain Unified School District</t>
  </si>
  <si>
    <t>050201000</t>
  </si>
  <si>
    <t>Safford Unified District</t>
  </si>
  <si>
    <t>078688000</t>
  </si>
  <si>
    <t>Sage Academy, Inc.</t>
  </si>
  <si>
    <t>100230000</t>
  </si>
  <si>
    <t>Sahuarita Unified District</t>
  </si>
  <si>
    <t>150430000</t>
  </si>
  <si>
    <t>Salome Consolidated Elementary District</t>
  </si>
  <si>
    <t>078656000</t>
  </si>
  <si>
    <t>Salt River Pima-Maricopa  Community Schools</t>
  </si>
  <si>
    <t>040220000</t>
  </si>
  <si>
    <t>San Carlos Unified District</t>
  </si>
  <si>
    <t>100335000</t>
  </si>
  <si>
    <t>San Fernando Elementary District</t>
  </si>
  <si>
    <t>020218000</t>
  </si>
  <si>
    <t>San Simon Unified District</t>
  </si>
  <si>
    <t>078539000</t>
  </si>
  <si>
    <t>San Tan Montessori School, Inc.</t>
  </si>
  <si>
    <t>010218000</t>
  </si>
  <si>
    <t>Sanders Unified District</t>
  </si>
  <si>
    <t>126013000</t>
  </si>
  <si>
    <t>Santa Cruz County Sheriffs Office</t>
  </si>
  <si>
    <t>120328000</t>
  </si>
  <si>
    <t>Santa Cruz Elementary District</t>
  </si>
  <si>
    <t>128726000</t>
  </si>
  <si>
    <t>Santa Cruz Valley Opportunities in Education, Inc.</t>
  </si>
  <si>
    <t>120235000</t>
  </si>
  <si>
    <t>Santa Cruz Valley Unified District</t>
  </si>
  <si>
    <t>110540000</t>
  </si>
  <si>
    <t>Santa Cruz Valley Union High School District</t>
  </si>
  <si>
    <t>108719000</t>
  </si>
  <si>
    <t>Satori, Inc.</t>
  </si>
  <si>
    <t>078962000</t>
  </si>
  <si>
    <t>SC Jensen Corporation, Inc. dba Intelli-School</t>
  </si>
  <si>
    <t>108514000</t>
  </si>
  <si>
    <t>Science Technology Engineering and Math Arizona</t>
  </si>
  <si>
    <t>078243000</t>
  </si>
  <si>
    <t>Scottsdale Country Day School</t>
  </si>
  <si>
    <t>078533000</t>
  </si>
  <si>
    <t>Scottsdale Preparatory Academy</t>
  </si>
  <si>
    <t>070248000</t>
  </si>
  <si>
    <t>Scottsdale Unified District</t>
  </si>
  <si>
    <t>138708000</t>
  </si>
  <si>
    <t>Sedona Charter School, Inc.</t>
  </si>
  <si>
    <t>130209000</t>
  </si>
  <si>
    <t>Sedona-Oak Creek JUSD #9</t>
  </si>
  <si>
    <t>078256000</t>
  </si>
  <si>
    <t>Self Development Academy-Phoenix</t>
  </si>
  <si>
    <t>130240000</t>
  </si>
  <si>
    <t>Seligman Unified District</t>
  </si>
  <si>
    <t>070371000</t>
  </si>
  <si>
    <t>Sentinel Elementary District</t>
  </si>
  <si>
    <t>098746000</t>
  </si>
  <si>
    <t>Shonto Governing Board of Education, Inc.</t>
  </si>
  <si>
    <t>090210000</t>
  </si>
  <si>
    <t>Show Low Unified District</t>
  </si>
  <si>
    <t>020268000</t>
  </si>
  <si>
    <t>Sierra Vista Unified District</t>
  </si>
  <si>
    <t>130315000</t>
  </si>
  <si>
    <t>Skull Valley Elementary District</t>
  </si>
  <si>
    <t>078566000</t>
  </si>
  <si>
    <t>Skyline Gila River Schools, LLC</t>
  </si>
  <si>
    <t>078914000</t>
  </si>
  <si>
    <t>Skyline Schools, Inc.</t>
  </si>
  <si>
    <t>138752000</t>
  </si>
  <si>
    <t>Skyview School, Inc.</t>
  </si>
  <si>
    <t>090205000</t>
  </si>
  <si>
    <t>Snowflake Unified District</t>
  </si>
  <si>
    <t>050305000</t>
  </si>
  <si>
    <t>Solomon Elementary District</t>
  </si>
  <si>
    <t>140411000</t>
  </si>
  <si>
    <t>Somerton Elementary District</t>
  </si>
  <si>
    <t>120425000</t>
  </si>
  <si>
    <t>Sonoita Elementary District</t>
  </si>
  <si>
    <t>108503000</t>
  </si>
  <si>
    <t>Sonoran Science Academy - Broadway</t>
  </si>
  <si>
    <t>078599000</t>
  </si>
  <si>
    <t>South Phoenix Academy Inc.</t>
  </si>
  <si>
    <t>078578000</t>
  </si>
  <si>
    <t>South Valley Academy, Inc.</t>
  </si>
  <si>
    <t>108779000</t>
  </si>
  <si>
    <t>Southgate Academy, Inc.</t>
  </si>
  <si>
    <t>078228000</t>
  </si>
  <si>
    <t>Southwest Leadership Academy</t>
  </si>
  <si>
    <t>020221000</t>
  </si>
  <si>
    <t>St David Unified District</t>
  </si>
  <si>
    <t>010201000</t>
  </si>
  <si>
    <t>St Johns Unified District</t>
  </si>
  <si>
    <t>110424000</t>
  </si>
  <si>
    <t>Stanfield Elementary District</t>
  </si>
  <si>
    <t>078634000</t>
  </si>
  <si>
    <t>STEP UP Schools, Inc.</t>
  </si>
  <si>
    <t>078781000</t>
  </si>
  <si>
    <t>Stepping Stones Academy</t>
  </si>
  <si>
    <t>108227000</t>
  </si>
  <si>
    <t>StrengthBuilding Partners</t>
  </si>
  <si>
    <t>078924000</t>
  </si>
  <si>
    <t>Success School</t>
  </si>
  <si>
    <t>100212000</t>
  </si>
  <si>
    <t>Sunnyside Unified District</t>
  </si>
  <si>
    <t>110215000</t>
  </si>
  <si>
    <t>Superior Unified School District</t>
  </si>
  <si>
    <t>078237000</t>
  </si>
  <si>
    <t>Synergy Public School, Inc.</t>
  </si>
  <si>
    <t>100213000</t>
  </si>
  <si>
    <t>Tanque Verde Unified District</t>
  </si>
  <si>
    <t>088702000</t>
  </si>
  <si>
    <t>Telesis Center for Learning, Inc.</t>
  </si>
  <si>
    <t>078761000</t>
  </si>
  <si>
    <t>Tempe Preparatory Academy</t>
  </si>
  <si>
    <t>070403000</t>
  </si>
  <si>
    <t>Tempe School District</t>
  </si>
  <si>
    <t>070513000</t>
  </si>
  <si>
    <t>Tempe Union High School District</t>
  </si>
  <si>
    <t>050204000</t>
  </si>
  <si>
    <t>Thatcher Unified District</t>
  </si>
  <si>
    <t>108722000</t>
  </si>
  <si>
    <t>The Charter Foundation, Inc.</t>
  </si>
  <si>
    <t>078213000</t>
  </si>
  <si>
    <t>The Farm at Mission Montessori Academy</t>
  </si>
  <si>
    <t>078696000</t>
  </si>
  <si>
    <t>The French American Academy of Arizona</t>
  </si>
  <si>
    <t>118717000</t>
  </si>
  <si>
    <t>The Grande Innovation Academy</t>
  </si>
  <si>
    <t>078561000</t>
  </si>
  <si>
    <t>The Odyssey Preparatory Academy, Inc.</t>
  </si>
  <si>
    <t>078206000</t>
  </si>
  <si>
    <t>The Paideia Academies, Inc</t>
  </si>
  <si>
    <t>078411000</t>
  </si>
  <si>
    <t>Think Through Academy</t>
  </si>
  <si>
    <t>070417000</t>
  </si>
  <si>
    <t>Tolleson Elementary District</t>
  </si>
  <si>
    <t>070514000</t>
  </si>
  <si>
    <t>Tolleson Union High School District</t>
  </si>
  <si>
    <t>110422000</t>
  </si>
  <si>
    <t>Toltec School District</t>
  </si>
  <si>
    <t>020201000</t>
  </si>
  <si>
    <t>Tombstone Unified District</t>
  </si>
  <si>
    <t>040333000</t>
  </si>
  <si>
    <t>Tonto Basin Elementary District</t>
  </si>
  <si>
    <t>080412000</t>
  </si>
  <si>
    <t>Topock Elementary District</t>
  </si>
  <si>
    <t>058702000</t>
  </si>
  <si>
    <t>Triumphant Learning Center</t>
  </si>
  <si>
    <t>078591000</t>
  </si>
  <si>
    <t>Trivium Preparatory Academy</t>
  </si>
  <si>
    <t>030215000</t>
  </si>
  <si>
    <t>Tuba City Unified School District #15</t>
  </si>
  <si>
    <t>108773000</t>
  </si>
  <si>
    <t>Tucson Country Day School, Inc.</t>
  </si>
  <si>
    <t>108714000</t>
  </si>
  <si>
    <t>Tucson International Academy, Inc.</t>
  </si>
  <si>
    <t>108768000</t>
  </si>
  <si>
    <t>Tucson Preparatory School</t>
  </si>
  <si>
    <t>100201000</t>
  </si>
  <si>
    <t>Tucson Unified District</t>
  </si>
  <si>
    <t>108660000</t>
  </si>
  <si>
    <t>Tucson Youth Development/ACE Charter High School</t>
  </si>
  <si>
    <t>078630000</t>
  </si>
  <si>
    <t>Twenty First Century Charter School, Inc. Bennett Academy</t>
  </si>
  <si>
    <t>070462000</t>
  </si>
  <si>
    <t>Union Elementary District</t>
  </si>
  <si>
    <t>100220000</t>
  </si>
  <si>
    <t>Vail Unified District</t>
  </si>
  <si>
    <t>080322000</t>
  </si>
  <si>
    <t>Valentine Elementary District</t>
  </si>
  <si>
    <t>078964000</t>
  </si>
  <si>
    <t>Valley of the Sun Waldorf Education Association, dba Desert Marigold School</t>
  </si>
  <si>
    <t>020522000</t>
  </si>
  <si>
    <t>Valley Union High School District</t>
  </si>
  <si>
    <t>078562000</t>
  </si>
  <si>
    <t>Vector School District, Inc.</t>
  </si>
  <si>
    <t>078984000</t>
  </si>
  <si>
    <t>Veritas Preparatory Academy</t>
  </si>
  <si>
    <t>010309000</t>
  </si>
  <si>
    <t>Vernon Elementary District</t>
  </si>
  <si>
    <t>078410000</t>
  </si>
  <si>
    <t>Victory Collegiate Academy Corporation</t>
  </si>
  <si>
    <t>078757000</t>
  </si>
  <si>
    <t>Victory High School, Inc.</t>
  </si>
  <si>
    <t>078715000</t>
  </si>
  <si>
    <t>Villa Montessori Charter School</t>
  </si>
  <si>
    <t>108705000</t>
  </si>
  <si>
    <t>Vision Charter School, Inc.</t>
  </si>
  <si>
    <t>078960000</t>
  </si>
  <si>
    <t>Vista Charter School</t>
  </si>
  <si>
    <t>078224000</t>
  </si>
  <si>
    <t>Vista College Preparatory, Inc.</t>
  </si>
  <si>
    <t>070406000</t>
  </si>
  <si>
    <t>Washington Elementary School District</t>
  </si>
  <si>
    <t>140424000</t>
  </si>
  <si>
    <t>Wellton Elementary District</t>
  </si>
  <si>
    <t>150419000</t>
  </si>
  <si>
    <t>Wenden Elementary District</t>
  </si>
  <si>
    <t>078935000</t>
  </si>
  <si>
    <t>West Gilbert Charter Elementary School, Inc.</t>
  </si>
  <si>
    <t>078974000</t>
  </si>
  <si>
    <t>West Gilbert Charter Middle School, Inc.</t>
  </si>
  <si>
    <t>078548000</t>
  </si>
  <si>
    <t>West Valley Arts and Technology Academy, Inc.</t>
  </si>
  <si>
    <t>078221000</t>
  </si>
  <si>
    <t>Western School of Science and Technology, Inc.</t>
  </si>
  <si>
    <t>090220000</t>
  </si>
  <si>
    <t>Whiteriver Unified District</t>
  </si>
  <si>
    <t>070209000</t>
  </si>
  <si>
    <t>Wickenburg Unified District</t>
  </si>
  <si>
    <t>020213000</t>
  </si>
  <si>
    <t>Willcox Unified District</t>
  </si>
  <si>
    <t>030202000</t>
  </si>
  <si>
    <t>Williams Unified District</t>
  </si>
  <si>
    <t>070407000</t>
  </si>
  <si>
    <t>Wilson Elementary District</t>
  </si>
  <si>
    <t>010208000</t>
  </si>
  <si>
    <t>Window Rock Unified District</t>
  </si>
  <si>
    <t>090201000</t>
  </si>
  <si>
    <t>Winslow Unified District</t>
  </si>
  <si>
    <t>130352000</t>
  </si>
  <si>
    <t>Yarnell Elementary District</t>
  </si>
  <si>
    <t>130199000</t>
  </si>
  <si>
    <t>Yavapai Accommodation School District</t>
  </si>
  <si>
    <t>211024000</t>
  </si>
  <si>
    <t>Yavapai County Juvenile Justice Center</t>
  </si>
  <si>
    <t>136014000</t>
  </si>
  <si>
    <t>Yavapai County Sheriffs Office</t>
  </si>
  <si>
    <t>040305000</t>
  </si>
  <si>
    <t>Young Elementary District</t>
  </si>
  <si>
    <t>088755000</t>
  </si>
  <si>
    <t>Young Scholars Academy Charter School Corp.</t>
  </si>
  <si>
    <t>080313000</t>
  </si>
  <si>
    <t>Yucca Elementary District</t>
  </si>
  <si>
    <t>211025000</t>
  </si>
  <si>
    <t>Yuma County Juvenile Justice Center</t>
  </si>
  <si>
    <t>146015000</t>
  </si>
  <si>
    <t>Yuma County Sheriffs Office</t>
  </si>
  <si>
    <t>140401000</t>
  </si>
  <si>
    <t>Yuma Elementary District</t>
  </si>
  <si>
    <t>148758000</t>
  </si>
  <si>
    <t>Yuma Private Industry Council, Inc.</t>
  </si>
  <si>
    <t>140570000</t>
  </si>
  <si>
    <t>Yuma Union High School District</t>
  </si>
  <si>
    <t>108717000</t>
  </si>
  <si>
    <t>Educational Impact, Inc.</t>
  </si>
  <si>
    <t>118721000</t>
  </si>
  <si>
    <t>ARCHES Academy</t>
  </si>
  <si>
    <t>078616000</t>
  </si>
  <si>
    <t>Integrated Education Foundation, Inc.</t>
  </si>
  <si>
    <t>078635000</t>
  </si>
  <si>
    <t>Legacy Traditional School - Goodyear</t>
  </si>
  <si>
    <t>078617000</t>
  </si>
  <si>
    <t>New Horizon High School, Inc.</t>
  </si>
  <si>
    <t>078692000</t>
  </si>
  <si>
    <t>New Learning Ventures, Inc.</t>
  </si>
  <si>
    <t>078693000</t>
  </si>
  <si>
    <t>Phoenix International Academy</t>
  </si>
  <si>
    <t>078694000</t>
  </si>
  <si>
    <t>Self Development Eastmark Academy</t>
  </si>
  <si>
    <t>078695000</t>
  </si>
  <si>
    <t>Self Development Scottsdale Academy</t>
  </si>
  <si>
    <t>078622000</t>
  </si>
  <si>
    <t>Somerset Academy Arizona, Inc.</t>
  </si>
  <si>
    <t>078104000</t>
  </si>
  <si>
    <t>Valor Preparatory Academy, LLC</t>
  </si>
  <si>
    <t>FiscalYear</t>
  </si>
  <si>
    <t>EntityID</t>
  </si>
  <si>
    <t>Entity Name</t>
  </si>
  <si>
    <t>Parentally Private Placed Student (PPPS) Count</t>
  </si>
  <si>
    <t>PPPS SPED Eligible 3-21</t>
  </si>
  <si>
    <t>PPPS SPED Eligible 3-5</t>
  </si>
  <si>
    <t>SPED Enrolled Students 3-21</t>
  </si>
  <si>
    <t>SPED Enrolled Students 3-5</t>
  </si>
  <si>
    <t>3-21 Proportionate Share IDEA 611 (Basic)</t>
  </si>
  <si>
    <t>3-5 Proportionate Share IDEA 619 (Preschool)</t>
  </si>
  <si>
    <t>Notes</t>
  </si>
  <si>
    <t>Revised by ADE/ESS</t>
  </si>
  <si>
    <t>Benjamin Franklin Charter School - Queen Creek</t>
  </si>
  <si>
    <t xml:space="preserve">Queen Creek Unified District </t>
  </si>
  <si>
    <t>Updated on: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</si>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</sst>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44" fontId="0" fillId="0" borderId="0" xfId="1" applyFont="1" applyAlignment="1">
      <alignment wrapText="1"/>
    </xf>
    <xf numFmtId="44" fontId="0" fillId="0" borderId="0" xfId="1" applyFont="1"/>
    <xf numFmtId="0" fontId="0" fillId="0" borderId="0" xfId="0" applyNumberFormat="1"/>
    <xf numFmtId="0" fontId="0" fillId="0" borderId="0" xfId="0" applyAlignment="1">
      <alignment wrapText="1"/>
    </xf>
    <xf numFmtId="10" fontId="0" fillId="3" borderId="0" xfId="3" applyNumberFormat="1" applyFont="1" applyAlignment="1">
      <alignment wrapText="1"/>
    </xf>
    <xf numFmtId="10" fontId="0" fillId="2" borderId="0" xfId="2" applyNumberFormat="1" applyFont="1" applyAlignment="1">
      <alignment wrapText="1"/>
    </xf>
    <xf numFmtId="10" fontId="1" fillId="3" borderId="0" xfId="3" applyNumberFormat="1"/>
    <xf numFmtId="10" fontId="1" fillId="2" borderId="0" xfId="2" applyNumberFormat="1"/>
    <xf numFmtId="0" fontId="0" fillId="4" borderId="0" xfId="0" applyFill="1"/>
    <xf numFmtId="10" fontId="1" fillId="4" borderId="0" xfId="3" applyNumberFormat="1" applyFill="1"/>
    <xf numFmtId="10" fontId="1" fillId="4" borderId="0" xfId="2" applyNumberFormat="1" applyFill="1"/>
    <xf numFmtId="44" fontId="0" fillId="4" borderId="0" xfId="1" applyFont="1" applyFill="1"/>
    <xf numFmtId="0" fontId="0" fillId="5" borderId="0" xfId="0" applyFill="1"/>
    <xf numFmtId="44" fontId="0" fillId="5" borderId="0" xfId="1" applyFont="1" applyFill="1"/>
    <xf numFmtId="0" fontId="0" fillId="5" borderId="0" xfId="0" applyNumberFormat="1" applyFill="1"/>
    <xf numFmtId="14" fontId="0" fillId="0" borderId="0" xfId="0" applyNumberFormat="1"/>
    <xf numFmtId="14" fontId="0" fillId="4" borderId="0" xfId="1" applyNumberFormat="1" applyFont="1" applyFill="1"/>
  </cellXfs>
  <cellStyles count="4">
    <cellStyle name="20% - Accent1" xfId="2" builtinId="30"/>
    <cellStyle name="20% - Accent2" xfId="3" builtinId="34"/>
    <cellStyle name="Currency" xfId="1" builtinId="4"/>
    <cellStyle name="Normal" xfId="0" builtinId="0"/>
  </cellStyles>
  <dxfs count="9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0" formatCode="General"/>
    </dxf>
    <dxf>
      <numFmt numFmtId="34" formatCode="_(&quot;$&quot;* #,##0.00_);_(&quot;$&quot;* \(#,##0.00\);_(&quot;$&quot;* &quot;-&quot;??_);_(@_)"/>
    </dxf>
    <dxf>
      <numFmt numFmtId="0" formatCode="General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essprogmgmt@azed.gov?subject=Student%20Counts%20and%20Proportionate%20Shar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161925</xdr:colOff>
      <xdr:row>3</xdr:row>
      <xdr:rowOff>85725</xdr:rowOff>
    </xdr:from>
    <xdr:to>
      <xdr:col>19</xdr:col>
      <xdr:colOff>190500</xdr:colOff>
      <xdr:row>18</xdr:row>
      <xdr:rowOff>142875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DE2E56-EA14-433C-847F-463602E63D40}"/>
            </a:ext>
          </a:extLst>
        </xdr:cNvPr>
        <xdr:cNvSpPr txBox="1"/>
      </xdr:nvSpPr>
      <xdr:spPr>
        <a:xfrm>
          <a:off x="12792075" y="1514475"/>
          <a:ext cx="4295775" cy="2914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If you have questions or</a:t>
          </a:r>
          <a:r>
            <a:rPr lang="en-US" sz="1100" baseline="0"/>
            <a:t> concerns about the student counts or Proportionate Share percentages in this workbook, please e-mail essprogmgmt@azed.gov to get in touch with a member of the ESS Program Management Team.</a:t>
          </a:r>
        </a:p>
        <a:p>
          <a:endParaRPr lang="en-US" sz="1100" baseline="0"/>
        </a:p>
        <a:p>
          <a:r>
            <a:rPr lang="en-US" sz="1100" baseline="0"/>
            <a:t>Thank you.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decloud-my.sharepoint.com/personal/candice_trainor_azed_gov/Documents/2020%20Allocations%20with%20Prop%20Share%20and%20CE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 Allocations as values"/>
      <sheetName val="FY 2019 - Oct 1 Data Collection"/>
      <sheetName val="FY20 Allocations"/>
      <sheetName val="FY19 Allocations - Sub"/>
    </sheetNames>
    <sheetDataSet>
      <sheetData sheetId="0">
        <row r="1">
          <cell r="A1" t="str">
            <v>Entity ID</v>
          </cell>
          <cell r="B1" t="str">
            <v>CTDS</v>
          </cell>
          <cell r="C1" t="str">
            <v>Name</v>
          </cell>
        </row>
        <row r="2">
          <cell r="A2">
            <v>79457</v>
          </cell>
          <cell r="B2" t="str">
            <v>138761000</v>
          </cell>
          <cell r="C2" t="str">
            <v>A Center for Creative Education</v>
          </cell>
        </row>
        <row r="3">
          <cell r="A3">
            <v>90199</v>
          </cell>
          <cell r="B3" t="str">
            <v>108734000</v>
          </cell>
          <cell r="C3" t="str">
            <v>Academy Del Sol, Inc.</v>
          </cell>
        </row>
        <row r="4">
          <cell r="A4">
            <v>85540</v>
          </cell>
          <cell r="B4" t="str">
            <v>088704000</v>
          </cell>
          <cell r="C4" t="str">
            <v>Academy of Building Industries, Inc.</v>
          </cell>
        </row>
        <row r="5">
          <cell r="A5">
            <v>90878</v>
          </cell>
          <cell r="B5" t="str">
            <v>078242000</v>
          </cell>
          <cell r="C5" t="str">
            <v>Academy of Mathematics and Science South, Inc.</v>
          </cell>
        </row>
        <row r="6">
          <cell r="A6">
            <v>79961</v>
          </cell>
          <cell r="B6" t="str">
            <v>108713000</v>
          </cell>
          <cell r="C6" t="str">
            <v>Academy of Mathematics and Science, Inc.</v>
          </cell>
        </row>
        <row r="7">
          <cell r="A7">
            <v>92768</v>
          </cell>
          <cell r="B7" t="str">
            <v>078270000</v>
          </cell>
          <cell r="C7" t="str">
            <v>Academy of Mathematics and Science, Inc.</v>
          </cell>
        </row>
        <row r="8">
          <cell r="A8">
            <v>78897</v>
          </cell>
          <cell r="B8" t="str">
            <v>108665000</v>
          </cell>
          <cell r="C8" t="str">
            <v>Academy of Tucson, Inc.</v>
          </cell>
        </row>
        <row r="9">
          <cell r="A9">
            <v>79213</v>
          </cell>
          <cell r="B9" t="str">
            <v>078794000</v>
          </cell>
          <cell r="C9" t="str">
            <v>Academy with Community Partners  Inc</v>
          </cell>
        </row>
        <row r="10">
          <cell r="A10">
            <v>6364</v>
          </cell>
          <cell r="B10" t="str">
            <v>108767000</v>
          </cell>
          <cell r="C10" t="str">
            <v>Accelerated Elementary and Secondary Schools</v>
          </cell>
        </row>
        <row r="11">
          <cell r="A11">
            <v>4325</v>
          </cell>
          <cell r="B11" t="str">
            <v>078701000</v>
          </cell>
          <cell r="C11" t="str">
            <v>Acclaim Charter School</v>
          </cell>
        </row>
        <row r="12">
          <cell r="A12">
            <v>79437</v>
          </cell>
          <cell r="B12" t="str">
            <v>138760000</v>
          </cell>
          <cell r="C12" t="str">
            <v>Acorn Montessori Charter School</v>
          </cell>
        </row>
        <row r="13">
          <cell r="A13">
            <v>4289</v>
          </cell>
          <cell r="B13" t="str">
            <v>070516000</v>
          </cell>
          <cell r="C13" t="str">
            <v>Agua Fria Union High School District</v>
          </cell>
        </row>
        <row r="14">
          <cell r="A14">
            <v>4249</v>
          </cell>
          <cell r="B14" t="str">
            <v>070363000</v>
          </cell>
          <cell r="C14" t="str">
            <v>Aguila Elementary District</v>
          </cell>
        </row>
        <row r="15">
          <cell r="A15">
            <v>79053</v>
          </cell>
          <cell r="B15" t="str">
            <v>078793000</v>
          </cell>
          <cell r="C15" t="str">
            <v>AIBT Non-Profit Charter High School - Phoenix</v>
          </cell>
        </row>
        <row r="16">
          <cell r="A16">
            <v>449790</v>
          </cell>
          <cell r="B16" t="str">
            <v>078286000</v>
          </cell>
          <cell r="C16" t="str">
            <v>AIBT Non-Profit Charter High School, Inc.</v>
          </cell>
        </row>
        <row r="17">
          <cell r="A17">
            <v>4409</v>
          </cell>
          <cell r="B17" t="str">
            <v>100215000</v>
          </cell>
          <cell r="C17" t="str">
            <v>Ajo Unified District</v>
          </cell>
        </row>
        <row r="18">
          <cell r="A18">
            <v>5978</v>
          </cell>
          <cell r="B18" t="str">
            <v>118705000</v>
          </cell>
          <cell r="C18" t="str">
            <v>Akimel O Otham Pee Posh Charter School, Inc.</v>
          </cell>
        </row>
        <row r="19">
          <cell r="A19">
            <v>78966</v>
          </cell>
          <cell r="B19" t="str">
            <v>118706000</v>
          </cell>
          <cell r="C19" t="str">
            <v>Akimel O'Otham Pee Posh Charter School, Inc.</v>
          </cell>
        </row>
        <row r="20">
          <cell r="A20">
            <v>4280</v>
          </cell>
          <cell r="B20" t="str">
            <v>070468000</v>
          </cell>
          <cell r="C20" t="str">
            <v>Alhambra Elementary District</v>
          </cell>
        </row>
        <row r="21">
          <cell r="A21">
            <v>79969</v>
          </cell>
          <cell r="B21" t="str">
            <v>078967000</v>
          </cell>
          <cell r="C21" t="str">
            <v>All Aboard Charter School</v>
          </cell>
        </row>
        <row r="22">
          <cell r="A22">
            <v>4161</v>
          </cell>
          <cell r="B22" t="str">
            <v>010307000</v>
          </cell>
          <cell r="C22" t="str">
            <v>Alpine Elementary District</v>
          </cell>
        </row>
        <row r="23">
          <cell r="A23">
            <v>4418</v>
          </cell>
          <cell r="B23" t="str">
            <v>100351000</v>
          </cell>
          <cell r="C23" t="str">
            <v>Altar Valley Elementary District</v>
          </cell>
        </row>
        <row r="24">
          <cell r="A24">
            <v>80995</v>
          </cell>
          <cell r="B24" t="str">
            <v>108794000</v>
          </cell>
          <cell r="C24" t="str">
            <v>American Charter Schools Foundation d.b.a. Alta Vista High School</v>
          </cell>
        </row>
        <row r="25">
          <cell r="A25">
            <v>79883</v>
          </cell>
          <cell r="B25" t="str">
            <v>118703000</v>
          </cell>
          <cell r="C25" t="str">
            <v>American Charter Schools Foundation d.b.a. Apache Trail High School</v>
          </cell>
        </row>
        <row r="26">
          <cell r="A26">
            <v>79874</v>
          </cell>
          <cell r="B26" t="str">
            <v>078950000</v>
          </cell>
          <cell r="C26" t="str">
            <v>American Charter Schools Foundation d.b.a. Crestview College Preparatory High Sc</v>
          </cell>
        </row>
        <row r="27">
          <cell r="A27">
            <v>79872</v>
          </cell>
          <cell r="B27" t="str">
            <v>078947000</v>
          </cell>
          <cell r="C27" t="str">
            <v>American Charter Schools Foundation d.b.a. Desert Hills High School</v>
          </cell>
        </row>
        <row r="28">
          <cell r="A28">
            <v>79873</v>
          </cell>
          <cell r="B28" t="str">
            <v>078948000</v>
          </cell>
          <cell r="C28" t="str">
            <v>American Charter Schools Foundation d.b.a. Estrella High School</v>
          </cell>
        </row>
        <row r="29">
          <cell r="A29">
            <v>79875</v>
          </cell>
          <cell r="B29" t="str">
            <v>078951000</v>
          </cell>
          <cell r="C29" t="str">
            <v>American Charter Schools Foundation d.b.a. Peoria Accelerated High School</v>
          </cell>
        </row>
        <row r="30">
          <cell r="A30">
            <v>80989</v>
          </cell>
          <cell r="B30" t="str">
            <v>078983000</v>
          </cell>
          <cell r="C30" t="str">
            <v>American Charter Schools Foundation d.b.a. South Pointe High School</v>
          </cell>
        </row>
        <row r="31">
          <cell r="A31">
            <v>88334</v>
          </cell>
          <cell r="B31" t="str">
            <v>078517000</v>
          </cell>
          <cell r="C31" t="str">
            <v>American Charter Schools Foundation d.b.a. South Ridge High School</v>
          </cell>
        </row>
        <row r="32">
          <cell r="A32">
            <v>79877</v>
          </cell>
          <cell r="B32" t="str">
            <v>078953000</v>
          </cell>
          <cell r="C32" t="str">
            <v>American Charter Schools Foundation d.b.a. Sun Valley High School</v>
          </cell>
        </row>
        <row r="33">
          <cell r="A33">
            <v>79879</v>
          </cell>
          <cell r="B33" t="str">
            <v>078956000</v>
          </cell>
          <cell r="C33" t="str">
            <v>American Charter Schools Foundation d.b.a. West Phoenix High School</v>
          </cell>
        </row>
        <row r="34">
          <cell r="A34">
            <v>6365</v>
          </cell>
          <cell r="B34" t="str">
            <v>138754000</v>
          </cell>
          <cell r="C34" t="str">
            <v>American Heritage Academy</v>
          </cell>
        </row>
        <row r="35">
          <cell r="A35">
            <v>4348</v>
          </cell>
          <cell r="B35" t="str">
            <v>078725000</v>
          </cell>
          <cell r="C35" t="str">
            <v>American Leadership Academy, Inc.</v>
          </cell>
        </row>
        <row r="36">
          <cell r="A36">
            <v>4406</v>
          </cell>
          <cell r="B36" t="str">
            <v>100210000</v>
          </cell>
          <cell r="C36" t="str">
            <v>Amphitheater Unified District</v>
          </cell>
        </row>
        <row r="37">
          <cell r="A37">
            <v>4506</v>
          </cell>
          <cell r="B37" t="str">
            <v>140550000</v>
          </cell>
          <cell r="C37" t="str">
            <v>Antelope Union High School District</v>
          </cell>
        </row>
        <row r="38">
          <cell r="A38">
            <v>90532</v>
          </cell>
          <cell r="B38" t="str">
            <v>078525000</v>
          </cell>
          <cell r="C38" t="str">
            <v>Anthem Preparatory Academy</v>
          </cell>
        </row>
        <row r="39">
          <cell r="A39">
            <v>79547</v>
          </cell>
          <cell r="B39" t="str">
            <v>016001000</v>
          </cell>
          <cell r="C39" t="str">
            <v>Apache County Sheriffs Office</v>
          </cell>
        </row>
        <row r="40">
          <cell r="A40">
            <v>4178</v>
          </cell>
          <cell r="B40" t="str">
            <v>020342000</v>
          </cell>
          <cell r="C40" t="str">
            <v>Apache Elementary District</v>
          </cell>
        </row>
        <row r="41">
          <cell r="A41">
            <v>4443</v>
          </cell>
          <cell r="B41" t="str">
            <v>110243000</v>
          </cell>
          <cell r="C41" t="str">
            <v>Apache Junction Unified District</v>
          </cell>
        </row>
        <row r="42">
          <cell r="A42">
            <v>79426</v>
          </cell>
          <cell r="B42" t="str">
            <v>108785000</v>
          </cell>
          <cell r="C42" t="str">
            <v>Aprender Tucson</v>
          </cell>
        </row>
        <row r="43">
          <cell r="A43">
            <v>92312</v>
          </cell>
          <cell r="B43" t="str">
            <v>078247000</v>
          </cell>
          <cell r="C43" t="str">
            <v>Archway Classical Academy Arete</v>
          </cell>
        </row>
        <row r="44">
          <cell r="A44">
            <v>90917</v>
          </cell>
          <cell r="B44" t="str">
            <v>078597000</v>
          </cell>
          <cell r="C44" t="str">
            <v>Archway Classical Academy Chandler</v>
          </cell>
        </row>
        <row r="45">
          <cell r="A45">
            <v>92314</v>
          </cell>
          <cell r="B45" t="str">
            <v>078248000</v>
          </cell>
          <cell r="C45" t="str">
            <v>Archway Classical Academy Cicero</v>
          </cell>
        </row>
        <row r="46">
          <cell r="A46">
            <v>91878</v>
          </cell>
          <cell r="B46" t="str">
            <v>078406000</v>
          </cell>
          <cell r="C46" t="str">
            <v>Archway Classical Academy Glendale</v>
          </cell>
        </row>
        <row r="47">
          <cell r="A47">
            <v>92656</v>
          </cell>
          <cell r="B47" t="str">
            <v>078234000</v>
          </cell>
          <cell r="C47" t="str">
            <v>Archway Classical Academy Lincoln</v>
          </cell>
        </row>
        <row r="48">
          <cell r="A48">
            <v>91758</v>
          </cell>
          <cell r="B48" t="str">
            <v>078214000</v>
          </cell>
          <cell r="C48" t="str">
            <v>Archway Classical Academy North Phoenix</v>
          </cell>
        </row>
        <row r="49">
          <cell r="A49">
            <v>90857</v>
          </cell>
          <cell r="B49" t="str">
            <v>078590000</v>
          </cell>
          <cell r="C49" t="str">
            <v>Archway Classical Academy Scottsdale</v>
          </cell>
        </row>
        <row r="50">
          <cell r="A50">
            <v>92704</v>
          </cell>
          <cell r="B50" t="str">
            <v>078266000</v>
          </cell>
          <cell r="C50" t="str">
            <v>Archway Classical Academy Trivium East</v>
          </cell>
        </row>
        <row r="51">
          <cell r="A51">
            <v>90915</v>
          </cell>
          <cell r="B51" t="str">
            <v>078595000</v>
          </cell>
          <cell r="C51" t="str">
            <v>Archway Classical Academy Trivium West</v>
          </cell>
        </row>
        <row r="52">
          <cell r="A52">
            <v>90916</v>
          </cell>
          <cell r="B52" t="str">
            <v>078596000</v>
          </cell>
          <cell r="C52" t="str">
            <v>Archway Classical Academy Veritas</v>
          </cell>
        </row>
        <row r="53">
          <cell r="A53">
            <v>89486</v>
          </cell>
          <cell r="B53" t="str">
            <v>078527000</v>
          </cell>
          <cell r="C53" t="str">
            <v>Arete Preparatory Academy</v>
          </cell>
        </row>
        <row r="54">
          <cell r="A54">
            <v>6378</v>
          </cell>
          <cell r="B54" t="str">
            <v>078665000</v>
          </cell>
          <cell r="C54" t="str">
            <v>Arizona Academy of Science And Technology, Inc.</v>
          </cell>
        </row>
        <row r="55">
          <cell r="A55">
            <v>134379</v>
          </cell>
          <cell r="B55" t="str">
            <v>078412000</v>
          </cell>
          <cell r="C55" t="str">
            <v>Arizona Agribusiness &amp; Equine Center INC.</v>
          </cell>
        </row>
        <row r="56">
          <cell r="A56">
            <v>4331</v>
          </cell>
          <cell r="B56" t="str">
            <v>078707000</v>
          </cell>
          <cell r="C56" t="str">
            <v>Arizona Agribusiness &amp; Equine Center, Inc.</v>
          </cell>
        </row>
        <row r="57">
          <cell r="A57">
            <v>85816</v>
          </cell>
          <cell r="B57" t="str">
            <v>078993000</v>
          </cell>
          <cell r="C57" t="str">
            <v>Arizona Agribusiness &amp; Equine Center, Inc.</v>
          </cell>
        </row>
        <row r="58">
          <cell r="A58">
            <v>87403</v>
          </cell>
          <cell r="B58" t="str">
            <v>078510000</v>
          </cell>
          <cell r="C58" t="str">
            <v>Arizona Agribusiness &amp; Equine Center, Inc.</v>
          </cell>
        </row>
        <row r="59">
          <cell r="A59">
            <v>90779</v>
          </cell>
          <cell r="B59" t="str">
            <v>078587000</v>
          </cell>
          <cell r="C59" t="str">
            <v>Arizona Agribusiness &amp; Equine Center, Inc.</v>
          </cell>
        </row>
        <row r="60">
          <cell r="A60">
            <v>91131</v>
          </cell>
          <cell r="B60" t="str">
            <v>138785000</v>
          </cell>
          <cell r="C60" t="str">
            <v>Arizona Agribusiness &amp; Equine Center, Inc.</v>
          </cell>
        </row>
        <row r="61">
          <cell r="A61">
            <v>91958</v>
          </cell>
          <cell r="B61" t="str">
            <v>078226000</v>
          </cell>
          <cell r="C61" t="str">
            <v>Arizona Autism Charter Schools, Inc.</v>
          </cell>
        </row>
        <row r="62">
          <cell r="A62">
            <v>4346</v>
          </cell>
          <cell r="B62" t="str">
            <v>078723000</v>
          </cell>
          <cell r="C62" t="str">
            <v>Arizona Call-a-Teen Youth Resources, Inc.</v>
          </cell>
        </row>
        <row r="63">
          <cell r="A63">
            <v>79947</v>
          </cell>
          <cell r="B63" t="str">
            <v>108709000</v>
          </cell>
          <cell r="C63" t="str">
            <v>Arizona Community Development Corporation</v>
          </cell>
        </row>
        <row r="64">
          <cell r="A64">
            <v>87407</v>
          </cell>
          <cell r="B64" t="str">
            <v>078511000</v>
          </cell>
          <cell r="C64" t="str">
            <v>Arizona Connections Academy Charter School, Inc.</v>
          </cell>
        </row>
        <row r="65">
          <cell r="A65">
            <v>8336</v>
          </cell>
          <cell r="B65" t="str">
            <v>211002000</v>
          </cell>
          <cell r="C65" t="str">
            <v>Arizona Department of Corrections</v>
          </cell>
        </row>
        <row r="66">
          <cell r="A66">
            <v>90758</v>
          </cell>
          <cell r="B66" t="str">
            <v>078582000</v>
          </cell>
          <cell r="C66" t="str">
            <v>Arizona Education Solutions</v>
          </cell>
        </row>
        <row r="67">
          <cell r="A67">
            <v>92566</v>
          </cell>
          <cell r="B67" t="str">
            <v>078260000</v>
          </cell>
          <cell r="C67" t="str">
            <v>Arizona Language Preparatory</v>
          </cell>
        </row>
        <row r="68">
          <cell r="A68">
            <v>85749</v>
          </cell>
          <cell r="B68" t="str">
            <v>078991000</v>
          </cell>
          <cell r="C68" t="str">
            <v>Arizona Montessori Charter School at Anthem</v>
          </cell>
        </row>
        <row r="69">
          <cell r="A69">
            <v>4345</v>
          </cell>
          <cell r="B69" t="str">
            <v>078722000</v>
          </cell>
          <cell r="C69" t="str">
            <v>Arizona School For The Arts</v>
          </cell>
        </row>
        <row r="70">
          <cell r="A70">
            <v>6415</v>
          </cell>
          <cell r="B70" t="str">
            <v>001219000</v>
          </cell>
          <cell r="C70" t="str">
            <v>ARIZONA STATE HOSPITAL</v>
          </cell>
        </row>
        <row r="71">
          <cell r="A71">
            <v>6393</v>
          </cell>
          <cell r="B71" t="str">
            <v>001202000</v>
          </cell>
          <cell r="C71" t="str">
            <v>Arizona State School for the Deaf and Blind</v>
          </cell>
        </row>
        <row r="72">
          <cell r="A72">
            <v>4274</v>
          </cell>
          <cell r="B72" t="str">
            <v>070447000</v>
          </cell>
          <cell r="C72" t="str">
            <v>Arlington Elementary District</v>
          </cell>
        </row>
        <row r="73">
          <cell r="A73">
            <v>4187</v>
          </cell>
          <cell r="B73" t="str">
            <v>020453000</v>
          </cell>
          <cell r="C73" t="str">
            <v>Ash Creek Elementary District</v>
          </cell>
        </row>
        <row r="74">
          <cell r="A74">
            <v>4471</v>
          </cell>
          <cell r="B74" t="str">
            <v>130231000</v>
          </cell>
          <cell r="C74" t="str">
            <v>Ash Fork Joint Unified District</v>
          </cell>
        </row>
        <row r="75">
          <cell r="A75">
            <v>631426</v>
          </cell>
          <cell r="B75" t="str">
            <v>078285000</v>
          </cell>
          <cell r="C75" t="str">
            <v>ASU Preparatory Academy</v>
          </cell>
        </row>
        <row r="76">
          <cell r="A76">
            <v>89949</v>
          </cell>
          <cell r="B76" t="str">
            <v>078546000</v>
          </cell>
          <cell r="C76" t="str">
            <v>ASU Preparatory Academy</v>
          </cell>
        </row>
        <row r="77">
          <cell r="A77">
            <v>91303</v>
          </cell>
          <cell r="B77" t="str">
            <v>078207000</v>
          </cell>
          <cell r="C77" t="str">
            <v>ASU Preparatory Academy</v>
          </cell>
        </row>
        <row r="78">
          <cell r="A78">
            <v>91305</v>
          </cell>
          <cell r="B78" t="str">
            <v>078208000</v>
          </cell>
          <cell r="C78" t="str">
            <v>ASU Preparatory Academy</v>
          </cell>
        </row>
        <row r="79">
          <cell r="A79">
            <v>91307</v>
          </cell>
          <cell r="B79" t="str">
            <v>078205000</v>
          </cell>
          <cell r="C79" t="str">
            <v>ASU Preparatory Academy</v>
          </cell>
        </row>
        <row r="80">
          <cell r="A80">
            <v>92325</v>
          </cell>
          <cell r="B80" t="str">
            <v>078250000</v>
          </cell>
          <cell r="C80" t="str">
            <v>ASU Preparatory Academy</v>
          </cell>
        </row>
        <row r="81">
          <cell r="A81">
            <v>92327</v>
          </cell>
          <cell r="B81" t="str">
            <v>078251000</v>
          </cell>
          <cell r="C81" t="str">
            <v>ASU Preparatory Academy</v>
          </cell>
        </row>
        <row r="82">
          <cell r="A82">
            <v>92987</v>
          </cell>
          <cell r="B82" t="str">
            <v>118716000</v>
          </cell>
          <cell r="C82" t="str">
            <v>ASU Preparatory Academy - Casa Grande</v>
          </cell>
        </row>
        <row r="83">
          <cell r="A83">
            <v>522074</v>
          </cell>
          <cell r="B83" t="str">
            <v>078284000</v>
          </cell>
          <cell r="C83" t="str">
            <v>ASU Preparatory Academy Digital</v>
          </cell>
        </row>
        <row r="84">
          <cell r="A84">
            <v>4272</v>
          </cell>
          <cell r="B84" t="str">
            <v>070444000</v>
          </cell>
          <cell r="C84" t="str">
            <v>Avondale Elementary District</v>
          </cell>
        </row>
        <row r="85">
          <cell r="A85">
            <v>79929</v>
          </cell>
          <cell r="B85" t="str">
            <v>078614000</v>
          </cell>
          <cell r="C85" t="str">
            <v>Avondale Learning dba Precision Academy</v>
          </cell>
        </row>
        <row r="86">
          <cell r="A86">
            <v>89869</v>
          </cell>
          <cell r="B86" t="str">
            <v>078542000</v>
          </cell>
          <cell r="C86" t="str">
            <v>AZ Compass Schools, Inc.</v>
          </cell>
        </row>
        <row r="87">
          <cell r="A87">
            <v>8326</v>
          </cell>
          <cell r="B87" t="str">
            <v>211001000</v>
          </cell>
          <cell r="C87" t="str">
            <v>AZ Dept of Juvenile Corrections</v>
          </cell>
        </row>
        <row r="88">
          <cell r="A88">
            <v>4508</v>
          </cell>
          <cell r="B88" t="str">
            <v>148757000</v>
          </cell>
          <cell r="C88" t="str">
            <v>Az-Tec High School</v>
          </cell>
        </row>
        <row r="89">
          <cell r="A89">
            <v>4412</v>
          </cell>
          <cell r="B89" t="str">
            <v>100240000</v>
          </cell>
          <cell r="C89" t="str">
            <v>Baboquivari Unified School District #40</v>
          </cell>
        </row>
        <row r="90">
          <cell r="A90">
            <v>4468</v>
          </cell>
          <cell r="B90" t="str">
            <v>130220000</v>
          </cell>
          <cell r="C90" t="str">
            <v>Bagdad Unified District</v>
          </cell>
        </row>
        <row r="91">
          <cell r="A91">
            <v>79204</v>
          </cell>
          <cell r="B91" t="str">
            <v>078988000</v>
          </cell>
          <cell r="C91" t="str">
            <v>Ball Charter Schools (Dobson)</v>
          </cell>
        </row>
        <row r="92">
          <cell r="A92">
            <v>4294</v>
          </cell>
          <cell r="B92" t="str">
            <v>078987000</v>
          </cell>
          <cell r="C92" t="str">
            <v>Ball Charter Schools (Hearn)</v>
          </cell>
        </row>
        <row r="93">
          <cell r="A93">
            <v>90885</v>
          </cell>
          <cell r="B93" t="str">
            <v>078586000</v>
          </cell>
          <cell r="C93" t="str">
            <v>Ball Charter Schools (Val Vista)</v>
          </cell>
        </row>
        <row r="94">
          <cell r="A94">
            <v>4268</v>
          </cell>
          <cell r="B94" t="str">
            <v>070431000</v>
          </cell>
          <cell r="C94" t="str">
            <v>Balsz Elementary District</v>
          </cell>
        </row>
        <row r="95">
          <cell r="A95">
            <v>934316</v>
          </cell>
          <cell r="B95" t="str">
            <v>078418000</v>
          </cell>
          <cell r="C95" t="str">
            <v>BASIS Charter Schools, Inc</v>
          </cell>
        </row>
        <row r="96">
          <cell r="A96">
            <v>783027</v>
          </cell>
          <cell r="B96" t="str">
            <v>078288000</v>
          </cell>
          <cell r="C96" t="str">
            <v>BASIS Charter Schools, Inc.</v>
          </cell>
        </row>
        <row r="97">
          <cell r="A97">
            <v>6361</v>
          </cell>
          <cell r="B97" t="str">
            <v>108725000</v>
          </cell>
          <cell r="C97" t="str">
            <v>BASIS Schools, Inc.</v>
          </cell>
        </row>
        <row r="98">
          <cell r="A98">
            <v>81078</v>
          </cell>
          <cell r="B98" t="str">
            <v>078736000</v>
          </cell>
          <cell r="C98" t="str">
            <v>BASIS Schools, Inc.</v>
          </cell>
        </row>
        <row r="99">
          <cell r="A99">
            <v>90508</v>
          </cell>
          <cell r="B99" t="str">
            <v>078575000</v>
          </cell>
          <cell r="C99" t="str">
            <v>BASIS Schools, Inc.</v>
          </cell>
        </row>
        <row r="100">
          <cell r="A100">
            <v>90841</v>
          </cell>
          <cell r="B100" t="str">
            <v>078588000</v>
          </cell>
          <cell r="C100" t="str">
            <v>BASIS Schools, Inc.</v>
          </cell>
        </row>
        <row r="101">
          <cell r="A101">
            <v>90842</v>
          </cell>
          <cell r="B101" t="str">
            <v>078589000</v>
          </cell>
          <cell r="C101" t="str">
            <v>BASIS Schools, Inc.</v>
          </cell>
        </row>
        <row r="102">
          <cell r="A102">
            <v>90862</v>
          </cell>
          <cell r="B102" t="str">
            <v>038707000</v>
          </cell>
          <cell r="C102" t="str">
            <v>BASIS Schools, Inc.</v>
          </cell>
        </row>
        <row r="103">
          <cell r="A103">
            <v>91280</v>
          </cell>
          <cell r="B103" t="str">
            <v>078403000</v>
          </cell>
          <cell r="C103" t="str">
            <v>BASIS Schools, Inc.</v>
          </cell>
        </row>
        <row r="104">
          <cell r="A104">
            <v>91309</v>
          </cell>
          <cell r="B104" t="str">
            <v>108737000</v>
          </cell>
          <cell r="C104" t="str">
            <v>BASIS Schools, Inc.</v>
          </cell>
        </row>
        <row r="105">
          <cell r="A105">
            <v>91339</v>
          </cell>
          <cell r="B105" t="str">
            <v>078212000</v>
          </cell>
          <cell r="C105" t="str">
            <v>BASIS Schools, Inc.</v>
          </cell>
        </row>
        <row r="106">
          <cell r="A106">
            <v>91949</v>
          </cell>
          <cell r="B106" t="str">
            <v>078225000</v>
          </cell>
          <cell r="C106" t="str">
            <v>BASIS Schools, Inc.</v>
          </cell>
        </row>
        <row r="107">
          <cell r="A107">
            <v>92318</v>
          </cell>
          <cell r="B107" t="str">
            <v>108404000</v>
          </cell>
          <cell r="C107" t="str">
            <v>BASIS Schools, Inc.</v>
          </cell>
        </row>
        <row r="108">
          <cell r="A108">
            <v>92320</v>
          </cell>
          <cell r="B108" t="str">
            <v>138786000</v>
          </cell>
          <cell r="C108" t="str">
            <v>BASIS Schools, Inc.</v>
          </cell>
        </row>
        <row r="109">
          <cell r="A109">
            <v>92349</v>
          </cell>
          <cell r="B109" t="str">
            <v>078231000</v>
          </cell>
          <cell r="C109" t="str">
            <v>BASIS Schools, Inc.</v>
          </cell>
        </row>
        <row r="110">
          <cell r="A110">
            <v>92734</v>
          </cell>
          <cell r="B110" t="str">
            <v>078269000</v>
          </cell>
          <cell r="C110" t="str">
            <v>BASIS Schools, Inc.</v>
          </cell>
        </row>
        <row r="111">
          <cell r="A111">
            <v>92736</v>
          </cell>
          <cell r="B111" t="str">
            <v>078268000</v>
          </cell>
          <cell r="C111" t="str">
            <v>BASIS Schools, Inc.</v>
          </cell>
        </row>
        <row r="112">
          <cell r="A112">
            <v>92863</v>
          </cell>
          <cell r="B112" t="str">
            <v>078272000</v>
          </cell>
          <cell r="C112" t="str">
            <v>BASIS Schools, Inc.</v>
          </cell>
        </row>
        <row r="113">
          <cell r="A113">
            <v>92865</v>
          </cell>
          <cell r="B113" t="str">
            <v>078273000</v>
          </cell>
          <cell r="C113" t="str">
            <v>BASIS Schools, Inc.</v>
          </cell>
        </row>
        <row r="114">
          <cell r="A114">
            <v>92997</v>
          </cell>
          <cell r="B114" t="str">
            <v>078236000</v>
          </cell>
          <cell r="C114" t="str">
            <v>BASIS Schools, Inc.</v>
          </cell>
        </row>
        <row r="115">
          <cell r="A115">
            <v>549803</v>
          </cell>
          <cell r="B115" t="str">
            <v>078282000</v>
          </cell>
          <cell r="C115" t="str">
            <v>BASIS Schools, Inc.</v>
          </cell>
        </row>
        <row r="116">
          <cell r="A116">
            <v>273398</v>
          </cell>
          <cell r="B116" t="str">
            <v>078283000</v>
          </cell>
          <cell r="C116" t="str">
            <v>BASIS Schools, Inc.</v>
          </cell>
        </row>
        <row r="117">
          <cell r="A117">
            <v>4481</v>
          </cell>
          <cell r="B117" t="str">
            <v>130326000</v>
          </cell>
          <cell r="C117" t="str">
            <v>Beaver Creek Elementary District</v>
          </cell>
        </row>
        <row r="118">
          <cell r="A118">
            <v>79983</v>
          </cell>
          <cell r="B118" t="str">
            <v>078972000</v>
          </cell>
          <cell r="C118" t="str">
            <v>Bell Canyon Charter School, Inc</v>
          </cell>
        </row>
        <row r="119">
          <cell r="A119">
            <v>10972</v>
          </cell>
          <cell r="B119" t="str">
            <v>078766000</v>
          </cell>
          <cell r="C119" t="str">
            <v>Benchmark School, Inc.</v>
          </cell>
        </row>
        <row r="120">
          <cell r="A120">
            <v>79226</v>
          </cell>
          <cell r="B120" t="str">
            <v>020209000</v>
          </cell>
          <cell r="C120" t="str">
            <v>Benson Unified School District</v>
          </cell>
        </row>
        <row r="121">
          <cell r="A121">
            <v>4515</v>
          </cell>
          <cell r="B121" t="str">
            <v>150576000</v>
          </cell>
          <cell r="C121" t="str">
            <v>Bicentennial Union High School District</v>
          </cell>
        </row>
        <row r="122">
          <cell r="A122">
            <v>4169</v>
          </cell>
          <cell r="B122" t="str">
            <v>020202000</v>
          </cell>
          <cell r="C122" t="str">
            <v>Bisbee Unified District</v>
          </cell>
        </row>
        <row r="123">
          <cell r="A123">
            <v>89871</v>
          </cell>
          <cell r="B123" t="str">
            <v>108501000</v>
          </cell>
          <cell r="C123" t="str">
            <v>Blue Adobe Project</v>
          </cell>
        </row>
        <row r="124">
          <cell r="A124">
            <v>4231</v>
          </cell>
          <cell r="B124" t="str">
            <v>060322000</v>
          </cell>
          <cell r="C124" t="str">
            <v>Blue Elementary District</v>
          </cell>
        </row>
        <row r="125">
          <cell r="A125">
            <v>4397</v>
          </cell>
          <cell r="B125" t="str">
            <v>090232000</v>
          </cell>
          <cell r="C125" t="str">
            <v>Blue Ridge Unified School District No. 32</v>
          </cell>
        </row>
        <row r="126">
          <cell r="A126">
            <v>81041</v>
          </cell>
          <cell r="B126" t="str">
            <v>078745000</v>
          </cell>
          <cell r="C126" t="str">
            <v>Blueprint Education</v>
          </cell>
        </row>
        <row r="127">
          <cell r="A127">
            <v>4224</v>
          </cell>
          <cell r="B127" t="str">
            <v>050316000</v>
          </cell>
          <cell r="C127" t="str">
            <v>Bonita Elementary District</v>
          </cell>
        </row>
        <row r="128">
          <cell r="A128">
            <v>4513</v>
          </cell>
          <cell r="B128" t="str">
            <v>150426000</v>
          </cell>
          <cell r="C128" t="str">
            <v>Bouse Elementary District</v>
          </cell>
        </row>
        <row r="129">
          <cell r="A129">
            <v>4171</v>
          </cell>
          <cell r="B129" t="str">
            <v>020214000</v>
          </cell>
          <cell r="C129" t="str">
            <v>Bowie Unified District</v>
          </cell>
        </row>
        <row r="130">
          <cell r="A130">
            <v>4305</v>
          </cell>
          <cell r="B130" t="str">
            <v>078613000</v>
          </cell>
          <cell r="C130" t="str">
            <v>Boys &amp; Girls Clubs of the East Valley dba Mesa Arts Academy</v>
          </cell>
        </row>
        <row r="131">
          <cell r="A131">
            <v>4269</v>
          </cell>
          <cell r="B131" t="str">
            <v>070433000</v>
          </cell>
          <cell r="C131" t="str">
            <v>Buckeye Elementary District</v>
          </cell>
        </row>
        <row r="132">
          <cell r="A132">
            <v>4284</v>
          </cell>
          <cell r="B132" t="str">
            <v>070501000</v>
          </cell>
          <cell r="C132" t="str">
            <v>Buckeye Union High School District</v>
          </cell>
        </row>
        <row r="133">
          <cell r="A133">
            <v>4378</v>
          </cell>
          <cell r="B133" t="str">
            <v>080415000</v>
          </cell>
          <cell r="C133" t="str">
            <v>Bullhead City School District</v>
          </cell>
        </row>
        <row r="134">
          <cell r="A134">
            <v>90328</v>
          </cell>
          <cell r="B134" t="str">
            <v>078565000</v>
          </cell>
          <cell r="C134" t="str">
            <v>CAFA, Inc. dba Learning Foundation and Performing Arts Alta Mesa</v>
          </cell>
        </row>
        <row r="135">
          <cell r="A135">
            <v>90327</v>
          </cell>
          <cell r="B135" t="str">
            <v>078564000</v>
          </cell>
          <cell r="C135" t="str">
            <v>CAFA, Inc. dba Learning Foundation and Performing Arts Gilbert</v>
          </cell>
        </row>
        <row r="136">
          <cell r="A136">
            <v>79971</v>
          </cell>
          <cell r="B136" t="str">
            <v>098749000</v>
          </cell>
          <cell r="C136" t="str">
            <v>CAFA, Inc. dba Learning Foundation Performing Arts School</v>
          </cell>
        </row>
        <row r="137">
          <cell r="A137">
            <v>79055</v>
          </cell>
          <cell r="B137" t="str">
            <v>078909000</v>
          </cell>
          <cell r="C137" t="str">
            <v>Calibre Academy</v>
          </cell>
        </row>
        <row r="138">
          <cell r="A138">
            <v>78888</v>
          </cell>
          <cell r="B138" t="str">
            <v>078768000</v>
          </cell>
          <cell r="C138" t="str">
            <v>Cambridge Academy  East,  Inc</v>
          </cell>
        </row>
        <row r="139">
          <cell r="A139">
            <v>79905</v>
          </cell>
          <cell r="B139" t="str">
            <v>078959000</v>
          </cell>
          <cell r="C139" t="str">
            <v>Camelback Education, Inc</v>
          </cell>
        </row>
        <row r="140">
          <cell r="A140">
            <v>4470</v>
          </cell>
          <cell r="B140" t="str">
            <v>130228000</v>
          </cell>
          <cell r="C140" t="str">
            <v>Camp Verde Unified District</v>
          </cell>
        </row>
        <row r="141">
          <cell r="A141">
            <v>89758</v>
          </cell>
          <cell r="B141" t="str">
            <v>078534000</v>
          </cell>
          <cell r="C141" t="str">
            <v>Candeo Schools, Inc.</v>
          </cell>
        </row>
        <row r="142">
          <cell r="A142">
            <v>4484</v>
          </cell>
          <cell r="B142" t="str">
            <v>130350000</v>
          </cell>
          <cell r="C142" t="str">
            <v>Canon Elementary District</v>
          </cell>
        </row>
        <row r="143">
          <cell r="A143">
            <v>78858</v>
          </cell>
          <cell r="B143" t="str">
            <v>108777000</v>
          </cell>
          <cell r="C143" t="str">
            <v>Carden of Tucson, Inc.</v>
          </cell>
        </row>
        <row r="144">
          <cell r="A144">
            <v>4400</v>
          </cell>
          <cell r="B144" t="str">
            <v>098745000</v>
          </cell>
          <cell r="C144" t="str">
            <v>Career Development, Inc.</v>
          </cell>
        </row>
        <row r="145">
          <cell r="A145">
            <v>79047</v>
          </cell>
          <cell r="B145" t="str">
            <v>078524000</v>
          </cell>
          <cell r="C145" t="str">
            <v>Career Success Schools</v>
          </cell>
        </row>
        <row r="146">
          <cell r="A146">
            <v>80001</v>
          </cell>
          <cell r="B146" t="str">
            <v>148761000</v>
          </cell>
          <cell r="C146" t="str">
            <v>Carpe Diem Collegiate High School</v>
          </cell>
        </row>
        <row r="147">
          <cell r="A147">
            <v>4282</v>
          </cell>
          <cell r="B147" t="str">
            <v>070483000</v>
          </cell>
          <cell r="C147" t="str">
            <v>Cartwright Elementary District</v>
          </cell>
        </row>
        <row r="148">
          <cell r="A148">
            <v>91934</v>
          </cell>
          <cell r="B148" t="str">
            <v>078218000</v>
          </cell>
          <cell r="C148" t="str">
            <v>CASA Academy</v>
          </cell>
        </row>
        <row r="149">
          <cell r="A149">
            <v>4446</v>
          </cell>
          <cell r="B149" t="str">
            <v>110404000</v>
          </cell>
          <cell r="C149" t="str">
            <v>Casa Grande Elementary District</v>
          </cell>
        </row>
        <row r="150">
          <cell r="A150">
            <v>4453</v>
          </cell>
          <cell r="B150" t="str">
            <v>110502000</v>
          </cell>
          <cell r="C150" t="str">
            <v>Casa Grande Union High School District</v>
          </cell>
        </row>
        <row r="151">
          <cell r="A151">
            <v>4410</v>
          </cell>
          <cell r="B151" t="str">
            <v>100216000</v>
          </cell>
          <cell r="C151" t="str">
            <v>Catalina Foothills Unified District</v>
          </cell>
        </row>
        <row r="152">
          <cell r="A152">
            <v>4244</v>
          </cell>
          <cell r="B152" t="str">
            <v>070293000</v>
          </cell>
          <cell r="C152" t="str">
            <v>Cave Creek Unified District</v>
          </cell>
        </row>
        <row r="153">
          <cell r="A153">
            <v>4395</v>
          </cell>
          <cell r="B153" t="str">
            <v>090225000</v>
          </cell>
          <cell r="C153" t="str">
            <v>Cedar Unified District</v>
          </cell>
        </row>
        <row r="154">
          <cell r="A154">
            <v>4191</v>
          </cell>
          <cell r="B154" t="str">
            <v>028750000</v>
          </cell>
          <cell r="C154" t="str">
            <v>Center for Academic Success, Inc.</v>
          </cell>
        </row>
        <row r="155">
          <cell r="A155">
            <v>6362</v>
          </cell>
          <cell r="B155" t="str">
            <v>078772000</v>
          </cell>
          <cell r="C155" t="str">
            <v>Challenge School, Inc.</v>
          </cell>
        </row>
        <row r="156">
          <cell r="A156">
            <v>79886</v>
          </cell>
          <cell r="B156" t="str">
            <v>078957000</v>
          </cell>
          <cell r="C156" t="str">
            <v>Challenger Basic School, Inc.</v>
          </cell>
        </row>
        <row r="157">
          <cell r="A157">
            <v>88299</v>
          </cell>
          <cell r="B157" t="str">
            <v>078515000</v>
          </cell>
          <cell r="C157" t="str">
            <v>Chandler Preparatory Academy</v>
          </cell>
        </row>
        <row r="158">
          <cell r="A158">
            <v>4242</v>
          </cell>
          <cell r="B158" t="str">
            <v>070280000</v>
          </cell>
          <cell r="C158" t="str">
            <v>Chandler Unified District #80</v>
          </cell>
        </row>
        <row r="159">
          <cell r="A159">
            <v>4158</v>
          </cell>
          <cell r="B159" t="str">
            <v>010224000</v>
          </cell>
          <cell r="C159" t="str">
            <v>Chinle Unified District</v>
          </cell>
        </row>
        <row r="160">
          <cell r="A160">
            <v>4474</v>
          </cell>
          <cell r="B160" t="str">
            <v>130251000</v>
          </cell>
          <cell r="C160" t="str">
            <v>Chino Valley Unified District</v>
          </cell>
        </row>
        <row r="161">
          <cell r="A161">
            <v>90138</v>
          </cell>
          <cell r="B161" t="str">
            <v>078549000</v>
          </cell>
          <cell r="C161" t="str">
            <v>Choice Academies, Inc.</v>
          </cell>
        </row>
        <row r="162">
          <cell r="A162">
            <v>5186</v>
          </cell>
          <cell r="B162" t="str">
            <v>078995000</v>
          </cell>
          <cell r="C162" t="str">
            <v>Cholla Academy</v>
          </cell>
        </row>
        <row r="163">
          <cell r="A163">
            <v>92316</v>
          </cell>
          <cell r="B163" t="str">
            <v>078249000</v>
          </cell>
          <cell r="C163" t="str">
            <v>Cicero Preparatory Academy</v>
          </cell>
        </row>
        <row r="164">
          <cell r="A164">
            <v>85448</v>
          </cell>
          <cell r="B164" t="str">
            <v>108720000</v>
          </cell>
          <cell r="C164" t="str">
            <v>CITY Center for Collaborative Learning</v>
          </cell>
        </row>
        <row r="165">
          <cell r="A165">
            <v>4486</v>
          </cell>
          <cell r="B165" t="str">
            <v>130403000</v>
          </cell>
          <cell r="C165" t="str">
            <v>Clarkdale-Jerome Elementary District</v>
          </cell>
        </row>
        <row r="166">
          <cell r="A166">
            <v>81027</v>
          </cell>
          <cell r="B166" t="str">
            <v>028701000</v>
          </cell>
          <cell r="C166" t="str">
            <v>Cochise Community Development Corporation</v>
          </cell>
        </row>
        <row r="167">
          <cell r="A167">
            <v>79462</v>
          </cell>
          <cell r="B167" t="str">
            <v>211012000</v>
          </cell>
          <cell r="C167" t="str">
            <v>Cochise County Juvenile Detention</v>
          </cell>
        </row>
        <row r="168">
          <cell r="A168">
            <v>79546</v>
          </cell>
          <cell r="B168" t="str">
            <v>026002000</v>
          </cell>
          <cell r="C168" t="str">
            <v>Cochise County Sheriffs Office</v>
          </cell>
        </row>
        <row r="169">
          <cell r="A169">
            <v>4177</v>
          </cell>
          <cell r="B169" t="str">
            <v>020326000</v>
          </cell>
          <cell r="C169" t="str">
            <v>Cochise Elementary District</v>
          </cell>
        </row>
        <row r="170">
          <cell r="A170">
            <v>10386</v>
          </cell>
          <cell r="B170" t="str">
            <v>030199000</v>
          </cell>
          <cell r="C170" t="str">
            <v>Coconino County Accommodation School District</v>
          </cell>
        </row>
        <row r="171">
          <cell r="A171">
            <v>91773</v>
          </cell>
          <cell r="B171" t="str">
            <v>108909000</v>
          </cell>
          <cell r="C171" t="str">
            <v>Collaborative Pathways, Inc.</v>
          </cell>
        </row>
        <row r="172">
          <cell r="A172">
            <v>4370</v>
          </cell>
          <cell r="B172" t="str">
            <v>080214000</v>
          </cell>
          <cell r="C172" t="str">
            <v>Colorado City Unified District</v>
          </cell>
        </row>
        <row r="173">
          <cell r="A173">
            <v>4381</v>
          </cell>
          <cell r="B173" t="str">
            <v>080502000</v>
          </cell>
          <cell r="C173" t="str">
            <v>Colorado River Union High School District</v>
          </cell>
        </row>
        <row r="174">
          <cell r="A174">
            <v>79467</v>
          </cell>
          <cell r="B174" t="str">
            <v>108788000</v>
          </cell>
          <cell r="C174" t="str">
            <v>Compass High School, Inc.</v>
          </cell>
        </row>
        <row r="175">
          <cell r="A175">
            <v>90533</v>
          </cell>
          <cell r="B175" t="str">
            <v>138501000</v>
          </cell>
          <cell r="C175" t="str">
            <v>Compass Points International, Inc</v>
          </cell>
        </row>
        <row r="176">
          <cell r="A176">
            <v>4160</v>
          </cell>
          <cell r="B176" t="str">
            <v>010306000</v>
          </cell>
          <cell r="C176" t="str">
            <v>Concho Elementary District</v>
          </cell>
        </row>
        <row r="177">
          <cell r="A177">
            <v>89556</v>
          </cell>
          <cell r="B177" t="str">
            <v>078530000</v>
          </cell>
          <cell r="C177" t="str">
            <v>Concordia Charter School, Inc.</v>
          </cell>
        </row>
        <row r="178">
          <cell r="A178">
            <v>4479</v>
          </cell>
          <cell r="B178" t="str">
            <v>130317000</v>
          </cell>
          <cell r="C178" t="str">
            <v>Congress Elementary District</v>
          </cell>
        </row>
        <row r="179">
          <cell r="A179">
            <v>4416</v>
          </cell>
          <cell r="B179" t="str">
            <v>100339000</v>
          </cell>
          <cell r="C179" t="str">
            <v>Continental Elementary District</v>
          </cell>
        </row>
        <row r="180">
          <cell r="A180">
            <v>4442</v>
          </cell>
          <cell r="B180" t="str">
            <v>110221000</v>
          </cell>
          <cell r="C180" t="str">
            <v>Coolidge Unified District</v>
          </cell>
        </row>
        <row r="181">
          <cell r="A181">
            <v>79077</v>
          </cell>
          <cell r="B181" t="str">
            <v>078994000</v>
          </cell>
          <cell r="C181" t="str">
            <v>Cornerstone Charter School,Inc</v>
          </cell>
        </row>
        <row r="182">
          <cell r="A182">
            <v>79988</v>
          </cell>
          <cell r="B182" t="str">
            <v>078975000</v>
          </cell>
          <cell r="C182" t="str">
            <v>Cortez Park Charter Middle School, Inc.</v>
          </cell>
        </row>
        <row r="183">
          <cell r="A183">
            <v>4487</v>
          </cell>
          <cell r="B183" t="str">
            <v>130406000</v>
          </cell>
          <cell r="C183" t="str">
            <v>Cottonwood-Oak Creek Elementary District</v>
          </cell>
        </row>
        <row r="184">
          <cell r="A184">
            <v>79074</v>
          </cell>
          <cell r="B184" t="str">
            <v>078513000</v>
          </cell>
          <cell r="C184" t="str">
            <v>Country Gardens Charter Schools</v>
          </cell>
        </row>
        <row r="185">
          <cell r="A185">
            <v>90331</v>
          </cell>
          <cell r="B185" t="str">
            <v>108505000</v>
          </cell>
          <cell r="C185" t="str">
            <v>CPLC Community Schools dba Hiaki High School</v>
          </cell>
        </row>
        <row r="186">
          <cell r="A186">
            <v>80032</v>
          </cell>
          <cell r="B186" t="str">
            <v>108793000</v>
          </cell>
          <cell r="C186" t="str">
            <v>CPLC Community Schools dba Toltecalli High School</v>
          </cell>
        </row>
        <row r="187">
          <cell r="A187">
            <v>4501</v>
          </cell>
          <cell r="B187" t="str">
            <v>140413000</v>
          </cell>
          <cell r="C187" t="str">
            <v>Crane Elementary District</v>
          </cell>
        </row>
        <row r="188">
          <cell r="A188">
            <v>92369</v>
          </cell>
          <cell r="B188" t="str">
            <v>078253000</v>
          </cell>
          <cell r="C188" t="str">
            <v>Create Academy</v>
          </cell>
        </row>
        <row r="189">
          <cell r="A189">
            <v>4263</v>
          </cell>
          <cell r="B189" t="str">
            <v>070414000</v>
          </cell>
          <cell r="C189" t="str">
            <v>Creighton Elementary District</v>
          </cell>
        </row>
        <row r="190">
          <cell r="A190">
            <v>79443</v>
          </cell>
          <cell r="B190" t="str">
            <v>078921000</v>
          </cell>
          <cell r="C190" t="str">
            <v>Crown Charter School, Inc</v>
          </cell>
        </row>
        <row r="191">
          <cell r="A191">
            <v>4483</v>
          </cell>
          <cell r="B191" t="str">
            <v>130341000</v>
          </cell>
          <cell r="C191" t="str">
            <v>Crown King Elementary District</v>
          </cell>
        </row>
        <row r="192">
          <cell r="A192">
            <v>89917</v>
          </cell>
          <cell r="B192" t="str">
            <v>078544000</v>
          </cell>
          <cell r="C192" t="str">
            <v>Daisy Education Corporation dba Paragon Science Academy</v>
          </cell>
        </row>
        <row r="193">
          <cell r="A193">
            <v>79049</v>
          </cell>
          <cell r="B193" t="str">
            <v>108666000</v>
          </cell>
          <cell r="C193" t="str">
            <v>Daisy Education Corporation dba Sonoran Science Academy</v>
          </cell>
        </row>
        <row r="194">
          <cell r="A194">
            <v>89914</v>
          </cell>
          <cell r="B194" t="str">
            <v>108502000</v>
          </cell>
          <cell r="C194" t="str">
            <v>Daisy Education Corporation dba Sonoran Science Academy - Phoenix</v>
          </cell>
        </row>
        <row r="195">
          <cell r="A195">
            <v>90284</v>
          </cell>
          <cell r="B195" t="str">
            <v>108504000</v>
          </cell>
          <cell r="C195" t="str">
            <v>Daisy Education Corporation dba. Sonoran Science Academy Davis Monthan</v>
          </cell>
        </row>
        <row r="196">
          <cell r="A196">
            <v>90541</v>
          </cell>
          <cell r="B196" t="str">
            <v>078577000</v>
          </cell>
          <cell r="C196" t="str">
            <v>Daisy Education Corporation dba. Sonoran Science Academy Peoria</v>
          </cell>
        </row>
        <row r="197">
          <cell r="A197">
            <v>79496</v>
          </cell>
          <cell r="B197" t="str">
            <v>078934000</v>
          </cell>
          <cell r="C197" t="str">
            <v>Deer Valley Charter Schools, Inc.</v>
          </cell>
        </row>
        <row r="198">
          <cell r="A198">
            <v>4246</v>
          </cell>
          <cell r="B198" t="str">
            <v>070297000</v>
          </cell>
          <cell r="C198" t="str">
            <v>Deer Valley Unified District</v>
          </cell>
        </row>
        <row r="199">
          <cell r="A199">
            <v>81099</v>
          </cell>
          <cell r="B199" t="str">
            <v>078621000</v>
          </cell>
          <cell r="C199" t="str">
            <v>Desert Heights Charter Schools</v>
          </cell>
        </row>
        <row r="200">
          <cell r="A200">
            <v>88308</v>
          </cell>
          <cell r="B200" t="str">
            <v>108732000</v>
          </cell>
          <cell r="C200" t="str">
            <v>Desert Sky Community School, Inc.</v>
          </cell>
        </row>
        <row r="201">
          <cell r="A201">
            <v>92302</v>
          </cell>
          <cell r="B201" t="str">
            <v>088705000</v>
          </cell>
          <cell r="C201" t="str">
            <v>Desert Star Academy</v>
          </cell>
        </row>
        <row r="202">
          <cell r="A202">
            <v>88321</v>
          </cell>
          <cell r="B202" t="str">
            <v>138714000</v>
          </cell>
          <cell r="C202" t="str">
            <v>Desert Star Community School, Inc.</v>
          </cell>
        </row>
        <row r="203">
          <cell r="A203">
            <v>6258</v>
          </cell>
          <cell r="B203" t="str">
            <v>048701000</v>
          </cell>
          <cell r="C203" t="str">
            <v>Destiny School, Inc.</v>
          </cell>
        </row>
        <row r="204">
          <cell r="A204">
            <v>6357</v>
          </cell>
          <cell r="B204" t="str">
            <v>058703000</v>
          </cell>
          <cell r="C204" t="str">
            <v>Discovery Plus Academy</v>
          </cell>
        </row>
        <row r="205">
          <cell r="A205">
            <v>4179</v>
          </cell>
          <cell r="B205" t="str">
            <v>020345000</v>
          </cell>
          <cell r="C205" t="str">
            <v>Double Adobe Elementary District</v>
          </cell>
        </row>
        <row r="206">
          <cell r="A206">
            <v>4174</v>
          </cell>
          <cell r="B206" t="str">
            <v>020227000</v>
          </cell>
          <cell r="C206" t="str">
            <v>Douglas Unified District</v>
          </cell>
        </row>
        <row r="207">
          <cell r="A207">
            <v>4228</v>
          </cell>
          <cell r="B207" t="str">
            <v>060202000</v>
          </cell>
          <cell r="C207" t="str">
            <v>Duncan Unified District</v>
          </cell>
        </row>
        <row r="208">
          <cell r="A208">
            <v>4243</v>
          </cell>
          <cell r="B208" t="str">
            <v>070289000</v>
          </cell>
          <cell r="C208" t="str">
            <v>Dysart Unified District</v>
          </cell>
        </row>
        <row r="209">
          <cell r="A209">
            <v>91170</v>
          </cell>
          <cell r="B209" t="str">
            <v>078202000</v>
          </cell>
          <cell r="C209" t="str">
            <v>EAGLE College Prep Harmony, LLC</v>
          </cell>
        </row>
        <row r="210">
          <cell r="A210">
            <v>91938</v>
          </cell>
          <cell r="B210" t="str">
            <v>078222000</v>
          </cell>
          <cell r="C210" t="str">
            <v>EAGLE College Prep Maryvale, LLC</v>
          </cell>
        </row>
        <row r="211">
          <cell r="A211">
            <v>91939</v>
          </cell>
          <cell r="B211" t="str">
            <v>078223000</v>
          </cell>
          <cell r="C211" t="str">
            <v>EAGLE College Prep Mesa, LLC.</v>
          </cell>
        </row>
        <row r="212">
          <cell r="A212">
            <v>89850</v>
          </cell>
          <cell r="B212" t="str">
            <v>078541000</v>
          </cell>
          <cell r="C212" t="str">
            <v>EAGLE South Mountain Charter, Inc.</v>
          </cell>
        </row>
        <row r="213">
          <cell r="A213">
            <v>87401</v>
          </cell>
          <cell r="B213" t="str">
            <v>078509000</v>
          </cell>
          <cell r="C213" t="str">
            <v>East Mesa Charter Elementary School, Inc.</v>
          </cell>
        </row>
        <row r="214">
          <cell r="A214">
            <v>90506</v>
          </cell>
          <cell r="B214" t="str">
            <v>108506000</v>
          </cell>
          <cell r="C214" t="str">
            <v>Ed Ahead</v>
          </cell>
        </row>
        <row r="215">
          <cell r="A215">
            <v>4421</v>
          </cell>
          <cell r="B215" t="str">
            <v>108653000</v>
          </cell>
          <cell r="C215" t="str">
            <v>Edge School, Inc., The</v>
          </cell>
        </row>
        <row r="216">
          <cell r="A216">
            <v>743644</v>
          </cell>
          <cell r="B216" t="str">
            <v>078573000</v>
          </cell>
          <cell r="C216" t="str">
            <v>Edison Project</v>
          </cell>
        </row>
        <row r="217">
          <cell r="A217">
            <v>79981</v>
          </cell>
          <cell r="B217" t="str">
            <v>078971000</v>
          </cell>
          <cell r="C217" t="str">
            <v>Edkey, Inc. - Arizona Conservatory for Arts and Academics</v>
          </cell>
        </row>
        <row r="218">
          <cell r="A218">
            <v>81045</v>
          </cell>
          <cell r="B218" t="str">
            <v>078742000</v>
          </cell>
          <cell r="C218" t="str">
            <v>Edkey, Inc. - Pathfinder Academy</v>
          </cell>
        </row>
        <row r="219">
          <cell r="A219">
            <v>81043</v>
          </cell>
          <cell r="B219" t="str">
            <v>078740000</v>
          </cell>
          <cell r="C219" t="str">
            <v>Edkey, Inc. - Redwood Academy</v>
          </cell>
        </row>
        <row r="220">
          <cell r="A220">
            <v>6446</v>
          </cell>
          <cell r="B220" t="str">
            <v>078915000</v>
          </cell>
          <cell r="C220" t="str">
            <v>Edkey, Inc. - Sequoia Charter School</v>
          </cell>
        </row>
        <row r="221">
          <cell r="A221">
            <v>4329</v>
          </cell>
          <cell r="B221" t="str">
            <v>078705000</v>
          </cell>
          <cell r="C221" t="str">
            <v>Edkey, Inc. - Sequoia Choice Schools</v>
          </cell>
        </row>
        <row r="222">
          <cell r="A222">
            <v>92226</v>
          </cell>
          <cell r="B222" t="str">
            <v>078246000</v>
          </cell>
          <cell r="C222" t="str">
            <v>Edkey, Inc. - Sequoia Pathway Academy</v>
          </cell>
        </row>
        <row r="223">
          <cell r="A223">
            <v>81052</v>
          </cell>
          <cell r="B223" t="str">
            <v>138705000</v>
          </cell>
          <cell r="C223" t="str">
            <v>Edkey, Inc. - Sequoia Ranch School</v>
          </cell>
        </row>
        <row r="224">
          <cell r="A224">
            <v>81050</v>
          </cell>
          <cell r="B224" t="str">
            <v>078744000</v>
          </cell>
          <cell r="C224" t="str">
            <v>Edkey, Inc. - Sequoia School for the Deaf and Hard of Hearing</v>
          </cell>
        </row>
        <row r="225">
          <cell r="A225">
            <v>79211</v>
          </cell>
          <cell r="B225" t="str">
            <v>078917000</v>
          </cell>
          <cell r="C225" t="str">
            <v>Edkey, Inc. - Sequoia Village School</v>
          </cell>
        </row>
        <row r="226">
          <cell r="A226">
            <v>90201</v>
          </cell>
          <cell r="B226" t="str">
            <v>078558000</v>
          </cell>
          <cell r="C226" t="str">
            <v>Educational Options Foundation</v>
          </cell>
        </row>
        <row r="227">
          <cell r="A227">
            <v>4341</v>
          </cell>
          <cell r="B227" t="str">
            <v>078717000</v>
          </cell>
          <cell r="C227" t="str">
            <v>EduPreneurship, Inc.</v>
          </cell>
        </row>
        <row r="228">
          <cell r="A228">
            <v>79059</v>
          </cell>
          <cell r="B228" t="str">
            <v>078911000</v>
          </cell>
          <cell r="C228" t="str">
            <v>E-Institute Charter Schools, Inc.</v>
          </cell>
        </row>
        <row r="229">
          <cell r="A229">
            <v>4185</v>
          </cell>
          <cell r="B229" t="str">
            <v>020412000</v>
          </cell>
          <cell r="C229" t="str">
            <v>Elfrida Elementary District</v>
          </cell>
        </row>
        <row r="230">
          <cell r="A230">
            <v>4448</v>
          </cell>
          <cell r="B230" t="str">
            <v>110411000</v>
          </cell>
          <cell r="C230" t="str">
            <v>Eloy Elementary District</v>
          </cell>
        </row>
        <row r="231">
          <cell r="A231">
            <v>91277</v>
          </cell>
          <cell r="B231" t="str">
            <v>078401000</v>
          </cell>
          <cell r="C231" t="str">
            <v>Empower College Prep</v>
          </cell>
        </row>
        <row r="232">
          <cell r="A232">
            <v>4335</v>
          </cell>
          <cell r="B232" t="str">
            <v>078711000</v>
          </cell>
          <cell r="C232" t="str">
            <v>Espiritu Community Development Corp.</v>
          </cell>
        </row>
        <row r="233">
          <cell r="A233">
            <v>92250</v>
          </cell>
          <cell r="B233" t="str">
            <v>078103000</v>
          </cell>
          <cell r="C233" t="str">
            <v>Espiritu Community Development Corp.</v>
          </cell>
        </row>
        <row r="234">
          <cell r="A234">
            <v>92902</v>
          </cell>
          <cell r="B234" t="str">
            <v>078275000</v>
          </cell>
          <cell r="C234" t="str">
            <v>Espiritu Schools</v>
          </cell>
        </row>
        <row r="235">
          <cell r="A235">
            <v>92988</v>
          </cell>
          <cell r="B235" t="str">
            <v>078239000</v>
          </cell>
          <cell r="C235" t="str">
            <v>Estrella Educational Foundation</v>
          </cell>
        </row>
        <row r="236">
          <cell r="A236">
            <v>92379</v>
          </cell>
          <cell r="B236" t="str">
            <v>078254000</v>
          </cell>
          <cell r="C236" t="str">
            <v>Ethos Academy - A Challenge Foundation Academy</v>
          </cell>
        </row>
        <row r="237">
          <cell r="A237">
            <v>79214</v>
          </cell>
          <cell r="B237" t="str">
            <v>078901000</v>
          </cell>
          <cell r="C237" t="str">
            <v>Excalibur Charter Schools, Inc.</v>
          </cell>
        </row>
        <row r="238">
          <cell r="A238">
            <v>78783</v>
          </cell>
          <cell r="B238" t="str">
            <v>078785000</v>
          </cell>
          <cell r="C238" t="str">
            <v>Fit Kids, Inc. dba Champion Schools</v>
          </cell>
        </row>
        <row r="239">
          <cell r="A239">
            <v>4202</v>
          </cell>
          <cell r="B239" t="str">
            <v>038750000</v>
          </cell>
          <cell r="C239" t="str">
            <v>Flagstaff Arts And Leadership Academy</v>
          </cell>
        </row>
        <row r="240">
          <cell r="A240">
            <v>4207</v>
          </cell>
          <cell r="B240" t="str">
            <v>038752000</v>
          </cell>
          <cell r="C240" t="str">
            <v>Flagstaff Junior Academy</v>
          </cell>
        </row>
        <row r="241">
          <cell r="A241">
            <v>4192</v>
          </cell>
          <cell r="B241" t="str">
            <v>030201000</v>
          </cell>
          <cell r="C241" t="str">
            <v>Flagstaff Unified District</v>
          </cell>
        </row>
        <row r="242">
          <cell r="A242">
            <v>4300</v>
          </cell>
          <cell r="B242" t="str">
            <v>078608000</v>
          </cell>
          <cell r="C242" t="str">
            <v>Florence Crittenton Services of Arizona, Inc.</v>
          </cell>
        </row>
        <row r="243">
          <cell r="A243">
            <v>4437</v>
          </cell>
          <cell r="B243" t="str">
            <v>110201000</v>
          </cell>
          <cell r="C243" t="str">
            <v>Florence Unified School District</v>
          </cell>
        </row>
        <row r="244">
          <cell r="A244">
            <v>4405</v>
          </cell>
          <cell r="B244" t="str">
            <v>100208000</v>
          </cell>
          <cell r="C244" t="str">
            <v>Flowing Wells Unified District</v>
          </cell>
        </row>
        <row r="245">
          <cell r="A245">
            <v>4309</v>
          </cell>
          <cell r="B245" t="str">
            <v>078628000</v>
          </cell>
          <cell r="C245" t="str">
            <v>Foothills Academy</v>
          </cell>
        </row>
        <row r="246">
          <cell r="A246">
            <v>4167</v>
          </cell>
          <cell r="B246" t="str">
            <v>020100000</v>
          </cell>
          <cell r="C246" t="str">
            <v>Fort Huachuca Accommodation District</v>
          </cell>
        </row>
        <row r="247">
          <cell r="A247">
            <v>4221</v>
          </cell>
          <cell r="B247" t="str">
            <v>050207000</v>
          </cell>
          <cell r="C247" t="str">
            <v>Fort Thomas Unified District</v>
          </cell>
        </row>
        <row r="248">
          <cell r="A248">
            <v>4356</v>
          </cell>
          <cell r="B248" t="str">
            <v>078755000</v>
          </cell>
          <cell r="C248" t="str">
            <v>Fountain Hills Charter School</v>
          </cell>
        </row>
        <row r="249">
          <cell r="A249">
            <v>4247</v>
          </cell>
          <cell r="B249" t="str">
            <v>070298000</v>
          </cell>
          <cell r="C249" t="str">
            <v>Fountain Hills Unified District</v>
          </cell>
        </row>
        <row r="250">
          <cell r="A250">
            <v>4273</v>
          </cell>
          <cell r="B250" t="str">
            <v>070445000</v>
          </cell>
          <cell r="C250" t="str">
            <v>Fowler Elementary District</v>
          </cell>
        </row>
        <row r="251">
          <cell r="A251">
            <v>4495</v>
          </cell>
          <cell r="B251" t="str">
            <v>138751000</v>
          </cell>
          <cell r="C251" t="str">
            <v>Franklin Phonetic Primary School, Inc.</v>
          </cell>
        </row>
        <row r="252">
          <cell r="A252">
            <v>92596</v>
          </cell>
          <cell r="B252" t="str">
            <v>078263000</v>
          </cell>
          <cell r="C252" t="str">
            <v>Franklin Phonetic Primary School, Inc.</v>
          </cell>
        </row>
        <row r="253">
          <cell r="A253">
            <v>4195</v>
          </cell>
          <cell r="B253" t="str">
            <v>030206000</v>
          </cell>
          <cell r="C253" t="str">
            <v>Fredonia-Moccasin Unified District</v>
          </cell>
        </row>
        <row r="254">
          <cell r="A254">
            <v>89506</v>
          </cell>
          <cell r="B254" t="str">
            <v>078528000</v>
          </cell>
          <cell r="C254" t="str">
            <v>Freedom Academy, Inc.</v>
          </cell>
        </row>
        <row r="255">
          <cell r="A255">
            <v>4303</v>
          </cell>
          <cell r="B255" t="str">
            <v>078611000</v>
          </cell>
          <cell r="C255" t="str">
            <v>Friendly House, Inc.</v>
          </cell>
        </row>
        <row r="256">
          <cell r="A256">
            <v>4505</v>
          </cell>
          <cell r="B256" t="str">
            <v>140432000</v>
          </cell>
          <cell r="C256" t="str">
            <v>Gadsden Elementary District</v>
          </cell>
        </row>
        <row r="257">
          <cell r="A257">
            <v>4157</v>
          </cell>
          <cell r="B257" t="str">
            <v>010220000</v>
          </cell>
          <cell r="C257" t="str">
            <v>Ganado Unified School District</v>
          </cell>
        </row>
        <row r="258">
          <cell r="A258">
            <v>6372</v>
          </cell>
          <cell r="B258" t="str">
            <v>078774000</v>
          </cell>
          <cell r="C258" t="str">
            <v>Gem Charter School, Inc.</v>
          </cell>
        </row>
        <row r="259">
          <cell r="A259">
            <v>4332</v>
          </cell>
          <cell r="B259" t="str">
            <v>078708000</v>
          </cell>
          <cell r="C259" t="str">
            <v>Genesis Program, Inc.</v>
          </cell>
        </row>
        <row r="260">
          <cell r="A260">
            <v>90884</v>
          </cell>
          <cell r="B260" t="str">
            <v>078585000</v>
          </cell>
          <cell r="C260" t="str">
            <v>George Gervin Youth Center, Inc.</v>
          </cell>
        </row>
        <row r="261">
          <cell r="A261">
            <v>4238</v>
          </cell>
          <cell r="B261" t="str">
            <v>070224000</v>
          </cell>
          <cell r="C261" t="str">
            <v>Gila Bend Unified District</v>
          </cell>
        </row>
        <row r="262">
          <cell r="A262">
            <v>79494</v>
          </cell>
          <cell r="B262" t="str">
            <v>211014000</v>
          </cell>
          <cell r="C262" t="str">
            <v>Gila County Juvenile Detention</v>
          </cell>
        </row>
        <row r="263">
          <cell r="A263">
            <v>87600</v>
          </cell>
          <cell r="B263" t="str">
            <v>040149000</v>
          </cell>
          <cell r="C263" t="str">
            <v>Gila County Regional School District</v>
          </cell>
        </row>
        <row r="264">
          <cell r="A264">
            <v>79544</v>
          </cell>
          <cell r="B264" t="str">
            <v>046004000</v>
          </cell>
          <cell r="C264" t="str">
            <v>Gila County Sheriffs Office</v>
          </cell>
        </row>
        <row r="265">
          <cell r="A265">
            <v>4239</v>
          </cell>
          <cell r="B265" t="str">
            <v>070241000</v>
          </cell>
          <cell r="C265" t="str">
            <v>Gilbert Unified District</v>
          </cell>
        </row>
        <row r="266">
          <cell r="A266">
            <v>4271</v>
          </cell>
          <cell r="B266" t="str">
            <v>070440000</v>
          </cell>
          <cell r="C266" t="str">
            <v>Glendale Elementary District</v>
          </cell>
        </row>
        <row r="267">
          <cell r="A267">
            <v>89829</v>
          </cell>
          <cell r="B267" t="str">
            <v>078540000</v>
          </cell>
          <cell r="C267" t="str">
            <v>Glendale Preparatory Academy</v>
          </cell>
        </row>
        <row r="268">
          <cell r="A268">
            <v>4285</v>
          </cell>
          <cell r="B268" t="str">
            <v>070505000</v>
          </cell>
          <cell r="C268" t="str">
            <v>Glendale Union High School District</v>
          </cell>
        </row>
        <row r="269">
          <cell r="A269">
            <v>4208</v>
          </cell>
          <cell r="B269" t="str">
            <v>040201000</v>
          </cell>
          <cell r="C269" t="str">
            <v>Globe Unified District</v>
          </cell>
        </row>
        <row r="270">
          <cell r="A270">
            <v>79539</v>
          </cell>
          <cell r="B270" t="str">
            <v>211015000</v>
          </cell>
          <cell r="C270" t="str">
            <v>Graham County Juvenile Detention</v>
          </cell>
        </row>
        <row r="271">
          <cell r="A271">
            <v>79543</v>
          </cell>
          <cell r="B271" t="str">
            <v>056005000</v>
          </cell>
          <cell r="C271" t="str">
            <v>Graham County School Superintendent</v>
          </cell>
        </row>
        <row r="272">
          <cell r="A272">
            <v>4194</v>
          </cell>
          <cell r="B272" t="str">
            <v>030204000</v>
          </cell>
          <cell r="C272" t="str">
            <v>Grand Canyon Unified District</v>
          </cell>
        </row>
        <row r="273">
          <cell r="A273">
            <v>10974</v>
          </cell>
          <cell r="B273" t="str">
            <v>108770000</v>
          </cell>
          <cell r="C273" t="str">
            <v>Great Expectations Academy</v>
          </cell>
        </row>
        <row r="274">
          <cell r="A274">
            <v>79500</v>
          </cell>
          <cell r="B274" t="str">
            <v>108789000</v>
          </cell>
          <cell r="C274" t="str">
            <v>Griffin Foundation, Inc. The</v>
          </cell>
        </row>
        <row r="275">
          <cell r="A275">
            <v>6369</v>
          </cell>
          <cell r="B275" t="str">
            <v>108726000</v>
          </cell>
          <cell r="C275" t="str">
            <v>Ha:san Educational Services</v>
          </cell>
        </row>
        <row r="276">
          <cell r="A276">
            <v>4371</v>
          </cell>
          <cell r="B276" t="str">
            <v>080303000</v>
          </cell>
          <cell r="C276" t="str">
            <v>Hackberry School District</v>
          </cell>
        </row>
        <row r="277">
          <cell r="A277">
            <v>90906</v>
          </cell>
          <cell r="B277" t="str">
            <v>078594000</v>
          </cell>
          <cell r="C277" t="str">
            <v>Happy Valley East</v>
          </cell>
        </row>
        <row r="278">
          <cell r="A278">
            <v>79081</v>
          </cell>
          <cell r="B278" t="str">
            <v>078998000</v>
          </cell>
          <cell r="C278" t="str">
            <v>Happy Valley School, Inc.</v>
          </cell>
        </row>
        <row r="279">
          <cell r="A279">
            <v>79501</v>
          </cell>
          <cell r="B279" t="str">
            <v>148760000</v>
          </cell>
          <cell r="C279" t="str">
            <v>Harvest Power Community Development Group, Inc.</v>
          </cell>
        </row>
        <row r="280">
          <cell r="A280">
            <v>89951</v>
          </cell>
          <cell r="B280" t="str">
            <v>038755000</v>
          </cell>
          <cell r="C280" t="str">
            <v>Haven Montessori Children's House, Inc.</v>
          </cell>
        </row>
        <row r="281">
          <cell r="A281">
            <v>4212</v>
          </cell>
          <cell r="B281" t="str">
            <v>040241000</v>
          </cell>
          <cell r="C281" t="str">
            <v>Hayden-Winkelman Unified District</v>
          </cell>
        </row>
        <row r="282">
          <cell r="A282">
            <v>4392</v>
          </cell>
          <cell r="B282" t="str">
            <v>090206000</v>
          </cell>
          <cell r="C282" t="str">
            <v>Heber-Overgaard Unified District</v>
          </cell>
        </row>
        <row r="283">
          <cell r="A283">
            <v>92520</v>
          </cell>
          <cell r="B283" t="str">
            <v>078259000</v>
          </cell>
          <cell r="C283" t="str">
            <v>Heritage Academy Laveen, Inc.</v>
          </cell>
        </row>
        <row r="284">
          <cell r="A284">
            <v>92519</v>
          </cell>
          <cell r="B284" t="str">
            <v>078258000</v>
          </cell>
          <cell r="C284" t="str">
            <v>Heritage Academy Queen Creek, Inc.</v>
          </cell>
        </row>
        <row r="285">
          <cell r="A285">
            <v>4336</v>
          </cell>
          <cell r="B285" t="str">
            <v>078712000</v>
          </cell>
          <cell r="C285" t="str">
            <v>Heritage Academy, Inc.</v>
          </cell>
        </row>
        <row r="286">
          <cell r="A286">
            <v>81076</v>
          </cell>
          <cell r="B286" t="str">
            <v>078985000</v>
          </cell>
          <cell r="C286" t="str">
            <v>Heritage Elementary School</v>
          </cell>
        </row>
        <row r="287">
          <cell r="A287">
            <v>4426</v>
          </cell>
          <cell r="B287" t="str">
            <v>108701000</v>
          </cell>
          <cell r="C287" t="str">
            <v>Hermosa Montessori Charter School</v>
          </cell>
        </row>
        <row r="288">
          <cell r="A288">
            <v>79061</v>
          </cell>
          <cell r="B288" t="str">
            <v>108775000</v>
          </cell>
          <cell r="C288" t="str">
            <v>Highland Free School</v>
          </cell>
        </row>
        <row r="289">
          <cell r="A289">
            <v>92982</v>
          </cell>
          <cell r="B289" t="str">
            <v>078244000</v>
          </cell>
          <cell r="C289" t="str">
            <v>Highland Prep</v>
          </cell>
        </row>
        <row r="290">
          <cell r="A290">
            <v>4248</v>
          </cell>
          <cell r="B290" t="str">
            <v>070260000</v>
          </cell>
          <cell r="C290" t="str">
            <v>Higley Unified School District</v>
          </cell>
        </row>
        <row r="291">
          <cell r="A291">
            <v>4482</v>
          </cell>
          <cell r="B291" t="str">
            <v>130335000</v>
          </cell>
          <cell r="C291" t="str">
            <v>Hillside Elementary District</v>
          </cell>
        </row>
        <row r="292">
          <cell r="A292">
            <v>91275</v>
          </cell>
          <cell r="B292" t="str">
            <v>078204000</v>
          </cell>
          <cell r="C292" t="str">
            <v>Hirsch Academy A Challenge Foundation</v>
          </cell>
        </row>
        <row r="293">
          <cell r="A293">
            <v>4389</v>
          </cell>
          <cell r="B293" t="str">
            <v>090203000</v>
          </cell>
          <cell r="C293" t="str">
            <v>Holbrook Unified District</v>
          </cell>
        </row>
        <row r="294">
          <cell r="A294">
            <v>79264</v>
          </cell>
          <cell r="B294" t="str">
            <v>078752000</v>
          </cell>
          <cell r="C294" t="str">
            <v>Horizon Community Learning Center, Inc.</v>
          </cell>
        </row>
        <row r="295">
          <cell r="A295">
            <v>92620</v>
          </cell>
          <cell r="B295" t="str">
            <v>078233000</v>
          </cell>
          <cell r="C295" t="str">
            <v>Horizon Community Learning Center, Inc.</v>
          </cell>
        </row>
        <row r="296">
          <cell r="A296">
            <v>4469</v>
          </cell>
          <cell r="B296" t="str">
            <v>130222000</v>
          </cell>
          <cell r="C296" t="str">
            <v>Humboldt Unified District</v>
          </cell>
        </row>
        <row r="297">
          <cell r="A297">
            <v>4502</v>
          </cell>
          <cell r="B297" t="str">
            <v>140416000</v>
          </cell>
          <cell r="C297" t="str">
            <v>Hyder Elementary District</v>
          </cell>
        </row>
        <row r="298">
          <cell r="A298">
            <v>89784</v>
          </cell>
          <cell r="B298" t="str">
            <v>078535000</v>
          </cell>
          <cell r="C298" t="str">
            <v>Imagine Avondale Elementary, Inc.</v>
          </cell>
        </row>
        <row r="299">
          <cell r="A299">
            <v>90162</v>
          </cell>
          <cell r="B299" t="str">
            <v>078553000</v>
          </cell>
          <cell r="C299" t="str">
            <v>Imagine Avondale Middle, Inc.</v>
          </cell>
        </row>
        <row r="300">
          <cell r="A300">
            <v>89561</v>
          </cell>
          <cell r="B300" t="str">
            <v>078531000</v>
          </cell>
          <cell r="C300" t="str">
            <v>Imagine Camelback Middle, Inc.</v>
          </cell>
        </row>
        <row r="301">
          <cell r="A301">
            <v>88365</v>
          </cell>
          <cell r="B301" t="str">
            <v>078519000</v>
          </cell>
          <cell r="C301" t="str">
            <v>Imagine Charter Elementary at Camelback, Inc.</v>
          </cell>
        </row>
        <row r="302">
          <cell r="A302">
            <v>88367</v>
          </cell>
          <cell r="B302" t="str">
            <v>078520000</v>
          </cell>
          <cell r="C302" t="str">
            <v>Imagine Charter Elementary at Desert West, Inc.</v>
          </cell>
        </row>
        <row r="303">
          <cell r="A303">
            <v>89786</v>
          </cell>
          <cell r="B303" t="str">
            <v>078536000</v>
          </cell>
          <cell r="C303" t="str">
            <v>Imagine Coolidge Elementary, Inc.</v>
          </cell>
        </row>
        <row r="304">
          <cell r="A304">
            <v>89563</v>
          </cell>
          <cell r="B304" t="str">
            <v>078532000</v>
          </cell>
          <cell r="C304" t="str">
            <v>Imagine Desert West Middle, Inc.</v>
          </cell>
        </row>
        <row r="305">
          <cell r="A305">
            <v>88369</v>
          </cell>
          <cell r="B305" t="str">
            <v>078521000</v>
          </cell>
          <cell r="C305" t="str">
            <v>Imagine Middle at East Mesa, Inc.</v>
          </cell>
        </row>
        <row r="306">
          <cell r="A306">
            <v>88372</v>
          </cell>
          <cell r="B306" t="str">
            <v>078522000</v>
          </cell>
          <cell r="C306" t="str">
            <v>Imagine Middle at Surprise, Inc.</v>
          </cell>
        </row>
        <row r="307">
          <cell r="A307">
            <v>90034</v>
          </cell>
          <cell r="B307" t="str">
            <v>078547000</v>
          </cell>
          <cell r="C307" t="str">
            <v>Imagine Prep Coolidge, Inc.</v>
          </cell>
        </row>
        <row r="308">
          <cell r="A308">
            <v>89788</v>
          </cell>
          <cell r="B308" t="str">
            <v>078537000</v>
          </cell>
          <cell r="C308" t="str">
            <v>Imagine Prep Superstition, Inc.</v>
          </cell>
        </row>
        <row r="309">
          <cell r="A309">
            <v>89790</v>
          </cell>
          <cell r="B309" t="str">
            <v>078538000</v>
          </cell>
          <cell r="C309" t="str">
            <v>Imagine Prep Surprise, Inc.</v>
          </cell>
        </row>
        <row r="310">
          <cell r="A310">
            <v>90160</v>
          </cell>
          <cell r="B310" t="str">
            <v>078552000</v>
          </cell>
          <cell r="C310" t="str">
            <v>Imagine Superstition Middle, Inc.</v>
          </cell>
        </row>
        <row r="311">
          <cell r="A311">
            <v>91326</v>
          </cell>
          <cell r="B311" t="str">
            <v>078210000</v>
          </cell>
          <cell r="C311" t="str">
            <v>Incito Schools</v>
          </cell>
        </row>
        <row r="312">
          <cell r="A312">
            <v>90876</v>
          </cell>
          <cell r="B312" t="str">
            <v>108735000</v>
          </cell>
          <cell r="C312" t="str">
            <v>Institute for Transformative Education, Inc.</v>
          </cell>
        </row>
        <row r="313">
          <cell r="A313">
            <v>5174</v>
          </cell>
          <cell r="B313" t="str">
            <v>078751000</v>
          </cell>
          <cell r="C313" t="str">
            <v>Integrity Education Incorporated</v>
          </cell>
        </row>
        <row r="314">
          <cell r="A314">
            <v>4352</v>
          </cell>
          <cell r="B314" t="str">
            <v>078741000</v>
          </cell>
          <cell r="C314" t="str">
            <v>Intelli-School, Inc.</v>
          </cell>
        </row>
        <row r="315">
          <cell r="A315">
            <v>4259</v>
          </cell>
          <cell r="B315" t="str">
            <v>070405000</v>
          </cell>
          <cell r="C315" t="str">
            <v>Isaac Elementary District</v>
          </cell>
        </row>
        <row r="316">
          <cell r="A316">
            <v>4445</v>
          </cell>
          <cell r="B316" t="str">
            <v>110244000</v>
          </cell>
          <cell r="C316" t="str">
            <v>J O Combs Unified School District</v>
          </cell>
        </row>
        <row r="317">
          <cell r="A317">
            <v>79063</v>
          </cell>
          <cell r="B317" t="str">
            <v>078795000</v>
          </cell>
          <cell r="C317" t="str">
            <v>James Madison Preparatory School</v>
          </cell>
        </row>
        <row r="318">
          <cell r="A318">
            <v>79475</v>
          </cell>
          <cell r="B318" t="str">
            <v>078928000</v>
          </cell>
          <cell r="C318" t="str">
            <v>James Sandoval Preparatory High School</v>
          </cell>
        </row>
        <row r="319">
          <cell r="A319">
            <v>4388</v>
          </cell>
          <cell r="B319" t="str">
            <v>090202000</v>
          </cell>
          <cell r="C319" t="str">
            <v>Joseph City Unified District</v>
          </cell>
        </row>
        <row r="320">
          <cell r="A320">
            <v>79064</v>
          </cell>
          <cell r="B320" t="str">
            <v>148759000</v>
          </cell>
          <cell r="C320" t="str">
            <v>Juniper Tree Academy</v>
          </cell>
        </row>
        <row r="321">
          <cell r="A321">
            <v>91329</v>
          </cell>
          <cell r="B321" t="str">
            <v>078240000</v>
          </cell>
          <cell r="C321" t="str">
            <v>Kaizen Education Foundation dba Advance U</v>
          </cell>
        </row>
        <row r="322">
          <cell r="A322">
            <v>92989</v>
          </cell>
          <cell r="B322" t="str">
            <v>128704000</v>
          </cell>
          <cell r="C322" t="str">
            <v>Kaizen Education Foundation dba Colegio Petite Phoenix</v>
          </cell>
        </row>
        <row r="323">
          <cell r="A323">
            <v>91328</v>
          </cell>
          <cell r="B323" t="str">
            <v>078230000</v>
          </cell>
          <cell r="C323" t="str">
            <v>Kaizen Education Foundation dba Discover U Elementary School</v>
          </cell>
        </row>
        <row r="324">
          <cell r="A324">
            <v>4342</v>
          </cell>
          <cell r="B324" t="str">
            <v>078718000</v>
          </cell>
          <cell r="C324" t="str">
            <v>Kaizen Education Foundation dba El Dorado High School</v>
          </cell>
        </row>
        <row r="325">
          <cell r="A325">
            <v>90333</v>
          </cell>
          <cell r="B325" t="str">
            <v>078570000</v>
          </cell>
          <cell r="C325" t="str">
            <v>Kaizen Education Foundation dba Gilbert Arts Academy</v>
          </cell>
        </row>
        <row r="326">
          <cell r="A326">
            <v>90535</v>
          </cell>
          <cell r="B326" t="str">
            <v>078580000</v>
          </cell>
          <cell r="C326" t="str">
            <v>Kaizen Education Foundation dba Havasu Preparatory Academy</v>
          </cell>
        </row>
        <row r="327">
          <cell r="A327">
            <v>90334</v>
          </cell>
          <cell r="B327" t="str">
            <v>078571000</v>
          </cell>
          <cell r="C327" t="str">
            <v>Kaizen Education Foundation dba Liberty Arts Academy</v>
          </cell>
        </row>
        <row r="328">
          <cell r="A328">
            <v>79882</v>
          </cell>
          <cell r="B328" t="str">
            <v>078949000</v>
          </cell>
          <cell r="C328" t="str">
            <v>Kaizen Education Foundation dba Maya High School</v>
          </cell>
        </row>
        <row r="329">
          <cell r="A329">
            <v>90548</v>
          </cell>
          <cell r="B329" t="str">
            <v>078576000</v>
          </cell>
          <cell r="C329" t="str">
            <v>Kaizen Education Foundation dba Mission Heights Preparatory High School</v>
          </cell>
        </row>
        <row r="330">
          <cell r="A330">
            <v>79880</v>
          </cell>
          <cell r="B330" t="str">
            <v>108706000</v>
          </cell>
          <cell r="C330" t="str">
            <v>Kaizen Education Foundation dba Skyview High School</v>
          </cell>
        </row>
        <row r="331">
          <cell r="A331">
            <v>79233</v>
          </cell>
          <cell r="B331" t="str">
            <v>078999000</v>
          </cell>
          <cell r="C331" t="str">
            <v>Kaizen Education Foundation dba South Pointe Elementary School</v>
          </cell>
        </row>
        <row r="332">
          <cell r="A332">
            <v>78965</v>
          </cell>
          <cell r="B332" t="str">
            <v>078765000</v>
          </cell>
          <cell r="C332" t="str">
            <v>Kaizen Education Foundation dba South Pointe Junior High School</v>
          </cell>
        </row>
        <row r="333">
          <cell r="A333">
            <v>79876</v>
          </cell>
          <cell r="B333" t="str">
            <v>078952000</v>
          </cell>
          <cell r="C333" t="str">
            <v>Kaizen Education Foundation dba Summit High School</v>
          </cell>
        </row>
        <row r="334">
          <cell r="A334">
            <v>79878</v>
          </cell>
          <cell r="B334" t="str">
            <v>078954000</v>
          </cell>
          <cell r="C334" t="str">
            <v>Kaizen Education Foundation dba Tempe Accelerated High School</v>
          </cell>
        </row>
        <row r="335">
          <cell r="A335">
            <v>90330</v>
          </cell>
          <cell r="B335" t="str">
            <v>078567000</v>
          </cell>
          <cell r="C335" t="str">
            <v>Kaizen Education Foundation dba Vista Grove Preparatory Academy Elementary</v>
          </cell>
        </row>
        <row r="336">
          <cell r="A336">
            <v>79871</v>
          </cell>
          <cell r="B336" t="str">
            <v>078946000</v>
          </cell>
          <cell r="C336" t="str">
            <v>Kaizen Education Foundation dba Vista Grove Preparatory Academy Middle School</v>
          </cell>
        </row>
        <row r="337">
          <cell r="A337">
            <v>4396</v>
          </cell>
          <cell r="B337" t="str">
            <v>090227000</v>
          </cell>
          <cell r="C337" t="str">
            <v>Kayenta Unified School District #27</v>
          </cell>
        </row>
        <row r="338">
          <cell r="A338">
            <v>79065</v>
          </cell>
          <cell r="B338" t="str">
            <v>138759000</v>
          </cell>
          <cell r="C338" t="str">
            <v>Kestrel Schools, Inc.</v>
          </cell>
        </row>
        <row r="339">
          <cell r="A339">
            <v>10878</v>
          </cell>
          <cell r="B339" t="str">
            <v>078779000</v>
          </cell>
          <cell r="C339" t="str">
            <v>Keystone Montessori Charter School, Inc.</v>
          </cell>
        </row>
        <row r="340">
          <cell r="A340">
            <v>79420</v>
          </cell>
          <cell r="B340" t="str">
            <v>108784000</v>
          </cell>
          <cell r="C340" t="str">
            <v>Khalsa Family Services</v>
          </cell>
        </row>
        <row r="341">
          <cell r="A341">
            <v>4360</v>
          </cell>
          <cell r="B341" t="str">
            <v>078759000</v>
          </cell>
          <cell r="C341" t="str">
            <v>Khalsa Montessori Elementary Schools</v>
          </cell>
        </row>
        <row r="342">
          <cell r="A342">
            <v>4383</v>
          </cell>
          <cell r="B342" t="str">
            <v>088620000</v>
          </cell>
          <cell r="C342" t="str">
            <v>Kingman Academy Of Learning</v>
          </cell>
        </row>
        <row r="343">
          <cell r="A343">
            <v>79598</v>
          </cell>
          <cell r="B343" t="str">
            <v>080220000</v>
          </cell>
          <cell r="C343" t="str">
            <v>Kingman Unified School District</v>
          </cell>
        </row>
        <row r="344">
          <cell r="A344">
            <v>4480</v>
          </cell>
          <cell r="B344" t="str">
            <v>130323000</v>
          </cell>
          <cell r="C344" t="str">
            <v>Kirkland Elementary District</v>
          </cell>
        </row>
        <row r="345">
          <cell r="A345">
            <v>4267</v>
          </cell>
          <cell r="B345" t="str">
            <v>070428000</v>
          </cell>
          <cell r="C345" t="str">
            <v>Kyrene Elementary District</v>
          </cell>
        </row>
        <row r="346">
          <cell r="A346">
            <v>79541</v>
          </cell>
          <cell r="B346" t="str">
            <v>156007000</v>
          </cell>
          <cell r="C346" t="str">
            <v>La Paz County Sheriff's Office</v>
          </cell>
        </row>
        <row r="347">
          <cell r="A347">
            <v>90900</v>
          </cell>
          <cell r="B347" t="str">
            <v>138503000</v>
          </cell>
          <cell r="C347" t="str">
            <v>La Tierra Community School, Inc</v>
          </cell>
        </row>
        <row r="348">
          <cell r="A348">
            <v>4368</v>
          </cell>
          <cell r="B348" t="str">
            <v>080201000</v>
          </cell>
          <cell r="C348" t="str">
            <v>Lake Havasu Unified District</v>
          </cell>
        </row>
        <row r="349">
          <cell r="A349">
            <v>4276</v>
          </cell>
          <cell r="B349" t="str">
            <v>070459000</v>
          </cell>
          <cell r="C349" t="str">
            <v>Laveen Elementary District</v>
          </cell>
        </row>
        <row r="350">
          <cell r="A350">
            <v>79967</v>
          </cell>
          <cell r="B350" t="str">
            <v>078968000</v>
          </cell>
          <cell r="C350" t="str">
            <v>LEAD Charter Schools</v>
          </cell>
        </row>
        <row r="351">
          <cell r="A351">
            <v>91174</v>
          </cell>
          <cell r="B351" t="str">
            <v>078101000</v>
          </cell>
          <cell r="C351" t="str">
            <v>LEAD Charter Schools dba Leading Edge Academy Queen Creek</v>
          </cell>
        </row>
        <row r="352">
          <cell r="A352">
            <v>90637</v>
          </cell>
          <cell r="B352" t="str">
            <v>118708000</v>
          </cell>
          <cell r="C352" t="str">
            <v>Leading Edge Academy Maricopa</v>
          </cell>
        </row>
        <row r="353">
          <cell r="A353">
            <v>87349</v>
          </cell>
          <cell r="B353" t="str">
            <v>078507000</v>
          </cell>
          <cell r="C353" t="str">
            <v>Legacy Education Group</v>
          </cell>
        </row>
        <row r="354">
          <cell r="A354">
            <v>92610</v>
          </cell>
          <cell r="B354" t="str">
            <v>118715000</v>
          </cell>
          <cell r="C354" t="str">
            <v>Legacy Traditional Charter School</v>
          </cell>
        </row>
        <row r="355">
          <cell r="A355">
            <v>91763</v>
          </cell>
          <cell r="B355" t="str">
            <v>078215000</v>
          </cell>
          <cell r="C355" t="str">
            <v>Legacy Traditional Charter School - Laveen Village</v>
          </cell>
        </row>
        <row r="356">
          <cell r="A356">
            <v>88360</v>
          </cell>
          <cell r="B356" t="str">
            <v>118719000</v>
          </cell>
          <cell r="C356" t="str">
            <v>Legacy Traditional Charter School - Maricopa</v>
          </cell>
        </row>
        <row r="357">
          <cell r="A357">
            <v>92199</v>
          </cell>
          <cell r="B357" t="str">
            <v>118718000</v>
          </cell>
          <cell r="C357" t="str">
            <v>Legacy Traditional Charter Schools - Casa Grande</v>
          </cell>
        </row>
        <row r="358">
          <cell r="A358">
            <v>91135</v>
          </cell>
          <cell r="B358" t="str">
            <v>078416000</v>
          </cell>
          <cell r="C358" t="str">
            <v>Legacy Traditional School - Avondale</v>
          </cell>
        </row>
        <row r="359">
          <cell r="A359">
            <v>91133</v>
          </cell>
          <cell r="B359" t="str">
            <v>078417000</v>
          </cell>
          <cell r="C359" t="str">
            <v>Legacy Traditional School - Chandler</v>
          </cell>
        </row>
        <row r="360">
          <cell r="A360">
            <v>834265</v>
          </cell>
          <cell r="B360" t="str">
            <v>078413000</v>
          </cell>
          <cell r="C360" t="str">
            <v>Legacy Traditional School - East Mesa</v>
          </cell>
        </row>
        <row r="361">
          <cell r="A361">
            <v>92047</v>
          </cell>
          <cell r="B361" t="str">
            <v>078229000</v>
          </cell>
          <cell r="C361" t="str">
            <v>Legacy Traditional School - Gilbert</v>
          </cell>
        </row>
        <row r="362">
          <cell r="A362">
            <v>850100</v>
          </cell>
          <cell r="B362" t="str">
            <v>078408000</v>
          </cell>
          <cell r="C362" t="str">
            <v>Legacy Traditional School - Glendale</v>
          </cell>
        </row>
        <row r="363">
          <cell r="A363">
            <v>850101</v>
          </cell>
          <cell r="B363" t="str">
            <v>078409000</v>
          </cell>
          <cell r="C363" t="str">
            <v>Legacy Traditional School - North Chandler</v>
          </cell>
        </row>
        <row r="364">
          <cell r="A364">
            <v>91137</v>
          </cell>
          <cell r="B364" t="str">
            <v>108414000</v>
          </cell>
          <cell r="C364" t="str">
            <v>Legacy Traditional School - Northwest Tucson</v>
          </cell>
        </row>
        <row r="365">
          <cell r="A365">
            <v>850099</v>
          </cell>
          <cell r="B365" t="str">
            <v>078407000</v>
          </cell>
          <cell r="C365" t="str">
            <v>Legacy Traditional School - Peoria</v>
          </cell>
        </row>
        <row r="366">
          <cell r="A366">
            <v>873957</v>
          </cell>
          <cell r="B366" t="str">
            <v>078415000</v>
          </cell>
          <cell r="C366" t="str">
            <v>Legacy Traditional School - Phoenix</v>
          </cell>
        </row>
        <row r="367">
          <cell r="A367">
            <v>92879</v>
          </cell>
          <cell r="B367" t="str">
            <v>078274000</v>
          </cell>
          <cell r="C367" t="str">
            <v>Legacy Traditional School - Surprise</v>
          </cell>
        </row>
        <row r="368">
          <cell r="A368">
            <v>92730</v>
          </cell>
          <cell r="B368" t="str">
            <v>108738000</v>
          </cell>
          <cell r="C368" t="str">
            <v>Leman Academy of Excellence, Inc.</v>
          </cell>
        </row>
        <row r="369">
          <cell r="A369">
            <v>4266</v>
          </cell>
          <cell r="B369" t="str">
            <v>070425000</v>
          </cell>
          <cell r="C369" t="str">
            <v>Liberty Elementary District</v>
          </cell>
        </row>
        <row r="370">
          <cell r="A370">
            <v>4216</v>
          </cell>
          <cell r="B370" t="str">
            <v>048750000</v>
          </cell>
          <cell r="C370" t="str">
            <v>Liberty High School</v>
          </cell>
        </row>
        <row r="371">
          <cell r="A371">
            <v>10968</v>
          </cell>
          <cell r="B371" t="str">
            <v>078784000</v>
          </cell>
          <cell r="C371" t="str">
            <v>Liberty Traditional Charter School</v>
          </cell>
        </row>
        <row r="372">
          <cell r="A372">
            <v>79926</v>
          </cell>
          <cell r="B372" t="str">
            <v>108708000</v>
          </cell>
          <cell r="C372" t="str">
            <v>Lifelong Learning Research Institute, Inc.</v>
          </cell>
        </row>
        <row r="373">
          <cell r="A373">
            <v>90754</v>
          </cell>
          <cell r="B373" t="str">
            <v>108908000</v>
          </cell>
          <cell r="C373" t="str">
            <v>Lifelong Learning Research Institute, Inc.</v>
          </cell>
        </row>
        <row r="374">
          <cell r="A374">
            <v>92657</v>
          </cell>
          <cell r="B374" t="str">
            <v>078235000</v>
          </cell>
          <cell r="C374" t="str">
            <v>Lincoln Preparatory Academy</v>
          </cell>
        </row>
        <row r="375">
          <cell r="A375">
            <v>4281</v>
          </cell>
          <cell r="B375" t="str">
            <v>070479000</v>
          </cell>
          <cell r="C375" t="str">
            <v>Litchfield Elementary District</v>
          </cell>
        </row>
        <row r="376">
          <cell r="A376">
            <v>79050</v>
          </cell>
          <cell r="B376" t="str">
            <v>078997000</v>
          </cell>
          <cell r="C376" t="str">
            <v>Little Lamb Community School</v>
          </cell>
        </row>
        <row r="377">
          <cell r="A377">
            <v>4374</v>
          </cell>
          <cell r="B377" t="str">
            <v>080209000</v>
          </cell>
          <cell r="C377" t="str">
            <v>Littlefield Unified District</v>
          </cell>
        </row>
        <row r="378">
          <cell r="A378">
            <v>4278</v>
          </cell>
          <cell r="B378" t="str">
            <v>070465000</v>
          </cell>
          <cell r="C378" t="str">
            <v>Littleton Elementary District</v>
          </cell>
        </row>
        <row r="379">
          <cell r="A379">
            <v>4270</v>
          </cell>
          <cell r="B379" t="str">
            <v>070438000</v>
          </cell>
          <cell r="C379" t="str">
            <v>Madison Elementary District</v>
          </cell>
        </row>
        <row r="380">
          <cell r="A380">
            <v>91935</v>
          </cell>
          <cell r="B380" t="str">
            <v>078219000</v>
          </cell>
          <cell r="C380" t="str">
            <v>Madison Highland Prep</v>
          </cell>
        </row>
        <row r="381">
          <cell r="A381">
            <v>4199</v>
          </cell>
          <cell r="B381" t="str">
            <v>030310000</v>
          </cell>
          <cell r="C381" t="str">
            <v>Maine Consolidated School District</v>
          </cell>
        </row>
        <row r="382">
          <cell r="A382">
            <v>4439</v>
          </cell>
          <cell r="B382" t="str">
            <v>110208000</v>
          </cell>
          <cell r="C382" t="str">
            <v>Mammoth-San Manuel Unified District</v>
          </cell>
        </row>
        <row r="383">
          <cell r="A383">
            <v>4404</v>
          </cell>
          <cell r="B383" t="str">
            <v>100206000</v>
          </cell>
          <cell r="C383" t="str">
            <v>Marana Unified District</v>
          </cell>
        </row>
        <row r="384">
          <cell r="A384">
            <v>4314</v>
          </cell>
          <cell r="B384" t="str">
            <v>078647000</v>
          </cell>
          <cell r="C384" t="str">
            <v>Maricopa County Community College District dba Gateway Early College High School</v>
          </cell>
        </row>
        <row r="385">
          <cell r="A385">
            <v>4234</v>
          </cell>
          <cell r="B385" t="str">
            <v>070199000</v>
          </cell>
          <cell r="C385" t="str">
            <v>Maricopa County Regional District</v>
          </cell>
        </row>
        <row r="386">
          <cell r="A386">
            <v>79540</v>
          </cell>
          <cell r="B386" t="str">
            <v>076008000</v>
          </cell>
          <cell r="C386" t="str">
            <v>Maricopa County Sheriffs Office</v>
          </cell>
        </row>
        <row r="387">
          <cell r="A387">
            <v>4441</v>
          </cell>
          <cell r="B387" t="str">
            <v>110220000</v>
          </cell>
          <cell r="C387" t="str">
            <v>Maricopa Unified School District</v>
          </cell>
        </row>
        <row r="388">
          <cell r="A388">
            <v>4435</v>
          </cell>
          <cell r="B388" t="str">
            <v>110100000</v>
          </cell>
          <cell r="C388" t="str">
            <v>Mary C O'Brien Accommodation District</v>
          </cell>
        </row>
        <row r="389">
          <cell r="A389">
            <v>10965</v>
          </cell>
          <cell r="B389" t="str">
            <v>138757000</v>
          </cell>
          <cell r="C389" t="str">
            <v>Mary Ellen Halvorson Educational Foundation. dba: Tri-City Prep High School</v>
          </cell>
        </row>
        <row r="390">
          <cell r="A390">
            <v>90861</v>
          </cell>
          <cell r="B390" t="str">
            <v>078592000</v>
          </cell>
          <cell r="C390" t="str">
            <v>Maryvale Preparatory Academy</v>
          </cell>
        </row>
        <row r="391">
          <cell r="A391">
            <v>79499</v>
          </cell>
          <cell r="B391" t="str">
            <v>088759000</v>
          </cell>
          <cell r="C391" t="str">
            <v>Masada Charter School, Inc.</v>
          </cell>
        </row>
        <row r="392">
          <cell r="A392">
            <v>89852</v>
          </cell>
          <cell r="B392" t="str">
            <v>108798000</v>
          </cell>
          <cell r="C392" t="str">
            <v>Math and Science Success Academy, Inc.</v>
          </cell>
        </row>
        <row r="393">
          <cell r="A393">
            <v>4473</v>
          </cell>
          <cell r="B393" t="str">
            <v>130243000</v>
          </cell>
          <cell r="C393" t="str">
            <v>Mayer Unified School District</v>
          </cell>
        </row>
        <row r="394">
          <cell r="A394">
            <v>81174</v>
          </cell>
          <cell r="B394" t="str">
            <v>078743000</v>
          </cell>
          <cell r="C394" t="str">
            <v>MCCCD on behalf of Phoenix College Preparatory Academy</v>
          </cell>
        </row>
        <row r="395">
          <cell r="A395">
            <v>4163</v>
          </cell>
          <cell r="B395" t="str">
            <v>010323000</v>
          </cell>
          <cell r="C395" t="str">
            <v>Mcnary Elementary District</v>
          </cell>
        </row>
        <row r="396">
          <cell r="A396">
            <v>4181</v>
          </cell>
          <cell r="B396" t="str">
            <v>020355000</v>
          </cell>
          <cell r="C396" t="str">
            <v>McNeal Elementary District</v>
          </cell>
        </row>
        <row r="397">
          <cell r="A397">
            <v>4235</v>
          </cell>
          <cell r="B397" t="str">
            <v>070204000</v>
          </cell>
          <cell r="C397" t="str">
            <v>Mesa Unified District</v>
          </cell>
        </row>
        <row r="398">
          <cell r="A398">
            <v>5181</v>
          </cell>
          <cell r="B398" t="str">
            <v>078906000</v>
          </cell>
          <cell r="C398" t="str">
            <v>Metropolitan Arts Institute, Inc.</v>
          </cell>
        </row>
        <row r="399">
          <cell r="A399">
            <v>4463</v>
          </cell>
          <cell r="B399" t="str">
            <v>128703000</v>
          </cell>
          <cell r="C399" t="str">
            <v>Mexicayotl Academy, Inc.</v>
          </cell>
        </row>
        <row r="400">
          <cell r="A400">
            <v>4211</v>
          </cell>
          <cell r="B400" t="str">
            <v>040240000</v>
          </cell>
          <cell r="C400" t="str">
            <v>Miami Unified District</v>
          </cell>
        </row>
        <row r="401">
          <cell r="A401">
            <v>79994</v>
          </cell>
          <cell r="B401" t="str">
            <v>078976000</v>
          </cell>
          <cell r="C401" t="str">
            <v>Midtown Primary School</v>
          </cell>
        </row>
        <row r="402">
          <cell r="A402">
            <v>79207</v>
          </cell>
          <cell r="B402" t="str">
            <v>078791000</v>
          </cell>
          <cell r="C402" t="str">
            <v>Milestones Charter School</v>
          </cell>
        </row>
        <row r="403">
          <cell r="A403">
            <v>4493</v>
          </cell>
          <cell r="B403" t="str">
            <v>138712000</v>
          </cell>
          <cell r="C403" t="str">
            <v>Mingus Springs Charter School</v>
          </cell>
        </row>
        <row r="404">
          <cell r="A404">
            <v>4488</v>
          </cell>
          <cell r="B404" t="str">
            <v>130504000</v>
          </cell>
          <cell r="C404" t="str">
            <v>Mingus Union High School District</v>
          </cell>
        </row>
        <row r="405">
          <cell r="A405">
            <v>4253</v>
          </cell>
          <cell r="B405" t="str">
            <v>070386000</v>
          </cell>
          <cell r="C405" t="str">
            <v>Mobile Elementary District</v>
          </cell>
        </row>
        <row r="406">
          <cell r="A406">
            <v>85516</v>
          </cell>
          <cell r="B406" t="str">
            <v>088703000</v>
          </cell>
          <cell r="C406" t="str">
            <v>Mohave Accelerated Elementary School, Inc.</v>
          </cell>
        </row>
        <row r="407">
          <cell r="A407">
            <v>79498</v>
          </cell>
          <cell r="B407" t="str">
            <v>088758000</v>
          </cell>
          <cell r="C407" t="str">
            <v>Mohave Accelerated Learning Center</v>
          </cell>
        </row>
        <row r="408">
          <cell r="A408">
            <v>79589</v>
          </cell>
          <cell r="B408" t="str">
            <v>211019000</v>
          </cell>
          <cell r="C408" t="str">
            <v>Mohave County Juvenile Detention</v>
          </cell>
        </row>
        <row r="409">
          <cell r="A409">
            <v>79522</v>
          </cell>
          <cell r="B409" t="str">
            <v>086009000</v>
          </cell>
          <cell r="C409" t="str">
            <v>Mohave County Sheriffs Office</v>
          </cell>
        </row>
        <row r="410">
          <cell r="A410">
            <v>4379</v>
          </cell>
          <cell r="B410" t="str">
            <v>080416000</v>
          </cell>
          <cell r="C410" t="str">
            <v>Mohave Valley Elementary District</v>
          </cell>
        </row>
        <row r="411">
          <cell r="A411">
            <v>4503</v>
          </cell>
          <cell r="B411" t="str">
            <v>140417000</v>
          </cell>
          <cell r="C411" t="str">
            <v>Mohawk Valley Elementary District</v>
          </cell>
        </row>
        <row r="412">
          <cell r="A412">
            <v>80011</v>
          </cell>
          <cell r="B412" t="str">
            <v>078977000</v>
          </cell>
          <cell r="C412" t="str">
            <v>Montessori Academy, Inc.</v>
          </cell>
        </row>
        <row r="413">
          <cell r="A413">
            <v>4359</v>
          </cell>
          <cell r="B413" t="str">
            <v>078758000</v>
          </cell>
          <cell r="C413" t="str">
            <v>Montessori Day Public Schools Chartered, Inc.</v>
          </cell>
        </row>
        <row r="414">
          <cell r="A414">
            <v>4363</v>
          </cell>
          <cell r="B414" t="str">
            <v>078763000</v>
          </cell>
          <cell r="C414" t="str">
            <v>Montessori Education Centre Charter School</v>
          </cell>
        </row>
        <row r="415">
          <cell r="A415">
            <v>79548</v>
          </cell>
          <cell r="B415" t="str">
            <v>078936000</v>
          </cell>
          <cell r="C415" t="str">
            <v>Montessori House, Inc.</v>
          </cell>
        </row>
        <row r="416">
          <cell r="A416">
            <v>4230</v>
          </cell>
          <cell r="B416" t="str">
            <v>060218000</v>
          </cell>
          <cell r="C416" t="str">
            <v>Morenci Unified District</v>
          </cell>
        </row>
        <row r="417">
          <cell r="A417">
            <v>90192</v>
          </cell>
          <cell r="B417" t="str">
            <v>078556000</v>
          </cell>
          <cell r="C417" t="str">
            <v>Morrison Education Group, Inc.</v>
          </cell>
        </row>
        <row r="418">
          <cell r="A418">
            <v>4251</v>
          </cell>
          <cell r="B418" t="str">
            <v>070375000</v>
          </cell>
          <cell r="C418" t="str">
            <v>Morristown Elementary District</v>
          </cell>
        </row>
        <row r="419">
          <cell r="A419">
            <v>78873</v>
          </cell>
          <cell r="B419" t="str">
            <v>138768000</v>
          </cell>
          <cell r="C419" t="str">
            <v>Mountain Oak Charter School, Inc.</v>
          </cell>
        </row>
        <row r="420">
          <cell r="A420">
            <v>4203</v>
          </cell>
          <cell r="B420" t="str">
            <v>038751000</v>
          </cell>
          <cell r="C420" t="str">
            <v>Mountain School, Inc.</v>
          </cell>
        </row>
        <row r="421">
          <cell r="A421">
            <v>4265</v>
          </cell>
          <cell r="B421" t="str">
            <v>070421000</v>
          </cell>
          <cell r="C421" t="str">
            <v>Murphy Elementary District</v>
          </cell>
        </row>
        <row r="422">
          <cell r="A422">
            <v>4176</v>
          </cell>
          <cell r="B422" t="str">
            <v>020323000</v>
          </cell>
          <cell r="C422" t="str">
            <v>Naco Elementary District</v>
          </cell>
        </row>
        <row r="423">
          <cell r="A423">
            <v>4252</v>
          </cell>
          <cell r="B423" t="str">
            <v>070381000</v>
          </cell>
          <cell r="C423" t="str">
            <v>Nadaburg Unified School District</v>
          </cell>
        </row>
        <row r="424">
          <cell r="A424">
            <v>4386</v>
          </cell>
          <cell r="B424" t="str">
            <v>090199000</v>
          </cell>
          <cell r="C424" t="str">
            <v>Navajo County Accommodation District #99</v>
          </cell>
        </row>
        <row r="425">
          <cell r="A425">
            <v>79520</v>
          </cell>
          <cell r="B425" t="str">
            <v>096010000</v>
          </cell>
          <cell r="C425" t="str">
            <v>Navajo County Sheriffs Office</v>
          </cell>
        </row>
        <row r="426">
          <cell r="A426">
            <v>4366</v>
          </cell>
          <cell r="B426" t="str">
            <v>078771000</v>
          </cell>
          <cell r="C426" t="str">
            <v>New Horizon School for the Performing Arts</v>
          </cell>
        </row>
        <row r="427">
          <cell r="A427">
            <v>4316</v>
          </cell>
          <cell r="B427" t="str">
            <v>078903000</v>
          </cell>
          <cell r="C427" t="str">
            <v>New School For The Arts</v>
          </cell>
        </row>
        <row r="428">
          <cell r="A428">
            <v>80985</v>
          </cell>
          <cell r="B428" t="str">
            <v>078981000</v>
          </cell>
          <cell r="C428" t="str">
            <v>New School for the Arts Middle School</v>
          </cell>
        </row>
        <row r="429">
          <cell r="A429">
            <v>78882</v>
          </cell>
          <cell r="B429" t="str">
            <v>078760000</v>
          </cell>
          <cell r="C429" t="str">
            <v>New World Educational Center</v>
          </cell>
        </row>
        <row r="430">
          <cell r="A430">
            <v>10760</v>
          </cell>
          <cell r="B430" t="str">
            <v>078930000</v>
          </cell>
          <cell r="C430" t="str">
            <v>Noah Webster Schools - Mesa</v>
          </cell>
        </row>
        <row r="431">
          <cell r="A431">
            <v>92374</v>
          </cell>
          <cell r="B431" t="str">
            <v>078261000</v>
          </cell>
          <cell r="C431" t="str">
            <v>Noah Webster Schools-Pima</v>
          </cell>
        </row>
        <row r="432">
          <cell r="A432">
            <v>4457</v>
          </cell>
          <cell r="B432" t="str">
            <v>120201000</v>
          </cell>
          <cell r="C432" t="str">
            <v>Nogales Unified District</v>
          </cell>
        </row>
        <row r="433">
          <cell r="A433">
            <v>90879</v>
          </cell>
          <cell r="B433" t="str">
            <v>078584000</v>
          </cell>
          <cell r="C433" t="str">
            <v>North Phoenix Preparatory Academy</v>
          </cell>
        </row>
        <row r="434">
          <cell r="A434">
            <v>79701</v>
          </cell>
          <cell r="B434" t="str">
            <v>078945000</v>
          </cell>
          <cell r="C434" t="str">
            <v>North Star Charter School, Inc.</v>
          </cell>
        </row>
        <row r="435">
          <cell r="A435">
            <v>4204</v>
          </cell>
          <cell r="B435" t="str">
            <v>038701000</v>
          </cell>
          <cell r="C435" t="str">
            <v>Northland Preparatory Academy</v>
          </cell>
        </row>
        <row r="436">
          <cell r="A436">
            <v>79881</v>
          </cell>
          <cell r="B436" t="str">
            <v>108707000</v>
          </cell>
          <cell r="C436" t="str">
            <v>Nosotros, Inc</v>
          </cell>
        </row>
        <row r="437">
          <cell r="A437">
            <v>79503</v>
          </cell>
          <cell r="B437" t="str">
            <v>028751000</v>
          </cell>
          <cell r="C437" t="str">
            <v>Omega Alpha Academy</v>
          </cell>
        </row>
        <row r="438">
          <cell r="A438">
            <v>91238</v>
          </cell>
          <cell r="B438" t="str">
            <v>108512000</v>
          </cell>
          <cell r="C438" t="str">
            <v>Open Doors Community School, Inc.</v>
          </cell>
        </row>
        <row r="439">
          <cell r="A439">
            <v>4444</v>
          </cell>
          <cell r="B439" t="str">
            <v>110302000</v>
          </cell>
          <cell r="C439" t="str">
            <v>Oracle Elementary District</v>
          </cell>
        </row>
        <row r="440">
          <cell r="A440">
            <v>4262</v>
          </cell>
          <cell r="B440" t="str">
            <v>070408000</v>
          </cell>
          <cell r="C440" t="str">
            <v>Osborn Elementary District</v>
          </cell>
        </row>
        <row r="441">
          <cell r="A441">
            <v>4373</v>
          </cell>
          <cell r="B441" t="str">
            <v>080306000</v>
          </cell>
          <cell r="C441" t="str">
            <v>Owens School District No.6</v>
          </cell>
        </row>
        <row r="442">
          <cell r="A442">
            <v>6235</v>
          </cell>
          <cell r="B442" t="str">
            <v>078907000</v>
          </cell>
          <cell r="C442" t="str">
            <v>P.L.C. Charter Schools</v>
          </cell>
        </row>
        <row r="443">
          <cell r="A443">
            <v>79068</v>
          </cell>
          <cell r="B443" t="str">
            <v>138758000</v>
          </cell>
          <cell r="C443" t="str">
            <v>PACE Preparatory Academy, Inc.</v>
          </cell>
        </row>
        <row r="444">
          <cell r="A444">
            <v>4196</v>
          </cell>
          <cell r="B444" t="str">
            <v>030208000</v>
          </cell>
          <cell r="C444" t="str">
            <v>Page Unified District</v>
          </cell>
        </row>
        <row r="445">
          <cell r="A445">
            <v>79086</v>
          </cell>
          <cell r="B445" t="str">
            <v>038753000</v>
          </cell>
          <cell r="C445" t="str">
            <v>Painted Desert Demonstration Projects, Inc.</v>
          </cell>
        </row>
        <row r="446">
          <cell r="A446">
            <v>123733</v>
          </cell>
          <cell r="B446" t="str">
            <v>078278000</v>
          </cell>
          <cell r="C446" t="str">
            <v>Painted Desert Montessori, LLC</v>
          </cell>
        </row>
        <row r="447">
          <cell r="A447">
            <v>10967</v>
          </cell>
          <cell r="B447" t="str">
            <v>138756000</v>
          </cell>
          <cell r="C447" t="str">
            <v>Painted Pony Ranch Charter School</v>
          </cell>
        </row>
        <row r="448">
          <cell r="A448">
            <v>4275</v>
          </cell>
          <cell r="B448" t="str">
            <v>070449000</v>
          </cell>
          <cell r="C448" t="str">
            <v>Palo Verde Elementary District</v>
          </cell>
        </row>
        <row r="449">
          <cell r="A449">
            <v>4255</v>
          </cell>
          <cell r="B449" t="str">
            <v>070394000</v>
          </cell>
          <cell r="C449" t="str">
            <v>Paloma School District</v>
          </cell>
        </row>
        <row r="450">
          <cell r="A450">
            <v>4180</v>
          </cell>
          <cell r="B450" t="str">
            <v>020349000</v>
          </cell>
          <cell r="C450" t="str">
            <v>Palominas Elementary District</v>
          </cell>
        </row>
        <row r="451">
          <cell r="A451">
            <v>79578</v>
          </cell>
          <cell r="B451" t="str">
            <v>078940000</v>
          </cell>
          <cell r="C451" t="str">
            <v>Pan-American Elementary Charter</v>
          </cell>
        </row>
        <row r="452">
          <cell r="A452">
            <v>4241</v>
          </cell>
          <cell r="B452" t="str">
            <v>070269000</v>
          </cell>
          <cell r="C452" t="str">
            <v>Paradise Valley Unified District</v>
          </cell>
        </row>
        <row r="453">
          <cell r="A453">
            <v>5180</v>
          </cell>
          <cell r="B453" t="str">
            <v>078912000</v>
          </cell>
          <cell r="C453" t="str">
            <v>Paragon Management, Inc.</v>
          </cell>
        </row>
        <row r="454">
          <cell r="A454">
            <v>79205</v>
          </cell>
          <cell r="B454" t="str">
            <v>078905000</v>
          </cell>
          <cell r="C454" t="str">
            <v>Paramount Education Studies Inc</v>
          </cell>
        </row>
        <row r="455">
          <cell r="A455">
            <v>10970</v>
          </cell>
          <cell r="B455" t="str">
            <v>138755000</v>
          </cell>
          <cell r="C455" t="str">
            <v>Park View School, Inc.</v>
          </cell>
        </row>
        <row r="456">
          <cell r="A456">
            <v>4510</v>
          </cell>
          <cell r="B456" t="str">
            <v>150227000</v>
          </cell>
          <cell r="C456" t="str">
            <v>Parker Unified School District</v>
          </cell>
        </row>
        <row r="457">
          <cell r="A457">
            <v>79953</v>
          </cell>
          <cell r="B457" t="str">
            <v>078963000</v>
          </cell>
          <cell r="C457" t="str">
            <v>PAS Charter, Inc., dba Intelli-School</v>
          </cell>
        </row>
        <row r="458">
          <cell r="A458">
            <v>4460</v>
          </cell>
          <cell r="B458" t="str">
            <v>120406000</v>
          </cell>
          <cell r="C458" t="str">
            <v>Patagonia Elementary District</v>
          </cell>
        </row>
        <row r="459">
          <cell r="A459">
            <v>79069</v>
          </cell>
          <cell r="B459" t="str">
            <v>128725000</v>
          </cell>
          <cell r="C459" t="str">
            <v>Patagonia Montessori Elementary School</v>
          </cell>
        </row>
        <row r="460">
          <cell r="A460">
            <v>4462</v>
          </cell>
          <cell r="B460" t="str">
            <v>120520000</v>
          </cell>
          <cell r="C460" t="str">
            <v>Patagonia Union High School District</v>
          </cell>
        </row>
        <row r="461">
          <cell r="A461">
            <v>79024</v>
          </cell>
          <cell r="B461" t="str">
            <v>078792000</v>
          </cell>
          <cell r="C461" t="str">
            <v>Pathfinder Charter School Foundation</v>
          </cell>
        </row>
        <row r="462">
          <cell r="A462">
            <v>92983</v>
          </cell>
          <cell r="B462" t="str">
            <v>078216000</v>
          </cell>
          <cell r="C462" t="str">
            <v>Pathways In Education-Arizona, Inc.</v>
          </cell>
        </row>
        <row r="463">
          <cell r="A463">
            <v>78890</v>
          </cell>
          <cell r="B463" t="str">
            <v>078280000</v>
          </cell>
          <cell r="C463" t="str">
            <v>Pathways KM Charter Schools, Inc</v>
          </cell>
        </row>
        <row r="464">
          <cell r="A464">
            <v>4209</v>
          </cell>
          <cell r="B464" t="str">
            <v>040210000</v>
          </cell>
          <cell r="C464" t="str">
            <v>Payson Unified District</v>
          </cell>
        </row>
        <row r="465">
          <cell r="A465">
            <v>4369</v>
          </cell>
          <cell r="B465" t="str">
            <v>080208000</v>
          </cell>
          <cell r="C465" t="str">
            <v>Peach Springs Unified District</v>
          </cell>
        </row>
        <row r="466">
          <cell r="A466">
            <v>79866</v>
          </cell>
          <cell r="B466" t="str">
            <v>038702000</v>
          </cell>
          <cell r="C466" t="str">
            <v>PEAK School Inc., The</v>
          </cell>
        </row>
        <row r="467">
          <cell r="A467">
            <v>4186</v>
          </cell>
          <cell r="B467" t="str">
            <v>020422000</v>
          </cell>
          <cell r="C467" t="str">
            <v>Pearce Elementary District</v>
          </cell>
        </row>
        <row r="468">
          <cell r="A468">
            <v>4283</v>
          </cell>
          <cell r="B468" t="str">
            <v>070492000</v>
          </cell>
          <cell r="C468" t="str">
            <v>Pendergast Elementary District</v>
          </cell>
        </row>
        <row r="469">
          <cell r="A469">
            <v>92972</v>
          </cell>
          <cell r="B469" t="str">
            <v>078238000</v>
          </cell>
          <cell r="C469" t="str">
            <v>Pensar Academy</v>
          </cell>
        </row>
        <row r="470">
          <cell r="A470">
            <v>4237</v>
          </cell>
          <cell r="B470" t="str">
            <v>070211000</v>
          </cell>
          <cell r="C470" t="str">
            <v>Peoria Unified School District</v>
          </cell>
        </row>
        <row r="471">
          <cell r="A471">
            <v>4338</v>
          </cell>
          <cell r="B471" t="str">
            <v>078714000</v>
          </cell>
          <cell r="C471" t="str">
            <v>Phoenix Advantage Charter School, Inc.</v>
          </cell>
        </row>
        <row r="472">
          <cell r="A472">
            <v>92716</v>
          </cell>
          <cell r="B472" t="str">
            <v>078267000</v>
          </cell>
          <cell r="C472" t="str">
            <v>Phoenix Collegiate Academy Elementary, LLC</v>
          </cell>
        </row>
        <row r="473">
          <cell r="A473">
            <v>346763</v>
          </cell>
          <cell r="B473" t="str">
            <v>078277000</v>
          </cell>
          <cell r="C473" t="str">
            <v>Phoenix Collegiate Academy High LLC</v>
          </cell>
        </row>
        <row r="474">
          <cell r="A474">
            <v>90273</v>
          </cell>
          <cell r="B474" t="str">
            <v>078559000</v>
          </cell>
          <cell r="C474" t="str">
            <v>Phoenix Collegiate Academy, Inc.</v>
          </cell>
        </row>
        <row r="475">
          <cell r="A475">
            <v>4256</v>
          </cell>
          <cell r="B475" t="str">
            <v>070401000</v>
          </cell>
          <cell r="C475" t="str">
            <v>Phoenix Elementary District</v>
          </cell>
        </row>
        <row r="476">
          <cell r="A476">
            <v>6379</v>
          </cell>
          <cell r="B476" t="str">
            <v>078776000</v>
          </cell>
          <cell r="C476" t="str">
            <v>Phoenix School of Academic Excellence The</v>
          </cell>
        </row>
        <row r="477">
          <cell r="A477">
            <v>4286</v>
          </cell>
          <cell r="B477" t="str">
            <v>070510000</v>
          </cell>
          <cell r="C477" t="str">
            <v>Phoenix Union High School District</v>
          </cell>
        </row>
        <row r="478">
          <cell r="A478">
            <v>4452</v>
          </cell>
          <cell r="B478" t="str">
            <v>110433000</v>
          </cell>
          <cell r="C478" t="str">
            <v>Picacho Elementary District</v>
          </cell>
        </row>
        <row r="479">
          <cell r="A479">
            <v>87334</v>
          </cell>
          <cell r="B479" t="str">
            <v>078504000</v>
          </cell>
          <cell r="C479" t="str">
            <v>Pillar Charter School</v>
          </cell>
        </row>
        <row r="480">
          <cell r="A480">
            <v>4401</v>
          </cell>
          <cell r="B480" t="str">
            <v>100100000</v>
          </cell>
          <cell r="C480" t="str">
            <v>Pima Accommodation District</v>
          </cell>
        </row>
        <row r="481">
          <cell r="A481">
            <v>4420</v>
          </cell>
          <cell r="B481" t="str">
            <v>108601000</v>
          </cell>
          <cell r="C481" t="str">
            <v>Pima County</v>
          </cell>
        </row>
        <row r="482">
          <cell r="A482">
            <v>90536</v>
          </cell>
          <cell r="B482" t="str">
            <v>108507000</v>
          </cell>
          <cell r="C482" t="str">
            <v>Pima Prevention Partnership</v>
          </cell>
        </row>
        <row r="483">
          <cell r="A483">
            <v>89864</v>
          </cell>
          <cell r="B483" t="str">
            <v>108799000</v>
          </cell>
          <cell r="C483" t="str">
            <v>Pima Prevention Partnership dba Pima Partnership Academy</v>
          </cell>
        </row>
        <row r="484">
          <cell r="A484">
            <v>79959</v>
          </cell>
          <cell r="B484" t="str">
            <v>108711000</v>
          </cell>
          <cell r="C484" t="str">
            <v>Pima Prevention Partnership dba Pima Partnership School, The</v>
          </cell>
        </row>
        <row r="485">
          <cell r="A485">
            <v>4220</v>
          </cell>
          <cell r="B485" t="str">
            <v>050206000</v>
          </cell>
          <cell r="C485" t="str">
            <v>Pima Unified District</v>
          </cell>
        </row>
        <row r="486">
          <cell r="A486">
            <v>79534</v>
          </cell>
          <cell r="B486" t="str">
            <v>211022000</v>
          </cell>
          <cell r="C486" t="str">
            <v>Pinal County Juvenile Detention</v>
          </cell>
        </row>
        <row r="487">
          <cell r="A487">
            <v>79516</v>
          </cell>
          <cell r="B487" t="str">
            <v>116012000</v>
          </cell>
          <cell r="C487" t="str">
            <v>Pinal County Sheriffs Office</v>
          </cell>
        </row>
        <row r="488">
          <cell r="A488">
            <v>4201</v>
          </cell>
          <cell r="B488" t="str">
            <v>038706000</v>
          </cell>
          <cell r="C488" t="str">
            <v>Pine Forest Education Association, Inc.</v>
          </cell>
        </row>
        <row r="489">
          <cell r="A489">
            <v>4214</v>
          </cell>
          <cell r="B489" t="str">
            <v>040312000</v>
          </cell>
          <cell r="C489" t="str">
            <v>Pine Strawberry Elementary District</v>
          </cell>
        </row>
        <row r="490">
          <cell r="A490">
            <v>4390</v>
          </cell>
          <cell r="B490" t="str">
            <v>090204000</v>
          </cell>
          <cell r="C490" t="str">
            <v>Pinon Unified District</v>
          </cell>
        </row>
        <row r="491">
          <cell r="A491">
            <v>90140</v>
          </cell>
          <cell r="B491" t="str">
            <v>078550000</v>
          </cell>
          <cell r="C491" t="str">
            <v>Pioneer Preparatory School</v>
          </cell>
        </row>
        <row r="492">
          <cell r="A492">
            <v>91053</v>
          </cell>
          <cell r="B492" t="str">
            <v>078598000</v>
          </cell>
          <cell r="C492" t="str">
            <v>PLC Arts Academy at Scottsdale, Inc.</v>
          </cell>
        </row>
        <row r="493">
          <cell r="A493">
            <v>79455</v>
          </cell>
          <cell r="B493" t="str">
            <v>078925000</v>
          </cell>
          <cell r="C493" t="str">
            <v>Pointe Educational Services</v>
          </cell>
        </row>
        <row r="494">
          <cell r="A494">
            <v>4188</v>
          </cell>
          <cell r="B494" t="str">
            <v>020364000</v>
          </cell>
          <cell r="C494" t="str">
            <v>Pomerene Elementary District</v>
          </cell>
        </row>
        <row r="495">
          <cell r="A495">
            <v>4431</v>
          </cell>
          <cell r="B495" t="str">
            <v>108744000</v>
          </cell>
          <cell r="C495" t="str">
            <v>Portable Practical Educational Preparation, Inc. (PPEP, Inc.)</v>
          </cell>
        </row>
        <row r="496">
          <cell r="A496">
            <v>87405</v>
          </cell>
          <cell r="B496" t="str">
            <v>108796000</v>
          </cell>
          <cell r="C496" t="str">
            <v>Portable Practical Educational Preparation, Inc. (PPEP, Inc.)</v>
          </cell>
        </row>
        <row r="497">
          <cell r="A497">
            <v>79569</v>
          </cell>
          <cell r="B497" t="str">
            <v>078939000</v>
          </cell>
          <cell r="C497" t="str">
            <v>Premier Charter High School</v>
          </cell>
        </row>
        <row r="498">
          <cell r="A498">
            <v>4466</v>
          </cell>
          <cell r="B498" t="str">
            <v>130201000</v>
          </cell>
          <cell r="C498" t="str">
            <v>Prescott Unified District</v>
          </cell>
        </row>
        <row r="499">
          <cell r="A499">
            <v>88317</v>
          </cell>
          <cell r="B499" t="str">
            <v>078516000</v>
          </cell>
          <cell r="C499" t="str">
            <v>Prescott Valley Charter School</v>
          </cell>
        </row>
        <row r="500">
          <cell r="A500">
            <v>4425</v>
          </cell>
          <cell r="B500" t="str">
            <v>108778000</v>
          </cell>
          <cell r="C500" t="str">
            <v>Presidio School</v>
          </cell>
        </row>
        <row r="501">
          <cell r="A501">
            <v>4511</v>
          </cell>
          <cell r="B501" t="str">
            <v>150404000</v>
          </cell>
          <cell r="C501" t="str">
            <v>Quartzsite Elementary District</v>
          </cell>
        </row>
        <row r="502">
          <cell r="A502">
            <v>4245</v>
          </cell>
          <cell r="B502" t="str">
            <v>070295000</v>
          </cell>
          <cell r="C502" t="str">
            <v>Queen Creek Unified District</v>
          </cell>
        </row>
        <row r="503">
          <cell r="A503">
            <v>79590</v>
          </cell>
          <cell r="B503" t="str">
            <v>211023000</v>
          </cell>
          <cell r="C503" t="str">
            <v>Ray of Light Academy</v>
          </cell>
        </row>
        <row r="504">
          <cell r="A504">
            <v>4438</v>
          </cell>
          <cell r="B504" t="str">
            <v>110203000</v>
          </cell>
          <cell r="C504" t="str">
            <v>Ray Unified District</v>
          </cell>
        </row>
        <row r="505">
          <cell r="A505">
            <v>4159</v>
          </cell>
          <cell r="B505" t="str">
            <v>010227000</v>
          </cell>
          <cell r="C505" t="str">
            <v>Red Mesa Unified District</v>
          </cell>
        </row>
        <row r="506">
          <cell r="A506">
            <v>4447</v>
          </cell>
          <cell r="B506" t="str">
            <v>110405000</v>
          </cell>
          <cell r="C506" t="str">
            <v>Red Rock Elementary District</v>
          </cell>
        </row>
        <row r="507">
          <cell r="A507">
            <v>91317</v>
          </cell>
          <cell r="B507" t="str">
            <v>078209000</v>
          </cell>
          <cell r="C507" t="str">
            <v>Reid Traditional Schools' Painted Rock Academy Inc.</v>
          </cell>
        </row>
        <row r="508">
          <cell r="A508">
            <v>4306</v>
          </cell>
          <cell r="B508" t="str">
            <v>078749000</v>
          </cell>
          <cell r="C508" t="str">
            <v>Reid Traditional Schools' Valley Academy, Inc.</v>
          </cell>
        </row>
        <row r="509">
          <cell r="A509">
            <v>90275</v>
          </cell>
          <cell r="B509" t="str">
            <v>078560000</v>
          </cell>
          <cell r="C509" t="str">
            <v>Research Based Education Corporation</v>
          </cell>
        </row>
        <row r="510">
          <cell r="A510">
            <v>4301</v>
          </cell>
          <cell r="B510" t="str">
            <v>078609000</v>
          </cell>
          <cell r="C510" t="str">
            <v>Ridgeline Academy, Inc.</v>
          </cell>
        </row>
        <row r="511">
          <cell r="A511">
            <v>92049</v>
          </cell>
          <cell r="B511" t="str">
            <v>108403000</v>
          </cell>
          <cell r="C511" t="str">
            <v>Rising Schools, Inc.</v>
          </cell>
        </row>
        <row r="512">
          <cell r="A512">
            <v>4257</v>
          </cell>
          <cell r="B512" t="str">
            <v>070402000</v>
          </cell>
          <cell r="C512" t="str">
            <v>Riverside Elementary District</v>
          </cell>
        </row>
        <row r="513">
          <cell r="A513">
            <v>4279</v>
          </cell>
          <cell r="B513" t="str">
            <v>070466000</v>
          </cell>
          <cell r="C513" t="str">
            <v>Roosevelt Elementary District</v>
          </cell>
        </row>
        <row r="514">
          <cell r="A514">
            <v>87399</v>
          </cell>
          <cell r="B514" t="str">
            <v>078508000</v>
          </cell>
          <cell r="C514" t="str">
            <v>Rosefield Charter Elementary School, Inc.</v>
          </cell>
        </row>
        <row r="515">
          <cell r="A515">
            <v>4155</v>
          </cell>
          <cell r="B515" t="str">
            <v>010210000</v>
          </cell>
          <cell r="C515" t="str">
            <v>Round Valley Unified District</v>
          </cell>
        </row>
        <row r="516">
          <cell r="A516">
            <v>81033</v>
          </cell>
          <cell r="B516" t="str">
            <v>078735000</v>
          </cell>
          <cell r="C516" t="str">
            <v>RSD Charter School, Inc.</v>
          </cell>
        </row>
        <row r="517">
          <cell r="A517">
            <v>4449</v>
          </cell>
          <cell r="B517" t="str">
            <v>110418000</v>
          </cell>
          <cell r="C517" t="str">
            <v>Sacaton Elementary District</v>
          </cell>
        </row>
        <row r="518">
          <cell r="A518">
            <v>4254</v>
          </cell>
          <cell r="B518" t="str">
            <v>070290000</v>
          </cell>
          <cell r="C518" t="str">
            <v>Saddle Mountain Unified School District</v>
          </cell>
        </row>
        <row r="519">
          <cell r="A519">
            <v>4218</v>
          </cell>
          <cell r="B519" t="str">
            <v>050201000</v>
          </cell>
          <cell r="C519" t="str">
            <v>Safford Unified District</v>
          </cell>
        </row>
        <row r="520">
          <cell r="A520">
            <v>89414</v>
          </cell>
          <cell r="B520" t="str">
            <v>078688000</v>
          </cell>
          <cell r="C520" t="str">
            <v>Sage Academy, Inc.</v>
          </cell>
        </row>
        <row r="521">
          <cell r="A521">
            <v>4411</v>
          </cell>
          <cell r="B521" t="str">
            <v>100230000</v>
          </cell>
          <cell r="C521" t="str">
            <v>Sahuarita Unified District</v>
          </cell>
        </row>
        <row r="522">
          <cell r="A522">
            <v>4514</v>
          </cell>
          <cell r="B522" t="str">
            <v>150430000</v>
          </cell>
          <cell r="C522" t="str">
            <v>Salome Consolidated Elementary District</v>
          </cell>
        </row>
        <row r="523">
          <cell r="A523">
            <v>4320</v>
          </cell>
          <cell r="B523" t="str">
            <v>078656000</v>
          </cell>
          <cell r="C523" t="str">
            <v>Salt River Pima-Maricopa  Community Schools</v>
          </cell>
        </row>
        <row r="524">
          <cell r="A524">
            <v>4210</v>
          </cell>
          <cell r="B524" t="str">
            <v>040220000</v>
          </cell>
          <cell r="C524" t="str">
            <v>San Carlos Unified District</v>
          </cell>
        </row>
        <row r="525">
          <cell r="A525">
            <v>4414</v>
          </cell>
          <cell r="B525" t="str">
            <v>100335000</v>
          </cell>
          <cell r="C525" t="str">
            <v>San Fernando Elementary District</v>
          </cell>
        </row>
        <row r="526">
          <cell r="A526">
            <v>4172</v>
          </cell>
          <cell r="B526" t="str">
            <v>020218000</v>
          </cell>
          <cell r="C526" t="str">
            <v>San Simon Unified District</v>
          </cell>
        </row>
        <row r="527">
          <cell r="A527">
            <v>89798</v>
          </cell>
          <cell r="B527" t="str">
            <v>078539000</v>
          </cell>
          <cell r="C527" t="str">
            <v>San Tan Montessori School, Inc.</v>
          </cell>
        </row>
        <row r="528">
          <cell r="A528">
            <v>4156</v>
          </cell>
          <cell r="B528" t="str">
            <v>010218000</v>
          </cell>
          <cell r="C528" t="str">
            <v>Sanders Unified District</v>
          </cell>
        </row>
        <row r="529">
          <cell r="A529">
            <v>79473</v>
          </cell>
          <cell r="B529" t="str">
            <v>126013000</v>
          </cell>
          <cell r="C529" t="str">
            <v>Santa Cruz County Sheriffs Office</v>
          </cell>
        </row>
        <row r="530">
          <cell r="A530">
            <v>4459</v>
          </cell>
          <cell r="B530" t="str">
            <v>120328000</v>
          </cell>
          <cell r="C530" t="str">
            <v>Santa Cruz Elementary District</v>
          </cell>
        </row>
        <row r="531">
          <cell r="A531">
            <v>79066</v>
          </cell>
          <cell r="B531" t="str">
            <v>128726000</v>
          </cell>
          <cell r="C531" t="str">
            <v>Santa Cruz Valley Opportunities in Education, Inc.</v>
          </cell>
        </row>
        <row r="532">
          <cell r="A532">
            <v>4458</v>
          </cell>
          <cell r="B532" t="str">
            <v>120235000</v>
          </cell>
          <cell r="C532" t="str">
            <v>Santa Cruz Valley Unified District</v>
          </cell>
        </row>
        <row r="533">
          <cell r="A533">
            <v>4454</v>
          </cell>
          <cell r="B533" t="str">
            <v>110540000</v>
          </cell>
          <cell r="C533" t="str">
            <v>Santa Cruz Valley Union High School District</v>
          </cell>
        </row>
        <row r="534">
          <cell r="A534">
            <v>85454</v>
          </cell>
          <cell r="B534" t="str">
            <v>108719000</v>
          </cell>
          <cell r="C534" t="str">
            <v>Satori, Inc.</v>
          </cell>
        </row>
        <row r="535">
          <cell r="A535">
            <v>79951</v>
          </cell>
          <cell r="B535" t="str">
            <v>078962000</v>
          </cell>
          <cell r="C535" t="str">
            <v>SC Jensen Corporation, Inc. dba Intelli-School</v>
          </cell>
        </row>
        <row r="536">
          <cell r="A536">
            <v>1000050</v>
          </cell>
          <cell r="B536" t="str">
            <v>108514000</v>
          </cell>
          <cell r="C536" t="str">
            <v>Science Technology Engineering and Math Arizona</v>
          </cell>
        </row>
        <row r="537">
          <cell r="A537">
            <v>91110</v>
          </cell>
          <cell r="B537" t="str">
            <v>078243000</v>
          </cell>
          <cell r="C537" t="str">
            <v>Scottsdale Country Day School</v>
          </cell>
        </row>
        <row r="538">
          <cell r="A538">
            <v>89756</v>
          </cell>
          <cell r="B538" t="str">
            <v>078533000</v>
          </cell>
          <cell r="C538" t="str">
            <v>Scottsdale Preparatory Academy</v>
          </cell>
        </row>
        <row r="539">
          <cell r="A539">
            <v>4240</v>
          </cell>
          <cell r="B539" t="str">
            <v>070248000</v>
          </cell>
          <cell r="C539" t="str">
            <v>Scottsdale Unified District</v>
          </cell>
        </row>
        <row r="540">
          <cell r="A540">
            <v>4492</v>
          </cell>
          <cell r="B540" t="str">
            <v>138708000</v>
          </cell>
          <cell r="C540" t="str">
            <v>Sedona Charter School, Inc.</v>
          </cell>
        </row>
        <row r="541">
          <cell r="A541">
            <v>4467</v>
          </cell>
          <cell r="B541" t="str">
            <v>130209000</v>
          </cell>
          <cell r="C541" t="str">
            <v>Sedona-Oak Creek JUSD #9</v>
          </cell>
        </row>
        <row r="542">
          <cell r="A542">
            <v>92381</v>
          </cell>
          <cell r="B542" t="str">
            <v>078256000</v>
          </cell>
          <cell r="C542" t="str">
            <v>Self Development Academy-Phoenix</v>
          </cell>
        </row>
        <row r="543">
          <cell r="A543">
            <v>4472</v>
          </cell>
          <cell r="B543" t="str">
            <v>130240000</v>
          </cell>
          <cell r="C543" t="str">
            <v>Seligman Unified District</v>
          </cell>
        </row>
        <row r="544">
          <cell r="A544">
            <v>4250</v>
          </cell>
          <cell r="B544" t="str">
            <v>070371000</v>
          </cell>
          <cell r="C544" t="str">
            <v>Sentinel Elementary District</v>
          </cell>
        </row>
        <row r="545">
          <cell r="A545">
            <v>6353</v>
          </cell>
          <cell r="B545" t="str">
            <v>098746000</v>
          </cell>
          <cell r="C545" t="str">
            <v>Shonto Governing Board of Education, Inc.</v>
          </cell>
        </row>
        <row r="546">
          <cell r="A546">
            <v>4393</v>
          </cell>
          <cell r="B546" t="str">
            <v>090210000</v>
          </cell>
          <cell r="C546" t="str">
            <v>Show Low Unified District</v>
          </cell>
        </row>
        <row r="547">
          <cell r="A547">
            <v>4175</v>
          </cell>
          <cell r="B547" t="str">
            <v>020268000</v>
          </cell>
          <cell r="C547" t="str">
            <v>Sierra Vista Unified District</v>
          </cell>
        </row>
        <row r="548">
          <cell r="A548">
            <v>4478</v>
          </cell>
          <cell r="B548" t="str">
            <v>130315000</v>
          </cell>
          <cell r="C548" t="str">
            <v>Skull Valley Elementary District</v>
          </cell>
        </row>
        <row r="549">
          <cell r="A549">
            <v>90329</v>
          </cell>
          <cell r="B549" t="str">
            <v>078566000</v>
          </cell>
          <cell r="C549" t="str">
            <v>Skyline Gila River Schools, LLC</v>
          </cell>
        </row>
        <row r="550">
          <cell r="A550">
            <v>79084</v>
          </cell>
          <cell r="B550" t="str">
            <v>078914000</v>
          </cell>
          <cell r="C550" t="str">
            <v>Skyline Schools, Inc.</v>
          </cell>
        </row>
        <row r="551">
          <cell r="A551">
            <v>4496</v>
          </cell>
          <cell r="B551" t="str">
            <v>138752000</v>
          </cell>
          <cell r="C551" t="str">
            <v>Skyview School, Inc.</v>
          </cell>
        </row>
        <row r="552">
          <cell r="A552">
            <v>4391</v>
          </cell>
          <cell r="B552" t="str">
            <v>090205000</v>
          </cell>
          <cell r="C552" t="str">
            <v>Snowflake Unified District</v>
          </cell>
        </row>
        <row r="553">
          <cell r="A553">
            <v>4222</v>
          </cell>
          <cell r="B553" t="str">
            <v>050305000</v>
          </cell>
          <cell r="C553" t="str">
            <v>Solomon Elementary District</v>
          </cell>
        </row>
        <row r="554">
          <cell r="A554">
            <v>4500</v>
          </cell>
          <cell r="B554" t="str">
            <v>140411000</v>
          </cell>
          <cell r="C554" t="str">
            <v>Somerton Elementary District</v>
          </cell>
        </row>
        <row r="555">
          <cell r="A555">
            <v>4461</v>
          </cell>
          <cell r="B555" t="str">
            <v>120425000</v>
          </cell>
          <cell r="C555" t="str">
            <v>Sonoita Elementary District</v>
          </cell>
        </row>
        <row r="556">
          <cell r="A556">
            <v>78868</v>
          </cell>
          <cell r="B556" t="str">
            <v>078786000</v>
          </cell>
          <cell r="C556" t="str">
            <v>Sonoran Desert School</v>
          </cell>
        </row>
        <row r="557">
          <cell r="A557">
            <v>89915</v>
          </cell>
          <cell r="B557" t="str">
            <v>108503000</v>
          </cell>
          <cell r="C557" t="str">
            <v>Sonoran Science Academy - Broadway</v>
          </cell>
        </row>
        <row r="558">
          <cell r="A558">
            <v>91108</v>
          </cell>
          <cell r="B558" t="str">
            <v>078599000</v>
          </cell>
          <cell r="C558" t="str">
            <v>South Phoenix Academy Inc.</v>
          </cell>
        </row>
        <row r="559">
          <cell r="A559">
            <v>90540</v>
          </cell>
          <cell r="B559" t="str">
            <v>078578000</v>
          </cell>
          <cell r="C559" t="str">
            <v>South Valley Academy, Inc.</v>
          </cell>
        </row>
        <row r="560">
          <cell r="A560">
            <v>79085</v>
          </cell>
          <cell r="B560" t="str">
            <v>108779000</v>
          </cell>
          <cell r="C560" t="str">
            <v>Southgate Academy, Inc.</v>
          </cell>
        </row>
        <row r="561">
          <cell r="A561">
            <v>92043</v>
          </cell>
          <cell r="B561" t="str">
            <v>078228000</v>
          </cell>
          <cell r="C561" t="str">
            <v>Southwest Leadership Academy</v>
          </cell>
        </row>
        <row r="562">
          <cell r="A562">
            <v>4173</v>
          </cell>
          <cell r="B562" t="str">
            <v>020221000</v>
          </cell>
          <cell r="C562" t="str">
            <v>St David Unified District</v>
          </cell>
        </row>
        <row r="563">
          <cell r="A563">
            <v>4153</v>
          </cell>
          <cell r="B563" t="str">
            <v>010201000</v>
          </cell>
          <cell r="C563" t="str">
            <v>St Johns Unified District</v>
          </cell>
        </row>
        <row r="564">
          <cell r="A564">
            <v>4451</v>
          </cell>
          <cell r="B564" t="str">
            <v>110424000</v>
          </cell>
          <cell r="C564" t="str">
            <v>Stanfield Elementary District</v>
          </cell>
        </row>
        <row r="565">
          <cell r="A565">
            <v>4313</v>
          </cell>
          <cell r="B565" t="str">
            <v>078634000</v>
          </cell>
          <cell r="C565" t="str">
            <v>STEP UP Schools, Inc.</v>
          </cell>
        </row>
        <row r="566">
          <cell r="A566">
            <v>10966</v>
          </cell>
          <cell r="B566" t="str">
            <v>078781000</v>
          </cell>
          <cell r="C566" t="str">
            <v>Stepping Stones Academy</v>
          </cell>
        </row>
        <row r="567">
          <cell r="A567">
            <v>91992</v>
          </cell>
          <cell r="B567" t="str">
            <v>108227000</v>
          </cell>
          <cell r="C567" t="str">
            <v>StrengthBuilding Partners</v>
          </cell>
        </row>
        <row r="568">
          <cell r="A568">
            <v>79453</v>
          </cell>
          <cell r="B568" t="str">
            <v>078924000</v>
          </cell>
          <cell r="C568" t="str">
            <v>Success School</v>
          </cell>
        </row>
        <row r="569">
          <cell r="A569">
            <v>4407</v>
          </cell>
          <cell r="B569" t="str">
            <v>100212000</v>
          </cell>
          <cell r="C569" t="str">
            <v>Sunnyside Unified District</v>
          </cell>
        </row>
        <row r="570">
          <cell r="A570">
            <v>4440</v>
          </cell>
          <cell r="B570" t="str">
            <v>110215000</v>
          </cell>
          <cell r="C570" t="str">
            <v>Superior Unified School District</v>
          </cell>
        </row>
        <row r="571">
          <cell r="A571">
            <v>92981</v>
          </cell>
          <cell r="B571" t="str">
            <v>078237000</v>
          </cell>
          <cell r="C571" t="str">
            <v>Synergy Public School, Inc.</v>
          </cell>
        </row>
        <row r="572">
          <cell r="A572">
            <v>4408</v>
          </cell>
          <cell r="B572" t="str">
            <v>100213000</v>
          </cell>
          <cell r="C572" t="str">
            <v>Tanque Verde Unified District</v>
          </cell>
        </row>
        <row r="573">
          <cell r="A573">
            <v>79218</v>
          </cell>
          <cell r="B573" t="str">
            <v>088702000</v>
          </cell>
          <cell r="C573" t="str">
            <v>Telesis Center for Learning, Inc.</v>
          </cell>
        </row>
        <row r="574">
          <cell r="A574">
            <v>4361</v>
          </cell>
          <cell r="B574" t="str">
            <v>078761000</v>
          </cell>
          <cell r="C574" t="str">
            <v>Tempe Preparatory Academy</v>
          </cell>
        </row>
        <row r="575">
          <cell r="A575">
            <v>4258</v>
          </cell>
          <cell r="B575" t="str">
            <v>070403000</v>
          </cell>
          <cell r="C575" t="str">
            <v>Tempe School District</v>
          </cell>
        </row>
        <row r="576">
          <cell r="A576">
            <v>4287</v>
          </cell>
          <cell r="B576" t="str">
            <v>070513000</v>
          </cell>
          <cell r="C576" t="str">
            <v>Tempe Union High School District</v>
          </cell>
        </row>
        <row r="577">
          <cell r="A577">
            <v>4219</v>
          </cell>
          <cell r="B577" t="str">
            <v>050204000</v>
          </cell>
          <cell r="C577" t="str">
            <v>Thatcher Unified District</v>
          </cell>
        </row>
        <row r="578">
          <cell r="A578">
            <v>6355</v>
          </cell>
          <cell r="B578" t="str">
            <v>108722000</v>
          </cell>
          <cell r="C578" t="str">
            <v>The Charter Foundation, Inc.</v>
          </cell>
        </row>
        <row r="579">
          <cell r="A579">
            <v>91340</v>
          </cell>
          <cell r="B579" t="str">
            <v>078213000</v>
          </cell>
          <cell r="C579" t="str">
            <v>The Farm at Mission Montessori Academy</v>
          </cell>
        </row>
        <row r="580">
          <cell r="A580">
            <v>395879</v>
          </cell>
          <cell r="B580" t="str">
            <v>078696000</v>
          </cell>
          <cell r="C580" t="str">
            <v>The French American Academy of Arizona</v>
          </cell>
        </row>
        <row r="581">
          <cell r="A581">
            <v>92978</v>
          </cell>
          <cell r="B581" t="str">
            <v>118717000</v>
          </cell>
          <cell r="C581" t="str">
            <v>The Grande Innovation Academy</v>
          </cell>
        </row>
        <row r="582">
          <cell r="A582">
            <v>90287</v>
          </cell>
          <cell r="B582" t="str">
            <v>078561000</v>
          </cell>
          <cell r="C582" t="str">
            <v>The Odyssey Preparatory Academy, Inc.</v>
          </cell>
        </row>
        <row r="583">
          <cell r="A583">
            <v>91250</v>
          </cell>
          <cell r="B583" t="str">
            <v>078206000</v>
          </cell>
          <cell r="C583" t="str">
            <v>The Paideia Academies, Inc</v>
          </cell>
        </row>
        <row r="584">
          <cell r="A584">
            <v>79131</v>
          </cell>
          <cell r="B584" t="str">
            <v>048703000</v>
          </cell>
          <cell r="C584" t="str">
            <v>The Shelby School</v>
          </cell>
        </row>
        <row r="585">
          <cell r="A585">
            <v>92976</v>
          </cell>
          <cell r="B585" t="str">
            <v>078411000</v>
          </cell>
          <cell r="C585" t="str">
            <v>Think Through Academy</v>
          </cell>
        </row>
        <row r="586">
          <cell r="A586">
            <v>4264</v>
          </cell>
          <cell r="B586" t="str">
            <v>070417000</v>
          </cell>
          <cell r="C586" t="str">
            <v>Tolleson Elementary District</v>
          </cell>
        </row>
        <row r="587">
          <cell r="A587">
            <v>4288</v>
          </cell>
          <cell r="B587" t="str">
            <v>070514000</v>
          </cell>
          <cell r="C587" t="str">
            <v>Tolleson Union High School District</v>
          </cell>
        </row>
        <row r="588">
          <cell r="A588">
            <v>4450</v>
          </cell>
          <cell r="B588" t="str">
            <v>110422000</v>
          </cell>
          <cell r="C588" t="str">
            <v>Toltec School District</v>
          </cell>
        </row>
        <row r="589">
          <cell r="A589">
            <v>4168</v>
          </cell>
          <cell r="B589" t="str">
            <v>020201000</v>
          </cell>
          <cell r="C589" t="str">
            <v>Tombstone Unified District</v>
          </cell>
        </row>
        <row r="590">
          <cell r="A590">
            <v>4215</v>
          </cell>
          <cell r="B590" t="str">
            <v>040333000</v>
          </cell>
          <cell r="C590" t="str">
            <v>Tonto Basin Elementary District</v>
          </cell>
        </row>
        <row r="591">
          <cell r="A591">
            <v>4376</v>
          </cell>
          <cell r="B591" t="str">
            <v>080412000</v>
          </cell>
          <cell r="C591" t="str">
            <v>Topock Elementary District</v>
          </cell>
        </row>
        <row r="592">
          <cell r="A592">
            <v>4225</v>
          </cell>
          <cell r="B592" t="str">
            <v>058702000</v>
          </cell>
          <cell r="C592" t="str">
            <v>Triumphant Learning Center</v>
          </cell>
        </row>
        <row r="593">
          <cell r="A593">
            <v>90859</v>
          </cell>
          <cell r="B593" t="str">
            <v>078591000</v>
          </cell>
          <cell r="C593" t="str">
            <v>Trivium Preparatory Academy</v>
          </cell>
        </row>
        <row r="594">
          <cell r="A594">
            <v>4197</v>
          </cell>
          <cell r="B594" t="str">
            <v>030215000</v>
          </cell>
          <cell r="C594" t="str">
            <v>Tuba City Unified School District #15</v>
          </cell>
        </row>
        <row r="595">
          <cell r="A595">
            <v>79073</v>
          </cell>
          <cell r="B595" t="str">
            <v>108773000</v>
          </cell>
          <cell r="C595" t="str">
            <v>Tucson Country Day School, Inc.</v>
          </cell>
        </row>
        <row r="596">
          <cell r="A596">
            <v>79979</v>
          </cell>
          <cell r="B596" t="str">
            <v>108714000</v>
          </cell>
          <cell r="C596" t="str">
            <v>Tucson International Academy, Inc.</v>
          </cell>
        </row>
        <row r="597">
          <cell r="A597">
            <v>6374</v>
          </cell>
          <cell r="B597" t="str">
            <v>108768000</v>
          </cell>
          <cell r="C597" t="str">
            <v>Tucson Preparatory School</v>
          </cell>
        </row>
        <row r="598">
          <cell r="A598">
            <v>4403</v>
          </cell>
          <cell r="B598" t="str">
            <v>100201000</v>
          </cell>
          <cell r="C598" t="str">
            <v>Tucson Unified District</v>
          </cell>
        </row>
        <row r="599">
          <cell r="A599">
            <v>4422</v>
          </cell>
          <cell r="B599" t="str">
            <v>108660000</v>
          </cell>
          <cell r="C599" t="str">
            <v>Tucson Youth Development/ACE Charter High School</v>
          </cell>
        </row>
        <row r="600">
          <cell r="A600">
            <v>4310</v>
          </cell>
          <cell r="B600" t="str">
            <v>078630000</v>
          </cell>
          <cell r="C600" t="str">
            <v>Twenty First Century Charter School, Inc. Bennett Academy</v>
          </cell>
        </row>
        <row r="601">
          <cell r="A601">
            <v>4277</v>
          </cell>
          <cell r="B601" t="str">
            <v>070462000</v>
          </cell>
          <cell r="C601" t="str">
            <v>Union Elementary District</v>
          </cell>
        </row>
        <row r="602">
          <cell r="A602">
            <v>4413</v>
          </cell>
          <cell r="B602" t="str">
            <v>100220000</v>
          </cell>
          <cell r="C602" t="str">
            <v>Vail Unified District</v>
          </cell>
        </row>
        <row r="603">
          <cell r="A603">
            <v>4380</v>
          </cell>
          <cell r="B603" t="str">
            <v>080322000</v>
          </cell>
          <cell r="C603" t="str">
            <v>Valentine Elementary District</v>
          </cell>
        </row>
        <row r="604">
          <cell r="A604">
            <v>79957</v>
          </cell>
          <cell r="B604" t="str">
            <v>078964000</v>
          </cell>
          <cell r="C604" t="str">
            <v>Valley of the Sun Waldorf Education Association, dba Desert Marigold School</v>
          </cell>
        </row>
        <row r="605">
          <cell r="A605">
            <v>4190</v>
          </cell>
          <cell r="B605" t="str">
            <v>020522000</v>
          </cell>
          <cell r="C605" t="str">
            <v>Valley Union High School District</v>
          </cell>
        </row>
        <row r="606">
          <cell r="A606">
            <v>90317</v>
          </cell>
          <cell r="B606" t="str">
            <v>078562000</v>
          </cell>
          <cell r="C606" t="str">
            <v>Vector School District, Inc.</v>
          </cell>
        </row>
        <row r="607">
          <cell r="A607">
            <v>80992</v>
          </cell>
          <cell r="B607" t="str">
            <v>078984000</v>
          </cell>
          <cell r="C607" t="str">
            <v>Veritas Preparatory Academy</v>
          </cell>
        </row>
        <row r="608">
          <cell r="A608">
            <v>4162</v>
          </cell>
          <cell r="B608" t="str">
            <v>010309000</v>
          </cell>
          <cell r="C608" t="str">
            <v>Vernon Elementary District</v>
          </cell>
        </row>
        <row r="609">
          <cell r="A609">
            <v>92985</v>
          </cell>
          <cell r="B609" t="str">
            <v>078410000</v>
          </cell>
          <cell r="C609" t="str">
            <v>Victory Collegiate Academy Corporation</v>
          </cell>
        </row>
        <row r="610">
          <cell r="A610">
            <v>4358</v>
          </cell>
          <cell r="B610" t="str">
            <v>078757000</v>
          </cell>
          <cell r="C610" t="str">
            <v>Victory High School, Inc.</v>
          </cell>
        </row>
        <row r="611">
          <cell r="A611">
            <v>4339</v>
          </cell>
          <cell r="B611" t="str">
            <v>078715000</v>
          </cell>
          <cell r="C611" t="str">
            <v>Villa Montessori Charter School</v>
          </cell>
        </row>
        <row r="612">
          <cell r="A612">
            <v>4430</v>
          </cell>
          <cell r="B612" t="str">
            <v>108705000</v>
          </cell>
          <cell r="C612" t="str">
            <v>Vision Charter School, Inc.</v>
          </cell>
        </row>
        <row r="613">
          <cell r="A613">
            <v>79907</v>
          </cell>
          <cell r="B613" t="str">
            <v>078960000</v>
          </cell>
          <cell r="C613" t="str">
            <v>Vista Charter School</v>
          </cell>
        </row>
        <row r="614">
          <cell r="A614">
            <v>91948</v>
          </cell>
          <cell r="B614" t="str">
            <v>078224000</v>
          </cell>
          <cell r="C614" t="str">
            <v>Vista College Preparatory, Inc.</v>
          </cell>
        </row>
        <row r="615">
          <cell r="A615">
            <v>4260</v>
          </cell>
          <cell r="B615" t="str">
            <v>070406000</v>
          </cell>
          <cell r="C615" t="str">
            <v>Washington Elementary School District</v>
          </cell>
        </row>
        <row r="616">
          <cell r="A616">
            <v>4504</v>
          </cell>
          <cell r="B616" t="str">
            <v>140424000</v>
          </cell>
          <cell r="C616" t="str">
            <v>Wellton Elementary District</v>
          </cell>
        </row>
        <row r="617">
          <cell r="A617">
            <v>4512</v>
          </cell>
          <cell r="B617" t="str">
            <v>150419000</v>
          </cell>
          <cell r="C617" t="str">
            <v>Wenden Elementary District</v>
          </cell>
        </row>
        <row r="618">
          <cell r="A618">
            <v>79497</v>
          </cell>
          <cell r="B618" t="str">
            <v>078935000</v>
          </cell>
          <cell r="C618" t="str">
            <v>West Gilbert Charter Elementary School, Inc.</v>
          </cell>
        </row>
        <row r="619">
          <cell r="A619">
            <v>79990</v>
          </cell>
          <cell r="B619" t="str">
            <v>078974000</v>
          </cell>
          <cell r="C619" t="str">
            <v>West Gilbert Charter Middle School, Inc.</v>
          </cell>
        </row>
        <row r="620">
          <cell r="A620">
            <v>90036</v>
          </cell>
          <cell r="B620" t="str">
            <v>078548000</v>
          </cell>
          <cell r="C620" t="str">
            <v>West Valley Arts and Technology Academy, Inc.</v>
          </cell>
        </row>
        <row r="621">
          <cell r="A621">
            <v>91937</v>
          </cell>
          <cell r="B621" t="str">
            <v>078221000</v>
          </cell>
          <cell r="C621" t="str">
            <v>Western School of Science and Technology, Inc.</v>
          </cell>
        </row>
        <row r="622">
          <cell r="A622">
            <v>4394</v>
          </cell>
          <cell r="B622" t="str">
            <v>090220000</v>
          </cell>
          <cell r="C622" t="str">
            <v>Whiteriver Unified District</v>
          </cell>
        </row>
        <row r="623">
          <cell r="A623">
            <v>4236</v>
          </cell>
          <cell r="B623" t="str">
            <v>070209000</v>
          </cell>
          <cell r="C623" t="str">
            <v>Wickenburg Unified District</v>
          </cell>
        </row>
        <row r="624">
          <cell r="A624">
            <v>4170</v>
          </cell>
          <cell r="B624" t="str">
            <v>020213000</v>
          </cell>
          <cell r="C624" t="str">
            <v>Willcox Unified District</v>
          </cell>
        </row>
        <row r="625">
          <cell r="A625">
            <v>4193</v>
          </cell>
          <cell r="B625" t="str">
            <v>030202000</v>
          </cell>
          <cell r="C625" t="str">
            <v>Williams Unified District</v>
          </cell>
        </row>
        <row r="626">
          <cell r="A626">
            <v>4261</v>
          </cell>
          <cell r="B626" t="str">
            <v>070407000</v>
          </cell>
          <cell r="C626" t="str">
            <v>Wilson Elementary District</v>
          </cell>
        </row>
        <row r="627">
          <cell r="A627">
            <v>4154</v>
          </cell>
          <cell r="B627" t="str">
            <v>010208000</v>
          </cell>
          <cell r="C627" t="str">
            <v>Window Rock Unified District</v>
          </cell>
        </row>
        <row r="628">
          <cell r="A628">
            <v>4387</v>
          </cell>
          <cell r="B628" t="str">
            <v>090201000</v>
          </cell>
          <cell r="C628" t="str">
            <v>Winslow Unified District</v>
          </cell>
        </row>
        <row r="629">
          <cell r="A629">
            <v>4485</v>
          </cell>
          <cell r="B629" t="str">
            <v>130352000</v>
          </cell>
          <cell r="C629" t="str">
            <v>Yarnell Elementary District</v>
          </cell>
        </row>
        <row r="630">
          <cell r="A630">
            <v>79379</v>
          </cell>
          <cell r="B630" t="str">
            <v>130199000</v>
          </cell>
          <cell r="C630" t="str">
            <v>Yavapai Accommodation School District</v>
          </cell>
        </row>
        <row r="631">
          <cell r="A631">
            <v>79533</v>
          </cell>
          <cell r="B631" t="str">
            <v>211024000</v>
          </cell>
          <cell r="C631" t="str">
            <v>Yavapai County Juvenile Justice Center</v>
          </cell>
        </row>
        <row r="632">
          <cell r="A632">
            <v>79492</v>
          </cell>
          <cell r="B632" t="str">
            <v>136014000</v>
          </cell>
          <cell r="C632" t="str">
            <v>Yavapai County Sheriffs Office</v>
          </cell>
        </row>
        <row r="633">
          <cell r="A633">
            <v>4213</v>
          </cell>
          <cell r="B633" t="str">
            <v>040305000</v>
          </cell>
          <cell r="C633" t="str">
            <v>Young Elementary District</v>
          </cell>
        </row>
        <row r="634">
          <cell r="A634">
            <v>4385</v>
          </cell>
          <cell r="B634" t="str">
            <v>088755000</v>
          </cell>
          <cell r="C634" t="str">
            <v>Young Scholars Academy Charter School Corp.</v>
          </cell>
        </row>
        <row r="635">
          <cell r="A635">
            <v>4377</v>
          </cell>
          <cell r="B635" t="str">
            <v>080313000</v>
          </cell>
          <cell r="C635" t="str">
            <v>Yucca Elementary District</v>
          </cell>
        </row>
        <row r="636">
          <cell r="A636">
            <v>79524</v>
          </cell>
          <cell r="B636" t="str">
            <v>211025000</v>
          </cell>
          <cell r="C636" t="str">
            <v>Yuma County Juvenile Justice Center</v>
          </cell>
        </row>
        <row r="637">
          <cell r="A637">
            <v>79472</v>
          </cell>
          <cell r="B637" t="str">
            <v>146015000</v>
          </cell>
          <cell r="C637" t="str">
            <v>Yuma County Sheriffs Office</v>
          </cell>
        </row>
        <row r="638">
          <cell r="A638">
            <v>4499</v>
          </cell>
          <cell r="B638" t="str">
            <v>140401000</v>
          </cell>
          <cell r="C638" t="str">
            <v>Yuma Elementary District</v>
          </cell>
        </row>
        <row r="639">
          <cell r="A639">
            <v>4509</v>
          </cell>
          <cell r="B639" t="str">
            <v>148758000</v>
          </cell>
          <cell r="C639" t="str">
            <v>Yuma Private Industry Council, Inc.</v>
          </cell>
        </row>
        <row r="640">
          <cell r="A640">
            <v>4507</v>
          </cell>
          <cell r="B640" t="str">
            <v>140570000</v>
          </cell>
          <cell r="C640" t="str">
            <v>Yuma Union High School District</v>
          </cell>
        </row>
        <row r="641">
          <cell r="A641">
            <v>81123</v>
          </cell>
          <cell r="B641" t="str">
            <v>108717000</v>
          </cell>
          <cell r="C641" t="str">
            <v>Educational Impact, Inc.</v>
          </cell>
        </row>
        <row r="642">
          <cell r="A642">
            <v>92980</v>
          </cell>
          <cell r="B642" t="str">
            <v>118721000</v>
          </cell>
          <cell r="C642" t="str">
            <v>ARCHES Academy</v>
          </cell>
        </row>
        <row r="643">
          <cell r="A643">
            <v>1000164</v>
          </cell>
          <cell r="B643" t="str">
            <v>078616000</v>
          </cell>
          <cell r="C643" t="str">
            <v>Integrated Education Foundation, Inc.</v>
          </cell>
        </row>
        <row r="644">
          <cell r="A644">
            <v>1000283</v>
          </cell>
          <cell r="B644" t="str">
            <v>078635000</v>
          </cell>
          <cell r="C644" t="str">
            <v>Legacy Traditional School - Goodyear</v>
          </cell>
        </row>
        <row r="645">
          <cell r="A645">
            <v>1000165</v>
          </cell>
          <cell r="B645" t="str">
            <v>078617000</v>
          </cell>
          <cell r="C645" t="str">
            <v>New Horizon High School, Inc.</v>
          </cell>
        </row>
        <row r="646">
          <cell r="A646">
            <v>320470</v>
          </cell>
          <cell r="B646" t="str">
            <v>078692000</v>
          </cell>
          <cell r="C646" t="str">
            <v>New Learning Ventures, Inc.</v>
          </cell>
        </row>
        <row r="647">
          <cell r="A647">
            <v>903484</v>
          </cell>
          <cell r="B647" t="str">
            <v>078693000</v>
          </cell>
          <cell r="C647" t="str">
            <v>Phoenix International Academy</v>
          </cell>
        </row>
        <row r="648">
          <cell r="A648">
            <v>520359</v>
          </cell>
          <cell r="B648" t="str">
            <v>078694000</v>
          </cell>
          <cell r="C648" t="str">
            <v>Self Development Eastmark Academy</v>
          </cell>
        </row>
        <row r="649">
          <cell r="A649">
            <v>308420</v>
          </cell>
          <cell r="B649" t="str">
            <v>078695000</v>
          </cell>
          <cell r="C649" t="str">
            <v>Self Development Scottsdale Academy</v>
          </cell>
        </row>
        <row r="650">
          <cell r="A650">
            <v>1000160</v>
          </cell>
          <cell r="B650" t="str">
            <v>078622000</v>
          </cell>
          <cell r="C650" t="str">
            <v>Somerset Academy Arizona, Inc.</v>
          </cell>
        </row>
        <row r="651">
          <cell r="A651">
            <v>1000291</v>
          </cell>
          <cell r="B651" t="str">
            <v>078104000</v>
          </cell>
          <cell r="C651" t="str">
            <v>Valor Preparatory Academy, LLC</v>
          </cell>
        </row>
      </sheetData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2A048E-761E-4672-B900-1F90C95B31B4}" name="Table15" displayName="Table15" ref="A2:H647">
  <autoFilter ref="A2:H647" xr:uid="{EAE36D00-82F8-46ED-AF92-732AD522A23B}"/>
  <sortState xmlns:xlrd2="http://schemas.microsoft.com/office/spreadsheetml/2017/richdata2" ref="A3:H647">
    <sortCondition ref="C2:C647"/>
  </sortState>
  <tableColumns count="8">
    <tableColumn id="1" xr3:uid="{BB9D8CD9-2F17-498E-8FB5-E8D09F17705C}" name="Entity ID" totalsRowLabel="Total"/>
    <tableColumn id="9" xr3:uid="{BB985085-5D28-4E47-8924-C3FAEA6D11E5}" name="CTDS" dataDxfId="8"/>
    <tableColumn id="3" xr3:uid="{B7F27702-1977-4BA9-939F-62BEC2A84BC8}" name="Name"/>
    <tableColumn id="4" xr3:uid="{70706A43-6414-44F3-8D05-849E8E16B5D8}" name="Total Allocation to PEA - 611" dataDxfId="7" dataCellStyle="Currency"/>
    <tableColumn id="5" xr3:uid="{5A3B54A3-0DBF-46E1-907D-E88390CE09E3}" name="Proportionate Share Obligation - 611_x000a_How much has to be spent on Parentally Placed Private School Students" dataDxfId="6" dataCellStyle="Currency"/>
    <tableColumn id="6" xr3:uid="{F16082EC-BE3A-4970-8C80-18B29D46A3B9}" name="Total Allocation to PEA - 619" dataDxfId="5" totalsRowDxfId="4" dataCellStyle="Currency"/>
    <tableColumn id="7" xr3:uid="{AC09A1F6-F79A-4054-9997-F281C0DEDEB6}" name="Proportionate Share Obligation - 619_x000a_How much has to be spent on Parentally Placed Private School Students" dataDxfId="3" totalsRowDxfId="2" dataCellStyle="Currency"/>
    <tableColumn id="8" xr3:uid="{1C34B542-9389-4A06-B6F2-F0CDF782484D}" name="Maximum Amount that can be used for CEIS (15%)" totalsRowFunction="sum" dataDxfId="1" totalsRow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0B7B0-A28A-4C9D-B4A6-49BF6A538B27}">
  <dimension ref="A1:H648"/>
  <sheetViews>
    <sheetView tabSelected="1" topLeftCell="C1" zoomScaleNormal="100" workbookViewId="0">
      <pane ySplit="2" topLeftCell="A3" activePane="bottomLeft" state="frozen"/>
      <selection activeCell="C142" sqref="C142"/>
      <selection pane="bottomLeft" activeCell="C650" sqref="C650"/>
    </sheetView>
  </sheetViews>
  <sheetFormatPr defaultRowHeight="15" x14ac:dyDescent="0.25"/>
  <cols>
    <col min="1" max="1" width="10.7109375" bestFit="1" customWidth="1"/>
    <col min="2" max="2" width="10.7109375" customWidth="1"/>
    <col min="3" max="3" width="77.140625" bestFit="1" customWidth="1"/>
    <col min="4" max="4" width="16.28515625" style="2" bestFit="1" customWidth="1"/>
    <col min="5" max="5" width="39.5703125" style="2" customWidth="1"/>
    <col min="6" max="6" width="14.28515625" style="2" bestFit="1" customWidth="1"/>
    <col min="7" max="7" width="39.5703125" style="2" bestFit="1" customWidth="1"/>
    <col min="8" max="8" width="20.28515625" style="2" bestFit="1" customWidth="1"/>
  </cols>
  <sheetData>
    <row r="1" spans="1:8" x14ac:dyDescent="0.25">
      <c r="C1" t="s">
        <v>1274</v>
      </c>
      <c r="D1" s="17">
        <v>44187</v>
      </c>
    </row>
    <row r="2" spans="1:8" ht="45" x14ac:dyDescent="0.25">
      <c r="A2" t="s">
        <v>0</v>
      </c>
      <c r="B2" t="s">
        <v>1</v>
      </c>
      <c r="C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>
        <v>79457</v>
      </c>
      <c r="B3" t="s">
        <v>8</v>
      </c>
      <c r="C3" t="s">
        <v>9</v>
      </c>
      <c r="D3" s="2">
        <v>11030.53</v>
      </c>
      <c r="E3" s="2">
        <v>0</v>
      </c>
      <c r="F3" s="2">
        <v>1128.54</v>
      </c>
      <c r="G3" s="2">
        <v>0</v>
      </c>
      <c r="H3" s="2">
        <v>1823.8605</v>
      </c>
    </row>
    <row r="4" spans="1:8" x14ac:dyDescent="0.25">
      <c r="A4">
        <v>90199</v>
      </c>
      <c r="B4" t="s">
        <v>10</v>
      </c>
      <c r="C4" t="s">
        <v>11</v>
      </c>
      <c r="D4" s="2">
        <v>106161.4</v>
      </c>
      <c r="E4" s="2">
        <v>0</v>
      </c>
      <c r="F4" s="2">
        <v>886.86</v>
      </c>
      <c r="G4" s="2">
        <v>0</v>
      </c>
      <c r="H4" s="2">
        <v>16057.238999999998</v>
      </c>
    </row>
    <row r="5" spans="1:8" x14ac:dyDescent="0.25">
      <c r="A5">
        <v>85540</v>
      </c>
      <c r="B5" t="s">
        <v>12</v>
      </c>
      <c r="C5" t="s">
        <v>13</v>
      </c>
      <c r="D5" s="2">
        <v>22202.77</v>
      </c>
      <c r="E5" s="2">
        <v>0</v>
      </c>
      <c r="F5" s="2">
        <v>0</v>
      </c>
      <c r="G5" s="2">
        <v>0</v>
      </c>
      <c r="H5" s="2">
        <v>3330.4155000000001</v>
      </c>
    </row>
    <row r="6" spans="1:8" x14ac:dyDescent="0.25">
      <c r="A6">
        <v>90878</v>
      </c>
      <c r="B6" s="13" t="s">
        <v>14</v>
      </c>
      <c r="C6" s="13" t="s">
        <v>15</v>
      </c>
      <c r="D6" s="14">
        <v>471745.58</v>
      </c>
      <c r="E6" s="2">
        <v>0</v>
      </c>
      <c r="F6" s="2">
        <v>1184.0999999999999</v>
      </c>
      <c r="G6" s="2">
        <v>0</v>
      </c>
      <c r="H6" s="2">
        <v>70939.45199999999</v>
      </c>
    </row>
    <row r="7" spans="1:8" x14ac:dyDescent="0.25">
      <c r="A7">
        <v>92768</v>
      </c>
      <c r="B7" s="13" t="s">
        <v>18</v>
      </c>
      <c r="C7" s="13" t="s">
        <v>17</v>
      </c>
      <c r="D7" s="14">
        <v>166421.72</v>
      </c>
      <c r="E7" s="2">
        <v>0</v>
      </c>
      <c r="F7" s="2">
        <v>3109.88</v>
      </c>
      <c r="G7" s="2">
        <v>0</v>
      </c>
      <c r="H7" s="2">
        <v>25429.74</v>
      </c>
    </row>
    <row r="8" spans="1:8" x14ac:dyDescent="0.25">
      <c r="A8">
        <v>79961</v>
      </c>
      <c r="B8" t="s">
        <v>16</v>
      </c>
      <c r="C8" t="s">
        <v>17</v>
      </c>
      <c r="D8" s="2">
        <v>82228.91</v>
      </c>
      <c r="E8" s="2">
        <v>0</v>
      </c>
      <c r="F8" s="2">
        <v>622.95000000000005</v>
      </c>
      <c r="G8" s="2">
        <v>0</v>
      </c>
      <c r="H8" s="2">
        <v>12427.779</v>
      </c>
    </row>
    <row r="9" spans="1:8" x14ac:dyDescent="0.25">
      <c r="A9">
        <v>78897</v>
      </c>
      <c r="B9" t="s">
        <v>19</v>
      </c>
      <c r="C9" t="s">
        <v>20</v>
      </c>
      <c r="D9" s="2">
        <v>82323.210000000006</v>
      </c>
      <c r="E9" s="2">
        <v>0</v>
      </c>
      <c r="F9" s="2">
        <v>1577.4</v>
      </c>
      <c r="G9" s="2">
        <v>0</v>
      </c>
      <c r="H9" s="2">
        <v>12585.0915</v>
      </c>
    </row>
    <row r="10" spans="1:8" x14ac:dyDescent="0.25">
      <c r="A10">
        <v>79213</v>
      </c>
      <c r="B10" t="s">
        <v>21</v>
      </c>
      <c r="C10" t="s">
        <v>22</v>
      </c>
      <c r="D10" s="2">
        <v>29095.34</v>
      </c>
      <c r="E10" s="2">
        <v>0</v>
      </c>
      <c r="F10" s="2">
        <v>0</v>
      </c>
      <c r="G10" s="2">
        <v>0</v>
      </c>
      <c r="H10" s="2">
        <v>4364.3009999999995</v>
      </c>
    </row>
    <row r="11" spans="1:8" x14ac:dyDescent="0.25">
      <c r="A11">
        <v>6364</v>
      </c>
      <c r="B11" t="s">
        <v>23</v>
      </c>
      <c r="C11" t="s">
        <v>24</v>
      </c>
      <c r="D11" s="2">
        <v>22226.560000000001</v>
      </c>
      <c r="E11" s="2">
        <v>0</v>
      </c>
      <c r="F11" s="2">
        <v>1048.54</v>
      </c>
      <c r="G11" s="2">
        <v>0</v>
      </c>
      <c r="H11" s="2">
        <v>3491.2650000000003</v>
      </c>
    </row>
    <row r="12" spans="1:8" x14ac:dyDescent="0.25">
      <c r="A12">
        <v>4325</v>
      </c>
      <c r="B12" t="s">
        <v>25</v>
      </c>
      <c r="C12" t="s">
        <v>26</v>
      </c>
      <c r="D12" s="2">
        <v>59926.92</v>
      </c>
      <c r="E12" s="2">
        <v>0</v>
      </c>
      <c r="F12" s="2">
        <v>637.30999999999995</v>
      </c>
      <c r="G12" s="2">
        <v>0</v>
      </c>
      <c r="H12" s="2">
        <v>9084.6344999999983</v>
      </c>
    </row>
    <row r="13" spans="1:8" x14ac:dyDescent="0.25">
      <c r="A13">
        <v>79437</v>
      </c>
      <c r="B13" t="s">
        <v>27</v>
      </c>
      <c r="C13" t="s">
        <v>28</v>
      </c>
      <c r="D13" s="2">
        <v>79189.240000000005</v>
      </c>
      <c r="E13" s="2">
        <v>0</v>
      </c>
      <c r="F13" s="2">
        <v>2430.38</v>
      </c>
      <c r="G13" s="2">
        <v>0</v>
      </c>
      <c r="H13" s="2">
        <v>12242.943000000001</v>
      </c>
    </row>
    <row r="14" spans="1:8" x14ac:dyDescent="0.25">
      <c r="A14">
        <v>4289</v>
      </c>
      <c r="B14" s="13" t="s">
        <v>29</v>
      </c>
      <c r="C14" s="13" t="s">
        <v>30</v>
      </c>
      <c r="D14" s="14">
        <v>1099135.79</v>
      </c>
      <c r="E14" s="2">
        <v>0</v>
      </c>
      <c r="F14" s="2">
        <v>0</v>
      </c>
      <c r="G14" s="2">
        <v>0</v>
      </c>
      <c r="H14" s="2">
        <v>164870.36850000001</v>
      </c>
    </row>
    <row r="15" spans="1:8" x14ac:dyDescent="0.25">
      <c r="A15">
        <v>4249</v>
      </c>
      <c r="B15" t="s">
        <v>31</v>
      </c>
      <c r="C15" t="s">
        <v>32</v>
      </c>
      <c r="D15" s="2">
        <v>39162.129999999997</v>
      </c>
      <c r="E15" s="2">
        <v>0</v>
      </c>
      <c r="F15" s="2">
        <v>541.33000000000004</v>
      </c>
      <c r="G15" s="2">
        <v>0</v>
      </c>
      <c r="H15" s="2">
        <v>5955.5189999999993</v>
      </c>
    </row>
    <row r="16" spans="1:8" x14ac:dyDescent="0.25">
      <c r="A16">
        <v>79053</v>
      </c>
      <c r="B16" t="s">
        <v>33</v>
      </c>
      <c r="C16" t="s">
        <v>34</v>
      </c>
      <c r="D16" s="2">
        <v>14882.53</v>
      </c>
      <c r="E16" s="2">
        <v>0</v>
      </c>
      <c r="F16" s="2">
        <v>0</v>
      </c>
      <c r="G16" s="2">
        <v>0</v>
      </c>
      <c r="H16" s="2">
        <v>2232.3795</v>
      </c>
    </row>
    <row r="17" spans="1:8" x14ac:dyDescent="0.25">
      <c r="A17">
        <v>449790</v>
      </c>
      <c r="B17" t="s">
        <v>35</v>
      </c>
      <c r="C17" t="s">
        <v>36</v>
      </c>
      <c r="D17" s="2">
        <v>2363.29</v>
      </c>
      <c r="E17" s="2">
        <v>0</v>
      </c>
      <c r="F17" s="2">
        <v>0</v>
      </c>
      <c r="G17" s="2">
        <v>0</v>
      </c>
      <c r="H17" s="2">
        <v>354.49349999999998</v>
      </c>
    </row>
    <row r="18" spans="1:8" x14ac:dyDescent="0.25">
      <c r="A18">
        <v>4409</v>
      </c>
      <c r="B18" t="s">
        <v>37</v>
      </c>
      <c r="C18" t="s">
        <v>38</v>
      </c>
      <c r="D18" s="2">
        <v>85147.99</v>
      </c>
      <c r="E18" s="2">
        <v>0</v>
      </c>
      <c r="F18" s="2">
        <v>1829.39</v>
      </c>
      <c r="G18" s="2">
        <v>0</v>
      </c>
      <c r="H18" s="2">
        <v>13046.607</v>
      </c>
    </row>
    <row r="19" spans="1:8" x14ac:dyDescent="0.25">
      <c r="A19">
        <v>5978</v>
      </c>
      <c r="B19" t="s">
        <v>39</v>
      </c>
      <c r="C19" t="s">
        <v>40</v>
      </c>
      <c r="D19" s="2">
        <v>3686.07</v>
      </c>
      <c r="E19" s="2">
        <v>0</v>
      </c>
      <c r="F19" s="2">
        <v>2387.1999999999998</v>
      </c>
      <c r="G19" s="2">
        <v>0</v>
      </c>
      <c r="H19" s="2">
        <v>910.9905</v>
      </c>
    </row>
    <row r="20" spans="1:8" x14ac:dyDescent="0.25">
      <c r="A20">
        <v>78966</v>
      </c>
      <c r="B20" t="s">
        <v>41</v>
      </c>
      <c r="C20" t="s">
        <v>42</v>
      </c>
      <c r="D20" s="2">
        <v>6235.99</v>
      </c>
      <c r="E20" s="2">
        <v>0</v>
      </c>
      <c r="F20" s="2">
        <v>0</v>
      </c>
      <c r="G20" s="2">
        <v>0</v>
      </c>
      <c r="H20" s="2">
        <v>935.3984999999999</v>
      </c>
    </row>
    <row r="21" spans="1:8" x14ac:dyDescent="0.25">
      <c r="A21">
        <v>4280</v>
      </c>
      <c r="B21" s="13" t="s">
        <v>43</v>
      </c>
      <c r="C21" s="13" t="s">
        <v>44</v>
      </c>
      <c r="D21" s="14">
        <v>2455861.79</v>
      </c>
      <c r="E21" s="2">
        <v>21797.589852071007</v>
      </c>
      <c r="F21" s="2">
        <v>61823.56</v>
      </c>
      <c r="G21" s="2">
        <v>0</v>
      </c>
      <c r="H21" s="2">
        <v>377652.80249999999</v>
      </c>
    </row>
    <row r="22" spans="1:8" x14ac:dyDescent="0.25">
      <c r="A22">
        <v>79969</v>
      </c>
      <c r="B22" t="s">
        <v>45</v>
      </c>
      <c r="C22" t="s">
        <v>46</v>
      </c>
      <c r="D22" s="2">
        <v>18933.98</v>
      </c>
      <c r="E22" s="2">
        <v>0</v>
      </c>
      <c r="F22" s="2">
        <v>613.86</v>
      </c>
      <c r="G22" s="2">
        <v>0</v>
      </c>
      <c r="H22" s="2">
        <v>2932.1759999999999</v>
      </c>
    </row>
    <row r="23" spans="1:8" x14ac:dyDescent="0.25">
      <c r="A23">
        <v>4161</v>
      </c>
      <c r="B23" t="s">
        <v>47</v>
      </c>
      <c r="C23" t="s">
        <v>48</v>
      </c>
      <c r="D23" s="2">
        <v>10276.290000000001</v>
      </c>
      <c r="E23" s="2">
        <v>0</v>
      </c>
      <c r="F23" s="2">
        <v>774.21</v>
      </c>
      <c r="G23" s="2">
        <v>0</v>
      </c>
      <c r="H23" s="2">
        <v>1657.575</v>
      </c>
    </row>
    <row r="24" spans="1:8" x14ac:dyDescent="0.25">
      <c r="A24">
        <v>4418</v>
      </c>
      <c r="B24" t="s">
        <v>49</v>
      </c>
      <c r="C24" t="s">
        <v>50</v>
      </c>
      <c r="D24" s="2">
        <v>202922.72</v>
      </c>
      <c r="E24" s="2">
        <v>1537.2933333333333</v>
      </c>
      <c r="F24" s="2">
        <v>3340.52</v>
      </c>
      <c r="G24" s="2">
        <v>208.7825</v>
      </c>
      <c r="H24" s="2">
        <v>30939.485999999997</v>
      </c>
    </row>
    <row r="25" spans="1:8" x14ac:dyDescent="0.25">
      <c r="A25">
        <v>80995</v>
      </c>
      <c r="B25" t="s">
        <v>51</v>
      </c>
      <c r="C25" t="s">
        <v>52</v>
      </c>
      <c r="D25" s="2">
        <v>94975.19</v>
      </c>
      <c r="E25" s="2">
        <v>0</v>
      </c>
      <c r="F25" s="2">
        <v>0</v>
      </c>
      <c r="G25" s="2">
        <v>0</v>
      </c>
      <c r="H25" s="2">
        <v>14246.2785</v>
      </c>
    </row>
    <row r="26" spans="1:8" x14ac:dyDescent="0.25">
      <c r="A26">
        <v>79883</v>
      </c>
      <c r="B26" t="s">
        <v>53</v>
      </c>
      <c r="C26" t="s">
        <v>54</v>
      </c>
      <c r="D26" s="2">
        <v>30189.42</v>
      </c>
      <c r="E26" s="2">
        <v>0</v>
      </c>
      <c r="F26" s="2">
        <v>0</v>
      </c>
      <c r="G26" s="2">
        <v>0</v>
      </c>
      <c r="H26" s="2">
        <v>4528.4129999999996</v>
      </c>
    </row>
    <row r="27" spans="1:8" x14ac:dyDescent="0.25">
      <c r="A27">
        <v>79874</v>
      </c>
      <c r="B27" t="s">
        <v>55</v>
      </c>
      <c r="C27" t="s">
        <v>56</v>
      </c>
      <c r="D27" s="2">
        <v>60311.94</v>
      </c>
      <c r="E27" s="2">
        <v>0</v>
      </c>
      <c r="F27" s="2">
        <v>0</v>
      </c>
      <c r="G27" s="2">
        <v>0</v>
      </c>
      <c r="H27" s="2">
        <v>9046.7909999999993</v>
      </c>
    </row>
    <row r="28" spans="1:8" x14ac:dyDescent="0.25">
      <c r="A28">
        <v>79872</v>
      </c>
      <c r="B28" t="s">
        <v>57</v>
      </c>
      <c r="C28" t="s">
        <v>58</v>
      </c>
      <c r="D28" s="2">
        <v>49912.23</v>
      </c>
      <c r="E28" s="2">
        <v>0</v>
      </c>
      <c r="F28" s="2">
        <v>0</v>
      </c>
      <c r="G28" s="2">
        <v>0</v>
      </c>
      <c r="H28" s="2">
        <v>7486.8344999999999</v>
      </c>
    </row>
    <row r="29" spans="1:8" x14ac:dyDescent="0.25">
      <c r="A29">
        <v>79873</v>
      </c>
      <c r="B29" t="s">
        <v>59</v>
      </c>
      <c r="C29" t="s">
        <v>60</v>
      </c>
      <c r="D29" s="2">
        <v>55783.74</v>
      </c>
      <c r="E29" s="2">
        <v>0</v>
      </c>
      <c r="F29" s="2">
        <v>0</v>
      </c>
      <c r="G29" s="2">
        <v>0</v>
      </c>
      <c r="H29" s="2">
        <v>8367.5609999999997</v>
      </c>
    </row>
    <row r="30" spans="1:8" x14ac:dyDescent="0.25">
      <c r="A30">
        <v>79875</v>
      </c>
      <c r="B30" t="s">
        <v>61</v>
      </c>
      <c r="C30" t="s">
        <v>62</v>
      </c>
      <c r="D30" s="2">
        <v>79205.55</v>
      </c>
      <c r="E30" s="2">
        <v>0</v>
      </c>
      <c r="F30" s="2">
        <v>0</v>
      </c>
      <c r="G30" s="2">
        <v>0</v>
      </c>
      <c r="H30" s="2">
        <v>11880.8325</v>
      </c>
    </row>
    <row r="31" spans="1:8" x14ac:dyDescent="0.25">
      <c r="A31">
        <v>80989</v>
      </c>
      <c r="B31" t="s">
        <v>63</v>
      </c>
      <c r="C31" t="s">
        <v>64</v>
      </c>
      <c r="D31" s="2">
        <v>78885.490000000005</v>
      </c>
      <c r="E31" s="2">
        <v>0</v>
      </c>
      <c r="F31" s="2">
        <v>0</v>
      </c>
      <c r="G31" s="2">
        <v>0</v>
      </c>
      <c r="H31" s="2">
        <v>11832.8235</v>
      </c>
    </row>
    <row r="32" spans="1:8" x14ac:dyDescent="0.25">
      <c r="A32">
        <v>88334</v>
      </c>
      <c r="B32" t="s">
        <v>65</v>
      </c>
      <c r="C32" t="s">
        <v>66</v>
      </c>
      <c r="D32" s="2">
        <v>62978.6</v>
      </c>
      <c r="E32" s="2">
        <v>0</v>
      </c>
      <c r="F32" s="2">
        <v>0</v>
      </c>
      <c r="G32" s="2">
        <v>0</v>
      </c>
      <c r="H32" s="2">
        <v>9446.7899999999991</v>
      </c>
    </row>
    <row r="33" spans="1:8" x14ac:dyDescent="0.25">
      <c r="A33">
        <v>79877</v>
      </c>
      <c r="B33" t="s">
        <v>67</v>
      </c>
      <c r="C33" t="s">
        <v>68</v>
      </c>
      <c r="D33" s="2">
        <v>89826.86</v>
      </c>
      <c r="E33" s="2">
        <v>0</v>
      </c>
      <c r="F33" s="2">
        <v>0</v>
      </c>
      <c r="G33" s="2">
        <v>0</v>
      </c>
      <c r="H33" s="2">
        <v>13474.029</v>
      </c>
    </row>
    <row r="34" spans="1:8" x14ac:dyDescent="0.25">
      <c r="A34">
        <v>79879</v>
      </c>
      <c r="B34" t="s">
        <v>69</v>
      </c>
      <c r="C34" t="s">
        <v>70</v>
      </c>
      <c r="D34" s="2">
        <v>66001.47</v>
      </c>
      <c r="E34" s="2">
        <v>0</v>
      </c>
      <c r="F34" s="2">
        <v>0</v>
      </c>
      <c r="G34" s="2">
        <v>0</v>
      </c>
      <c r="H34" s="2">
        <v>9900.2204999999994</v>
      </c>
    </row>
    <row r="35" spans="1:8" x14ac:dyDescent="0.25">
      <c r="A35">
        <v>6365</v>
      </c>
      <c r="B35" t="s">
        <v>71</v>
      </c>
      <c r="C35" t="s">
        <v>72</v>
      </c>
      <c r="D35" s="2">
        <v>55445.01</v>
      </c>
      <c r="E35" s="2">
        <v>0</v>
      </c>
      <c r="F35" s="2">
        <v>1210.6500000000001</v>
      </c>
      <c r="G35" s="2">
        <v>0</v>
      </c>
      <c r="H35" s="2">
        <v>8498.3490000000002</v>
      </c>
    </row>
    <row r="36" spans="1:8" x14ac:dyDescent="0.25">
      <c r="A36">
        <v>4348</v>
      </c>
      <c r="B36" s="13" t="s">
        <v>73</v>
      </c>
      <c r="C36" s="13" t="s">
        <v>74</v>
      </c>
      <c r="D36" s="14">
        <v>1100618.49</v>
      </c>
      <c r="E36" s="2">
        <v>0</v>
      </c>
      <c r="F36" s="2">
        <v>8230.49</v>
      </c>
      <c r="G36" s="2">
        <v>0</v>
      </c>
      <c r="H36" s="2">
        <v>166327.34699999998</v>
      </c>
    </row>
    <row r="37" spans="1:8" x14ac:dyDescent="0.25">
      <c r="A37">
        <v>4406</v>
      </c>
      <c r="B37" s="13" t="s">
        <v>75</v>
      </c>
      <c r="C37" s="13" t="s">
        <v>76</v>
      </c>
      <c r="D37" s="14">
        <v>2720760.72</v>
      </c>
      <c r="E37" s="12">
        <v>20363.281896049899</v>
      </c>
      <c r="F37" s="2">
        <v>79976.639999999999</v>
      </c>
      <c r="G37" s="12">
        <v>898.61393258426961</v>
      </c>
      <c r="H37" s="2">
        <v>420110.60400000005</v>
      </c>
    </row>
    <row r="38" spans="1:8" x14ac:dyDescent="0.25">
      <c r="A38">
        <v>4506</v>
      </c>
      <c r="B38" t="s">
        <v>77</v>
      </c>
      <c r="C38" t="s">
        <v>78</v>
      </c>
      <c r="D38" s="2">
        <v>50908.480000000003</v>
      </c>
      <c r="E38" s="2">
        <v>0</v>
      </c>
      <c r="F38" s="2">
        <v>0</v>
      </c>
      <c r="G38" s="2">
        <v>0</v>
      </c>
      <c r="H38" s="2">
        <v>7636.2719999999999</v>
      </c>
    </row>
    <row r="39" spans="1:8" x14ac:dyDescent="0.25">
      <c r="A39">
        <v>90532</v>
      </c>
      <c r="B39" s="13" t="s">
        <v>79</v>
      </c>
      <c r="C39" s="13" t="s">
        <v>80</v>
      </c>
      <c r="D39" s="14">
        <v>86518.31</v>
      </c>
      <c r="E39" s="2">
        <v>0</v>
      </c>
      <c r="F39" s="2">
        <v>617.48</v>
      </c>
      <c r="G39" s="2">
        <v>0</v>
      </c>
      <c r="H39" s="2">
        <v>13070.368499999999</v>
      </c>
    </row>
    <row r="40" spans="1:8" x14ac:dyDescent="0.25">
      <c r="A40">
        <v>79547</v>
      </c>
      <c r="B40" t="s">
        <v>81</v>
      </c>
      <c r="C40" t="s">
        <v>82</v>
      </c>
      <c r="D40" s="2">
        <v>626.19000000000005</v>
      </c>
      <c r="E40" s="2">
        <v>0</v>
      </c>
      <c r="F40" s="2">
        <v>0</v>
      </c>
      <c r="G40" s="2">
        <v>0</v>
      </c>
      <c r="H40" s="2">
        <v>93.9285</v>
      </c>
    </row>
    <row r="41" spans="1:8" x14ac:dyDescent="0.25">
      <c r="A41">
        <v>4178</v>
      </c>
      <c r="B41" t="s">
        <v>83</v>
      </c>
      <c r="C41" t="s">
        <v>84</v>
      </c>
      <c r="D41" s="2">
        <v>5040.8500000000004</v>
      </c>
      <c r="E41" s="2">
        <v>0</v>
      </c>
      <c r="F41" s="2">
        <v>1106.4100000000001</v>
      </c>
      <c r="G41" s="2">
        <v>0</v>
      </c>
      <c r="H41" s="2">
        <v>922.08899999999994</v>
      </c>
    </row>
    <row r="42" spans="1:8" x14ac:dyDescent="0.25">
      <c r="A42">
        <v>4443</v>
      </c>
      <c r="B42" s="13" t="s">
        <v>85</v>
      </c>
      <c r="C42" s="13" t="s">
        <v>86</v>
      </c>
      <c r="D42" s="14">
        <v>756871.74</v>
      </c>
      <c r="E42" s="2">
        <v>0</v>
      </c>
      <c r="F42" s="14">
        <v>25819.65</v>
      </c>
      <c r="G42" s="2">
        <v>0</v>
      </c>
      <c r="H42" s="2">
        <v>117403.70849999999</v>
      </c>
    </row>
    <row r="43" spans="1:8" x14ac:dyDescent="0.25">
      <c r="A43">
        <v>79426</v>
      </c>
      <c r="B43" t="s">
        <v>87</v>
      </c>
      <c r="C43" t="s">
        <v>88</v>
      </c>
      <c r="D43" s="2">
        <v>38924.03</v>
      </c>
      <c r="E43" s="2">
        <v>0</v>
      </c>
      <c r="F43" s="2">
        <v>612.51</v>
      </c>
      <c r="G43" s="2">
        <v>0</v>
      </c>
      <c r="H43" s="2">
        <v>5930.4809999999998</v>
      </c>
    </row>
    <row r="44" spans="1:8" x14ac:dyDescent="0.25">
      <c r="A44">
        <v>92980</v>
      </c>
      <c r="B44" s="15" t="s">
        <v>1240</v>
      </c>
      <c r="C44" s="13" t="s">
        <v>1241</v>
      </c>
      <c r="D44" s="14">
        <v>6595.77</v>
      </c>
      <c r="E44" s="2">
        <v>0</v>
      </c>
      <c r="F44" s="14">
        <v>398.21</v>
      </c>
      <c r="G44" s="2">
        <v>0</v>
      </c>
      <c r="H44" s="2">
        <v>1049.097</v>
      </c>
    </row>
    <row r="45" spans="1:8" x14ac:dyDescent="0.25">
      <c r="A45">
        <v>92312</v>
      </c>
      <c r="B45" t="s">
        <v>89</v>
      </c>
      <c r="C45" t="s">
        <v>90</v>
      </c>
      <c r="D45" s="2">
        <v>60891.24</v>
      </c>
      <c r="E45" s="2">
        <v>0</v>
      </c>
      <c r="F45" s="2">
        <v>555.84</v>
      </c>
      <c r="G45" s="2">
        <v>0</v>
      </c>
      <c r="H45" s="2">
        <v>9217.0619999999981</v>
      </c>
    </row>
    <row r="46" spans="1:8" x14ac:dyDescent="0.25">
      <c r="A46">
        <v>90917</v>
      </c>
      <c r="B46" t="s">
        <v>91</v>
      </c>
      <c r="C46" t="s">
        <v>92</v>
      </c>
      <c r="D46" s="2">
        <v>60337.3</v>
      </c>
      <c r="E46" s="2">
        <v>0</v>
      </c>
      <c r="F46" s="2">
        <v>544.55999999999995</v>
      </c>
      <c r="G46" s="2">
        <v>0</v>
      </c>
      <c r="H46" s="2">
        <v>9132.2790000000005</v>
      </c>
    </row>
    <row r="47" spans="1:8" x14ac:dyDescent="0.25">
      <c r="A47">
        <v>92314</v>
      </c>
      <c r="B47" t="s">
        <v>93</v>
      </c>
      <c r="C47" t="s">
        <v>94</v>
      </c>
      <c r="D47" s="2">
        <v>62396.26</v>
      </c>
      <c r="E47" s="2">
        <v>0</v>
      </c>
      <c r="F47" s="2">
        <v>720.83</v>
      </c>
      <c r="G47" s="2">
        <v>0</v>
      </c>
      <c r="H47" s="2">
        <v>9467.5635000000002</v>
      </c>
    </row>
    <row r="48" spans="1:8" x14ac:dyDescent="0.25">
      <c r="A48">
        <v>91878</v>
      </c>
      <c r="B48" t="s">
        <v>95</v>
      </c>
      <c r="C48" t="s">
        <v>96</v>
      </c>
      <c r="D48" s="2">
        <v>63306.41</v>
      </c>
      <c r="E48" s="2">
        <v>0</v>
      </c>
      <c r="F48" s="2">
        <v>1891.07</v>
      </c>
      <c r="G48" s="2">
        <v>0</v>
      </c>
      <c r="H48" s="2">
        <v>9779.6219999999994</v>
      </c>
    </row>
    <row r="49" spans="1:8" x14ac:dyDescent="0.25">
      <c r="A49">
        <v>92656</v>
      </c>
      <c r="B49" t="s">
        <v>97</v>
      </c>
      <c r="C49" t="s">
        <v>98</v>
      </c>
      <c r="D49" s="2">
        <v>79795.009999999995</v>
      </c>
      <c r="E49" s="2">
        <v>0</v>
      </c>
      <c r="F49" s="2">
        <v>872.86</v>
      </c>
      <c r="G49" s="2">
        <v>0</v>
      </c>
      <c r="H49" s="2">
        <v>12100.180499999999</v>
      </c>
    </row>
    <row r="50" spans="1:8" x14ac:dyDescent="0.25">
      <c r="A50">
        <v>91758</v>
      </c>
      <c r="B50" t="s">
        <v>99</v>
      </c>
      <c r="C50" t="s">
        <v>100</v>
      </c>
      <c r="D50" s="2">
        <v>90339.66</v>
      </c>
      <c r="E50" s="2">
        <v>0</v>
      </c>
      <c r="F50" s="2">
        <v>1164.7</v>
      </c>
      <c r="G50" s="2">
        <v>0</v>
      </c>
      <c r="H50" s="2">
        <v>13725.654</v>
      </c>
    </row>
    <row r="51" spans="1:8" x14ac:dyDescent="0.25">
      <c r="A51">
        <v>90857</v>
      </c>
      <c r="B51" t="s">
        <v>101</v>
      </c>
      <c r="C51" t="s">
        <v>102</v>
      </c>
      <c r="D51" s="2">
        <v>100647.1</v>
      </c>
      <c r="E51" s="2">
        <v>0</v>
      </c>
      <c r="F51" s="2">
        <v>867.91</v>
      </c>
      <c r="G51" s="2">
        <v>0</v>
      </c>
      <c r="H51" s="2">
        <v>15227.2515</v>
      </c>
    </row>
    <row r="52" spans="1:8" x14ac:dyDescent="0.25">
      <c r="A52">
        <v>92704</v>
      </c>
      <c r="B52" t="s">
        <v>103</v>
      </c>
      <c r="C52" t="s">
        <v>104</v>
      </c>
      <c r="D52" s="2">
        <v>60376.38</v>
      </c>
      <c r="E52" s="2">
        <v>0</v>
      </c>
      <c r="F52" s="2">
        <v>394.56</v>
      </c>
      <c r="G52" s="2">
        <v>0</v>
      </c>
      <c r="H52" s="2">
        <v>9115.6409999999996</v>
      </c>
    </row>
    <row r="53" spans="1:8" x14ac:dyDescent="0.25">
      <c r="A53">
        <v>90915</v>
      </c>
      <c r="B53" s="13" t="s">
        <v>105</v>
      </c>
      <c r="C53" s="13" t="s">
        <v>106</v>
      </c>
      <c r="D53" s="14">
        <v>57065.04</v>
      </c>
      <c r="E53" s="2">
        <v>0</v>
      </c>
      <c r="F53" s="2">
        <v>439</v>
      </c>
      <c r="G53" s="2">
        <v>0</v>
      </c>
      <c r="H53" s="2">
        <v>8625.6059999999998</v>
      </c>
    </row>
    <row r="54" spans="1:8" x14ac:dyDescent="0.25">
      <c r="A54">
        <v>90916</v>
      </c>
      <c r="B54" t="s">
        <v>107</v>
      </c>
      <c r="C54" t="s">
        <v>108</v>
      </c>
      <c r="D54" s="2">
        <v>81545.33</v>
      </c>
      <c r="E54" s="2">
        <v>0</v>
      </c>
      <c r="F54" s="2">
        <v>797.75</v>
      </c>
      <c r="G54" s="2">
        <v>0</v>
      </c>
      <c r="H54" s="2">
        <v>12351.462</v>
      </c>
    </row>
    <row r="55" spans="1:8" x14ac:dyDescent="0.25">
      <c r="A55">
        <v>89486</v>
      </c>
      <c r="B55" t="s">
        <v>109</v>
      </c>
      <c r="C55" t="s">
        <v>110</v>
      </c>
      <c r="D55" s="2">
        <v>60877.91</v>
      </c>
      <c r="E55" s="2">
        <v>0</v>
      </c>
      <c r="F55" s="2">
        <v>0</v>
      </c>
      <c r="G55" s="2">
        <v>0</v>
      </c>
      <c r="H55" s="2">
        <v>9131.6864999999998</v>
      </c>
    </row>
    <row r="56" spans="1:8" x14ac:dyDescent="0.25">
      <c r="A56">
        <v>6378</v>
      </c>
      <c r="B56" t="s">
        <v>111</v>
      </c>
      <c r="C56" t="s">
        <v>112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</row>
    <row r="57" spans="1:8" x14ac:dyDescent="0.25">
      <c r="A57">
        <v>134379</v>
      </c>
      <c r="B57" t="s">
        <v>113</v>
      </c>
      <c r="C57" t="s">
        <v>114</v>
      </c>
      <c r="D57" s="2">
        <v>10368.120000000001</v>
      </c>
      <c r="E57" s="2">
        <v>0</v>
      </c>
      <c r="F57" s="2">
        <v>0</v>
      </c>
      <c r="G57" s="2">
        <v>0</v>
      </c>
      <c r="H57" s="2">
        <v>1555.2180000000001</v>
      </c>
    </row>
    <row r="58" spans="1:8" x14ac:dyDescent="0.25">
      <c r="A58">
        <v>4331</v>
      </c>
      <c r="B58" t="s">
        <v>115</v>
      </c>
      <c r="C58" t="s">
        <v>116</v>
      </c>
      <c r="D58" s="2">
        <v>39327.01</v>
      </c>
      <c r="E58" s="2">
        <v>0</v>
      </c>
      <c r="F58" s="2">
        <v>0</v>
      </c>
      <c r="G58" s="2">
        <v>0</v>
      </c>
      <c r="H58" s="2">
        <v>5899.0515000000005</v>
      </c>
    </row>
    <row r="59" spans="1:8" x14ac:dyDescent="0.25">
      <c r="A59">
        <v>85816</v>
      </c>
      <c r="B59" t="s">
        <v>117</v>
      </c>
      <c r="C59" t="s">
        <v>116</v>
      </c>
      <c r="D59" s="2">
        <v>67212.3</v>
      </c>
      <c r="E59" s="2">
        <v>0</v>
      </c>
      <c r="F59" s="2">
        <v>0</v>
      </c>
      <c r="G59" s="2">
        <v>0</v>
      </c>
      <c r="H59" s="2">
        <v>10081.844999999999</v>
      </c>
    </row>
    <row r="60" spans="1:8" x14ac:dyDescent="0.25">
      <c r="A60">
        <v>87403</v>
      </c>
      <c r="B60" t="s">
        <v>118</v>
      </c>
      <c r="C60" t="s">
        <v>116</v>
      </c>
      <c r="D60" s="2">
        <v>14683.64</v>
      </c>
      <c r="E60" s="2">
        <v>0</v>
      </c>
      <c r="F60" s="2">
        <v>0</v>
      </c>
      <c r="G60" s="2">
        <v>0</v>
      </c>
      <c r="H60" s="2">
        <v>2202.5459999999998</v>
      </c>
    </row>
    <row r="61" spans="1:8" x14ac:dyDescent="0.25">
      <c r="A61">
        <v>90779</v>
      </c>
      <c r="B61" t="s">
        <v>119</v>
      </c>
      <c r="C61" t="s">
        <v>116</v>
      </c>
      <c r="D61" s="2">
        <v>56019.92</v>
      </c>
      <c r="E61" s="2">
        <v>0</v>
      </c>
      <c r="F61" s="2">
        <v>0</v>
      </c>
      <c r="G61" s="2">
        <v>0</v>
      </c>
      <c r="H61" s="2">
        <v>8402.9879999999994</v>
      </c>
    </row>
    <row r="62" spans="1:8" x14ac:dyDescent="0.25">
      <c r="A62">
        <v>91131</v>
      </c>
      <c r="B62" t="s">
        <v>120</v>
      </c>
      <c r="C62" t="s">
        <v>116</v>
      </c>
      <c r="D62" s="2">
        <v>34531.79</v>
      </c>
      <c r="E62" s="2">
        <v>0</v>
      </c>
      <c r="F62" s="2">
        <v>0</v>
      </c>
      <c r="G62" s="2">
        <v>0</v>
      </c>
      <c r="H62" s="2">
        <v>5179.7685000000001</v>
      </c>
    </row>
    <row r="63" spans="1:8" x14ac:dyDescent="0.25">
      <c r="A63">
        <v>91958</v>
      </c>
      <c r="B63" t="s">
        <v>121</v>
      </c>
      <c r="C63" t="s">
        <v>122</v>
      </c>
      <c r="D63" s="2">
        <v>61727.03</v>
      </c>
      <c r="E63" s="2">
        <v>0</v>
      </c>
      <c r="F63" s="2">
        <v>6774</v>
      </c>
      <c r="G63" s="2">
        <v>0</v>
      </c>
      <c r="H63" s="2">
        <v>10275.154499999999</v>
      </c>
    </row>
    <row r="64" spans="1:8" x14ac:dyDescent="0.25">
      <c r="A64">
        <v>4346</v>
      </c>
      <c r="B64" t="s">
        <v>123</v>
      </c>
      <c r="C64" t="s">
        <v>124</v>
      </c>
      <c r="D64" s="2">
        <v>21893.41</v>
      </c>
      <c r="E64" s="2">
        <v>0</v>
      </c>
      <c r="F64" s="2">
        <v>0</v>
      </c>
      <c r="G64" s="2">
        <v>0</v>
      </c>
      <c r="H64" s="2">
        <v>3284.0115000000001</v>
      </c>
    </row>
    <row r="65" spans="1:8" x14ac:dyDescent="0.25">
      <c r="A65">
        <v>79947</v>
      </c>
      <c r="B65" t="s">
        <v>125</v>
      </c>
      <c r="C65" t="s">
        <v>126</v>
      </c>
      <c r="D65" s="2">
        <v>306318.73</v>
      </c>
      <c r="E65" s="2">
        <v>0</v>
      </c>
      <c r="F65" s="2">
        <v>2323.4499999999998</v>
      </c>
      <c r="G65" s="2">
        <v>0</v>
      </c>
      <c r="H65" s="2">
        <v>46296.326999999997</v>
      </c>
    </row>
    <row r="66" spans="1:8" x14ac:dyDescent="0.25">
      <c r="A66">
        <v>87407</v>
      </c>
      <c r="B66" t="s">
        <v>127</v>
      </c>
      <c r="C66" t="s">
        <v>128</v>
      </c>
      <c r="D66" s="2">
        <v>294437.84999999998</v>
      </c>
      <c r="E66" s="2">
        <v>0</v>
      </c>
      <c r="F66" s="2">
        <v>1805.96</v>
      </c>
      <c r="G66" s="2">
        <v>0</v>
      </c>
      <c r="H66" s="2">
        <v>44436.571499999998</v>
      </c>
    </row>
    <row r="67" spans="1:8" x14ac:dyDescent="0.25">
      <c r="A67">
        <v>8336</v>
      </c>
      <c r="B67" t="s">
        <v>129</v>
      </c>
      <c r="C67" t="s">
        <v>130</v>
      </c>
      <c r="D67" s="2">
        <v>120108.59</v>
      </c>
      <c r="E67" s="2">
        <v>0</v>
      </c>
      <c r="F67" s="2">
        <v>0</v>
      </c>
      <c r="G67" s="2">
        <v>0</v>
      </c>
      <c r="H67" s="2">
        <v>18016.288499999999</v>
      </c>
    </row>
    <row r="68" spans="1:8" x14ac:dyDescent="0.25">
      <c r="A68">
        <v>90758</v>
      </c>
      <c r="B68" t="s">
        <v>131</v>
      </c>
      <c r="C68" t="s">
        <v>132</v>
      </c>
      <c r="D68" s="2">
        <v>21980.63</v>
      </c>
      <c r="E68" s="2">
        <v>0</v>
      </c>
      <c r="F68" s="2">
        <v>71.88</v>
      </c>
      <c r="G68" s="2">
        <v>0</v>
      </c>
      <c r="H68" s="2">
        <v>3307.8765000000003</v>
      </c>
    </row>
    <row r="69" spans="1:8" x14ac:dyDescent="0.25">
      <c r="A69">
        <v>92566</v>
      </c>
      <c r="B69" s="13" t="s">
        <v>133</v>
      </c>
      <c r="C69" s="13" t="s">
        <v>134</v>
      </c>
      <c r="D69" s="14">
        <v>8262.01</v>
      </c>
      <c r="E69" s="2">
        <v>0</v>
      </c>
      <c r="F69" s="2">
        <v>26.41</v>
      </c>
      <c r="G69" s="2">
        <v>0</v>
      </c>
      <c r="H69" s="2">
        <v>1243.2629999999999</v>
      </c>
    </row>
    <row r="70" spans="1:8" x14ac:dyDescent="0.25">
      <c r="A70">
        <v>85749</v>
      </c>
      <c r="B70" t="s">
        <v>135</v>
      </c>
      <c r="C70" t="s">
        <v>136</v>
      </c>
      <c r="D70" s="2">
        <v>63765.91</v>
      </c>
      <c r="E70" s="2">
        <v>0</v>
      </c>
      <c r="F70" s="2">
        <v>660.61</v>
      </c>
      <c r="G70" s="2">
        <v>0</v>
      </c>
      <c r="H70" s="2">
        <v>9663.978000000001</v>
      </c>
    </row>
    <row r="71" spans="1:8" x14ac:dyDescent="0.25">
      <c r="A71">
        <v>4345</v>
      </c>
      <c r="B71" t="s">
        <v>137</v>
      </c>
      <c r="C71" t="s">
        <v>138</v>
      </c>
      <c r="D71" s="2">
        <v>94699.58</v>
      </c>
      <c r="E71" s="2">
        <v>0</v>
      </c>
      <c r="F71" s="2">
        <v>0</v>
      </c>
      <c r="G71" s="2">
        <v>0</v>
      </c>
      <c r="H71" s="2">
        <v>14204.937</v>
      </c>
    </row>
    <row r="72" spans="1:8" x14ac:dyDescent="0.25">
      <c r="A72">
        <v>6415</v>
      </c>
      <c r="B72" t="s">
        <v>139</v>
      </c>
      <c r="C72" t="s">
        <v>140</v>
      </c>
      <c r="D72" s="2">
        <v>9637.1299999999992</v>
      </c>
      <c r="E72" s="2">
        <v>0</v>
      </c>
      <c r="F72" s="2">
        <v>0</v>
      </c>
      <c r="G72" s="2">
        <v>0</v>
      </c>
      <c r="H72" s="2">
        <v>1445.5694999999998</v>
      </c>
    </row>
    <row r="73" spans="1:8" x14ac:dyDescent="0.25">
      <c r="A73">
        <v>6393</v>
      </c>
      <c r="B73" s="13" t="s">
        <v>141</v>
      </c>
      <c r="C73" s="13" t="s">
        <v>142</v>
      </c>
      <c r="D73" s="14">
        <v>561043.02</v>
      </c>
      <c r="E73" s="2">
        <v>0</v>
      </c>
      <c r="F73" s="2">
        <v>21580.52</v>
      </c>
      <c r="G73" s="2">
        <v>0</v>
      </c>
      <c r="H73" s="2">
        <v>87393.531000000003</v>
      </c>
    </row>
    <row r="74" spans="1:8" x14ac:dyDescent="0.25">
      <c r="A74">
        <v>4274</v>
      </c>
      <c r="B74" t="s">
        <v>143</v>
      </c>
      <c r="C74" t="s">
        <v>144</v>
      </c>
      <c r="D74" s="2">
        <v>36654.75</v>
      </c>
      <c r="E74" s="2">
        <v>0</v>
      </c>
      <c r="F74" s="2">
        <v>664.87</v>
      </c>
      <c r="G74" s="2">
        <v>0</v>
      </c>
      <c r="H74" s="2">
        <v>5597.9430000000002</v>
      </c>
    </row>
    <row r="75" spans="1:8" x14ac:dyDescent="0.25">
      <c r="A75">
        <v>4187</v>
      </c>
      <c r="B75" t="s">
        <v>145</v>
      </c>
      <c r="C75" t="s">
        <v>146</v>
      </c>
      <c r="D75" s="2">
        <v>8046.98</v>
      </c>
      <c r="E75" s="2">
        <v>0</v>
      </c>
      <c r="F75" s="2">
        <v>492.56</v>
      </c>
      <c r="G75" s="2">
        <v>0</v>
      </c>
      <c r="H75" s="2">
        <v>1280.9309999999998</v>
      </c>
    </row>
    <row r="76" spans="1:8" x14ac:dyDescent="0.25">
      <c r="A76">
        <v>4471</v>
      </c>
      <c r="B76" t="s">
        <v>147</v>
      </c>
      <c r="C76" t="s">
        <v>148</v>
      </c>
      <c r="D76" s="2">
        <v>46899.23</v>
      </c>
      <c r="E76" s="2">
        <v>0</v>
      </c>
      <c r="F76" s="2">
        <v>783.83</v>
      </c>
      <c r="G76" s="2">
        <v>0</v>
      </c>
      <c r="H76" s="2">
        <v>7152.4590000000007</v>
      </c>
    </row>
    <row r="77" spans="1:8" x14ac:dyDescent="0.25">
      <c r="A77">
        <v>89949</v>
      </c>
      <c r="B77" s="13" t="s">
        <v>151</v>
      </c>
      <c r="C77" s="13" t="s">
        <v>150</v>
      </c>
      <c r="D77" s="14">
        <v>47996.68</v>
      </c>
      <c r="E77" s="2">
        <v>0</v>
      </c>
      <c r="F77" s="2">
        <v>631.65</v>
      </c>
      <c r="G77" s="2">
        <v>0</v>
      </c>
      <c r="H77" s="2">
        <v>7294.2494999999999</v>
      </c>
    </row>
    <row r="78" spans="1:8" x14ac:dyDescent="0.25">
      <c r="A78">
        <v>91305</v>
      </c>
      <c r="B78" s="13" t="s">
        <v>153</v>
      </c>
      <c r="C78" s="13" t="s">
        <v>150</v>
      </c>
      <c r="D78" s="14">
        <v>34980.620000000003</v>
      </c>
      <c r="E78" s="2">
        <v>0</v>
      </c>
      <c r="F78" s="2">
        <v>0</v>
      </c>
      <c r="G78" s="2">
        <v>0</v>
      </c>
      <c r="H78" s="2">
        <v>5247.0929999999998</v>
      </c>
    </row>
    <row r="79" spans="1:8" x14ac:dyDescent="0.25">
      <c r="A79">
        <v>92325</v>
      </c>
      <c r="B79" s="13" t="s">
        <v>155</v>
      </c>
      <c r="C79" s="13" t="s">
        <v>150</v>
      </c>
      <c r="D79" s="14">
        <v>49291.8</v>
      </c>
      <c r="E79" s="2">
        <v>0</v>
      </c>
      <c r="F79" s="2">
        <v>0</v>
      </c>
      <c r="G79" s="2">
        <v>0</v>
      </c>
      <c r="H79" s="2">
        <v>7393.77</v>
      </c>
    </row>
    <row r="80" spans="1:8" x14ac:dyDescent="0.25">
      <c r="A80">
        <v>631426</v>
      </c>
      <c r="B80" t="s">
        <v>149</v>
      </c>
      <c r="C80" t="s">
        <v>150</v>
      </c>
      <c r="D80" s="2">
        <v>6473.02</v>
      </c>
      <c r="E80" s="2">
        <v>0</v>
      </c>
      <c r="F80" s="2">
        <v>0</v>
      </c>
      <c r="G80" s="2">
        <v>0</v>
      </c>
      <c r="H80" s="2">
        <v>970.95299999999997</v>
      </c>
    </row>
    <row r="81" spans="1:8" x14ac:dyDescent="0.25">
      <c r="A81">
        <v>91303</v>
      </c>
      <c r="B81" t="s">
        <v>152</v>
      </c>
      <c r="C81" t="s">
        <v>150</v>
      </c>
      <c r="D81" s="2">
        <v>48517.73</v>
      </c>
      <c r="E81" s="2">
        <v>0</v>
      </c>
      <c r="F81" s="2">
        <v>0</v>
      </c>
      <c r="G81" s="2">
        <v>0</v>
      </c>
      <c r="H81" s="2">
        <v>7277.6595000000007</v>
      </c>
    </row>
    <row r="82" spans="1:8" x14ac:dyDescent="0.25">
      <c r="A82">
        <v>91307</v>
      </c>
      <c r="B82" t="s">
        <v>154</v>
      </c>
      <c r="C82" t="s">
        <v>150</v>
      </c>
      <c r="D82" s="2">
        <v>42074.83</v>
      </c>
      <c r="E82" s="2">
        <v>0</v>
      </c>
      <c r="F82" s="2">
        <v>382.15</v>
      </c>
      <c r="G82" s="2">
        <v>0</v>
      </c>
      <c r="H82" s="2">
        <v>6368.5470000000005</v>
      </c>
    </row>
    <row r="83" spans="1:8" x14ac:dyDescent="0.25">
      <c r="A83">
        <v>92327</v>
      </c>
      <c r="B83" t="s">
        <v>156</v>
      </c>
      <c r="C83" t="s">
        <v>150</v>
      </c>
      <c r="D83" s="2">
        <v>36394.44</v>
      </c>
      <c r="E83" s="2">
        <v>0</v>
      </c>
      <c r="F83" s="2">
        <v>0</v>
      </c>
      <c r="G83" s="2">
        <v>0</v>
      </c>
      <c r="H83" s="2">
        <v>5459.1660000000002</v>
      </c>
    </row>
    <row r="84" spans="1:8" x14ac:dyDescent="0.25">
      <c r="A84">
        <v>92987</v>
      </c>
      <c r="B84" s="13" t="s">
        <v>157</v>
      </c>
      <c r="C84" s="13" t="s">
        <v>158</v>
      </c>
      <c r="D84" s="14">
        <v>24355.86</v>
      </c>
      <c r="E84" s="2">
        <v>0</v>
      </c>
      <c r="F84" s="2">
        <v>0</v>
      </c>
      <c r="G84" s="2">
        <v>0</v>
      </c>
      <c r="H84" s="2">
        <v>3653.3789999999999</v>
      </c>
    </row>
    <row r="85" spans="1:8" x14ac:dyDescent="0.25">
      <c r="A85">
        <v>522074</v>
      </c>
      <c r="B85" s="13" t="s">
        <v>159</v>
      </c>
      <c r="C85" s="13" t="s">
        <v>160</v>
      </c>
      <c r="D85" s="14">
        <v>33452.75</v>
      </c>
      <c r="E85" s="2">
        <v>0</v>
      </c>
      <c r="F85" s="2">
        <v>0</v>
      </c>
      <c r="G85" s="2">
        <v>0</v>
      </c>
      <c r="H85" s="2">
        <v>5017.9124999999995</v>
      </c>
    </row>
    <row r="86" spans="1:8" x14ac:dyDescent="0.25">
      <c r="A86">
        <v>4272</v>
      </c>
      <c r="B86" s="13" t="s">
        <v>161</v>
      </c>
      <c r="C86" s="13" t="s">
        <v>162</v>
      </c>
      <c r="D86" s="14">
        <v>977142.23</v>
      </c>
      <c r="E86" s="12">
        <f>VLOOKUP(A86,'FY 2019 - Oct 1 Data Collection'!B:J,9,FALSE)*D86</f>
        <v>55836.698857142852</v>
      </c>
      <c r="F86" s="14">
        <v>12174.81</v>
      </c>
      <c r="G86" s="12">
        <f>VLOOKUP(A86,'FY 2019 - Oct 1 Data Collection'!B:K,10,FALSE)*F86</f>
        <v>283.13511627906973</v>
      </c>
      <c r="H86" s="2">
        <v>148397.55600000001</v>
      </c>
    </row>
    <row r="87" spans="1:8" x14ac:dyDescent="0.25">
      <c r="A87">
        <v>79929</v>
      </c>
      <c r="B87" t="s">
        <v>163</v>
      </c>
      <c r="C87" t="s">
        <v>164</v>
      </c>
      <c r="D87" s="2">
        <v>11851.84</v>
      </c>
      <c r="E87" s="2">
        <v>0</v>
      </c>
      <c r="F87" s="2">
        <v>0</v>
      </c>
      <c r="G87" s="2">
        <v>0</v>
      </c>
      <c r="H87" s="2">
        <v>1777.7760000000001</v>
      </c>
    </row>
    <row r="88" spans="1:8" x14ac:dyDescent="0.25">
      <c r="A88">
        <v>89869</v>
      </c>
      <c r="B88" t="s">
        <v>165</v>
      </c>
      <c r="C88" t="s">
        <v>166</v>
      </c>
      <c r="D88" s="2">
        <v>19459.490000000002</v>
      </c>
      <c r="E88" s="2">
        <v>0</v>
      </c>
      <c r="F88" s="2">
        <v>0</v>
      </c>
      <c r="G88" s="2">
        <v>0</v>
      </c>
      <c r="H88" s="2">
        <v>2918.9235000000003</v>
      </c>
    </row>
    <row r="89" spans="1:8" x14ac:dyDescent="0.25">
      <c r="A89">
        <v>8326</v>
      </c>
      <c r="B89" s="13" t="s">
        <v>167</v>
      </c>
      <c r="C89" s="13" t="s">
        <v>168</v>
      </c>
      <c r="D89" s="14">
        <v>97802.75</v>
      </c>
      <c r="E89" s="2">
        <v>0</v>
      </c>
      <c r="F89" s="2">
        <v>0</v>
      </c>
      <c r="G89" s="2">
        <v>0</v>
      </c>
      <c r="H89" s="2">
        <v>14670.4125</v>
      </c>
    </row>
    <row r="90" spans="1:8" x14ac:dyDescent="0.25">
      <c r="A90">
        <v>4508</v>
      </c>
      <c r="B90" t="s">
        <v>169</v>
      </c>
      <c r="C90" t="s">
        <v>170</v>
      </c>
      <c r="D90" s="2">
        <v>29469.49</v>
      </c>
      <c r="E90" s="2">
        <v>0</v>
      </c>
      <c r="F90" s="2">
        <v>0</v>
      </c>
      <c r="G90" s="2">
        <v>0</v>
      </c>
      <c r="H90" s="2">
        <v>4420.4234999999999</v>
      </c>
    </row>
    <row r="91" spans="1:8" x14ac:dyDescent="0.25">
      <c r="A91">
        <v>4412</v>
      </c>
      <c r="B91" t="s">
        <v>171</v>
      </c>
      <c r="C91" t="s">
        <v>172</v>
      </c>
      <c r="D91" s="2">
        <v>260200.32000000001</v>
      </c>
      <c r="E91" s="2">
        <v>0</v>
      </c>
      <c r="F91" s="2">
        <v>13892.12</v>
      </c>
      <c r="G91" s="2">
        <v>0</v>
      </c>
      <c r="H91" s="2">
        <v>41113.866000000002</v>
      </c>
    </row>
    <row r="92" spans="1:8" x14ac:dyDescent="0.25">
      <c r="A92">
        <v>4468</v>
      </c>
      <c r="B92" t="s">
        <v>173</v>
      </c>
      <c r="C92" t="s">
        <v>174</v>
      </c>
      <c r="D92" s="2">
        <v>80411.13</v>
      </c>
      <c r="E92" s="2">
        <v>0</v>
      </c>
      <c r="F92" s="2">
        <v>3313.73</v>
      </c>
      <c r="G92" s="2">
        <v>0</v>
      </c>
      <c r="H92" s="2">
        <v>12558.728999999999</v>
      </c>
    </row>
    <row r="93" spans="1:8" x14ac:dyDescent="0.25">
      <c r="A93">
        <v>79204</v>
      </c>
      <c r="B93" t="s">
        <v>175</v>
      </c>
      <c r="C93" t="s">
        <v>176</v>
      </c>
      <c r="D93" s="2">
        <v>73043.520000000004</v>
      </c>
      <c r="E93" s="2">
        <v>0</v>
      </c>
      <c r="F93" s="2">
        <v>735.33</v>
      </c>
      <c r="G93" s="2">
        <v>0</v>
      </c>
      <c r="H93" s="2">
        <v>11066.827500000001</v>
      </c>
    </row>
    <row r="94" spans="1:8" x14ac:dyDescent="0.25">
      <c r="A94">
        <v>4294</v>
      </c>
      <c r="B94" t="s">
        <v>177</v>
      </c>
      <c r="C94" t="s">
        <v>178</v>
      </c>
      <c r="D94" s="2">
        <v>100170.98</v>
      </c>
      <c r="E94" s="2">
        <v>0</v>
      </c>
      <c r="F94" s="2">
        <v>1380.94</v>
      </c>
      <c r="G94" s="2">
        <v>0</v>
      </c>
      <c r="H94" s="2">
        <v>15232.787999999999</v>
      </c>
    </row>
    <row r="95" spans="1:8" x14ac:dyDescent="0.25">
      <c r="A95">
        <v>90885</v>
      </c>
      <c r="B95" t="s">
        <v>179</v>
      </c>
      <c r="C95" t="s">
        <v>180</v>
      </c>
      <c r="D95" s="2">
        <v>34377.33</v>
      </c>
      <c r="E95" s="2">
        <v>0</v>
      </c>
      <c r="F95" s="2">
        <v>1300.81</v>
      </c>
      <c r="G95" s="2">
        <v>0</v>
      </c>
      <c r="H95" s="2">
        <v>5351.7209999999995</v>
      </c>
    </row>
    <row r="96" spans="1:8" x14ac:dyDescent="0.25">
      <c r="A96">
        <v>4268</v>
      </c>
      <c r="B96" t="s">
        <v>181</v>
      </c>
      <c r="C96" t="s">
        <v>182</v>
      </c>
      <c r="D96" s="2">
        <v>559152.31999999995</v>
      </c>
      <c r="E96" s="12">
        <f>D96*'FY 2019 - Oct 1 Data Collection'!J11</f>
        <v>30353.983085714281</v>
      </c>
      <c r="F96" s="2">
        <v>16269.93</v>
      </c>
      <c r="G96" s="12">
        <f>F96*'FY 2019 - Oct 1 Data Collection'!K11</f>
        <v>0</v>
      </c>
      <c r="H96" s="2">
        <v>86313.337499999994</v>
      </c>
    </row>
    <row r="97" spans="1:8" x14ac:dyDescent="0.25">
      <c r="A97">
        <v>934316</v>
      </c>
      <c r="B97" t="s">
        <v>183</v>
      </c>
      <c r="C97" t="s">
        <v>184</v>
      </c>
      <c r="D97" s="2">
        <v>84954.62</v>
      </c>
      <c r="E97" s="2">
        <v>0</v>
      </c>
      <c r="F97" s="2">
        <v>1252.94</v>
      </c>
      <c r="G97" s="2">
        <v>0</v>
      </c>
      <c r="H97" s="2">
        <v>12931.134</v>
      </c>
    </row>
    <row r="98" spans="1:8" x14ac:dyDescent="0.25">
      <c r="A98">
        <v>783027</v>
      </c>
      <c r="B98" t="s">
        <v>185</v>
      </c>
      <c r="C98" t="s">
        <v>186</v>
      </c>
      <c r="D98" s="2">
        <v>42401.01</v>
      </c>
      <c r="E98" s="2">
        <v>0</v>
      </c>
      <c r="F98" s="2">
        <v>902.87</v>
      </c>
      <c r="G98" s="2">
        <v>0</v>
      </c>
      <c r="H98" s="2">
        <v>6495.5820000000003</v>
      </c>
    </row>
    <row r="99" spans="1:8" x14ac:dyDescent="0.25">
      <c r="A99">
        <v>90862</v>
      </c>
      <c r="B99" s="13" t="s">
        <v>193</v>
      </c>
      <c r="C99" s="13" t="s">
        <v>188</v>
      </c>
      <c r="D99" s="2">
        <v>94577.99</v>
      </c>
      <c r="E99" s="2">
        <v>0</v>
      </c>
      <c r="F99" s="14">
        <v>693.91</v>
      </c>
      <c r="G99" s="2">
        <v>0</v>
      </c>
      <c r="H99" s="2">
        <v>14290.785000000002</v>
      </c>
    </row>
    <row r="100" spans="1:8" x14ac:dyDescent="0.25">
      <c r="A100">
        <v>91949</v>
      </c>
      <c r="B100" s="13" t="s">
        <v>197</v>
      </c>
      <c r="C100" s="13" t="s">
        <v>188</v>
      </c>
      <c r="D100" s="2">
        <v>88905.06</v>
      </c>
      <c r="E100" s="2">
        <v>0</v>
      </c>
      <c r="F100" s="14">
        <v>481.51</v>
      </c>
      <c r="G100" s="2">
        <v>0</v>
      </c>
      <c r="H100" s="2">
        <v>13407.985499999999</v>
      </c>
    </row>
    <row r="101" spans="1:8" x14ac:dyDescent="0.25">
      <c r="A101">
        <v>92349</v>
      </c>
      <c r="B101" s="13" t="s">
        <v>200</v>
      </c>
      <c r="C101" s="13" t="s">
        <v>188</v>
      </c>
      <c r="D101" s="14">
        <v>82463.34</v>
      </c>
      <c r="E101" s="2">
        <v>0</v>
      </c>
      <c r="F101" s="2">
        <v>1314.41</v>
      </c>
      <c r="G101" s="2">
        <v>0</v>
      </c>
      <c r="H101" s="2">
        <v>12566.6625</v>
      </c>
    </row>
    <row r="102" spans="1:8" x14ac:dyDescent="0.25">
      <c r="A102">
        <v>6361</v>
      </c>
      <c r="B102" t="s">
        <v>187</v>
      </c>
      <c r="C102" t="s">
        <v>188</v>
      </c>
      <c r="D102" s="2">
        <v>85166.48</v>
      </c>
      <c r="E102" s="2">
        <v>0</v>
      </c>
      <c r="F102" s="2">
        <v>2628.92</v>
      </c>
      <c r="G102" s="2">
        <v>0</v>
      </c>
      <c r="H102" s="2">
        <v>13169.31</v>
      </c>
    </row>
    <row r="103" spans="1:8" x14ac:dyDescent="0.25">
      <c r="A103">
        <v>81078</v>
      </c>
      <c r="B103" t="s">
        <v>189</v>
      </c>
      <c r="C103" t="s">
        <v>188</v>
      </c>
      <c r="D103" s="2">
        <v>123339.99</v>
      </c>
      <c r="E103" s="2">
        <v>0</v>
      </c>
      <c r="F103" s="2">
        <v>0</v>
      </c>
      <c r="G103" s="2">
        <v>0</v>
      </c>
      <c r="H103" s="2">
        <v>18500.998500000002</v>
      </c>
    </row>
    <row r="104" spans="1:8" x14ac:dyDescent="0.25">
      <c r="A104">
        <v>90508</v>
      </c>
      <c r="B104" t="s">
        <v>190</v>
      </c>
      <c r="C104" t="s">
        <v>188</v>
      </c>
      <c r="D104" s="2">
        <v>72287.47</v>
      </c>
      <c r="E104" s="2">
        <v>0</v>
      </c>
      <c r="F104" s="2">
        <v>0</v>
      </c>
      <c r="G104" s="2">
        <v>0</v>
      </c>
      <c r="H104" s="2">
        <v>10843.120499999999</v>
      </c>
    </row>
    <row r="105" spans="1:8" x14ac:dyDescent="0.25">
      <c r="A105">
        <v>90841</v>
      </c>
      <c r="B105" t="s">
        <v>191</v>
      </c>
      <c r="C105" t="s">
        <v>188</v>
      </c>
      <c r="D105" s="2">
        <v>99282.67</v>
      </c>
      <c r="E105" s="2">
        <v>0</v>
      </c>
      <c r="F105" s="2">
        <v>0</v>
      </c>
      <c r="G105" s="2">
        <v>0</v>
      </c>
      <c r="H105" s="2">
        <v>14892.4005</v>
      </c>
    </row>
    <row r="106" spans="1:8" x14ac:dyDescent="0.25">
      <c r="A106">
        <v>90842</v>
      </c>
      <c r="B106" t="s">
        <v>192</v>
      </c>
      <c r="C106" t="s">
        <v>188</v>
      </c>
      <c r="D106" s="2">
        <v>112611.31</v>
      </c>
      <c r="E106" s="2">
        <v>0</v>
      </c>
      <c r="F106" s="2">
        <v>0</v>
      </c>
      <c r="G106" s="2">
        <v>0</v>
      </c>
      <c r="H106" s="2">
        <v>16891.696499999998</v>
      </c>
    </row>
    <row r="107" spans="1:8" x14ac:dyDescent="0.25">
      <c r="A107">
        <v>91280</v>
      </c>
      <c r="B107" t="s">
        <v>194</v>
      </c>
      <c r="C107" t="s">
        <v>188</v>
      </c>
      <c r="D107" s="2">
        <v>77243.839999999997</v>
      </c>
      <c r="E107" s="2">
        <v>0</v>
      </c>
      <c r="F107" s="2">
        <v>0</v>
      </c>
      <c r="G107" s="2">
        <v>0</v>
      </c>
      <c r="H107" s="2">
        <v>11586.575999999999</v>
      </c>
    </row>
    <row r="108" spans="1:8" x14ac:dyDescent="0.25">
      <c r="A108">
        <v>91309</v>
      </c>
      <c r="B108" t="s">
        <v>195</v>
      </c>
      <c r="C108" t="s">
        <v>188</v>
      </c>
      <c r="D108" s="2">
        <v>103817.63</v>
      </c>
      <c r="E108" s="2">
        <v>0</v>
      </c>
      <c r="F108" s="2">
        <v>0</v>
      </c>
      <c r="G108" s="2">
        <v>0</v>
      </c>
      <c r="H108" s="2">
        <v>15572.6445</v>
      </c>
    </row>
    <row r="109" spans="1:8" x14ac:dyDescent="0.25">
      <c r="A109">
        <v>91339</v>
      </c>
      <c r="B109" t="s">
        <v>196</v>
      </c>
      <c r="C109" t="s">
        <v>188</v>
      </c>
      <c r="D109" s="2">
        <v>81520.55</v>
      </c>
      <c r="E109" s="2">
        <v>0</v>
      </c>
      <c r="F109" s="2">
        <v>0</v>
      </c>
      <c r="G109" s="2">
        <v>0</v>
      </c>
      <c r="H109" s="2">
        <v>12228.0825</v>
      </c>
    </row>
    <row r="110" spans="1:8" x14ac:dyDescent="0.25">
      <c r="A110">
        <v>92318</v>
      </c>
      <c r="B110" t="s">
        <v>198</v>
      </c>
      <c r="C110" t="s">
        <v>188</v>
      </c>
      <c r="D110" s="2">
        <v>86917.28</v>
      </c>
      <c r="E110" s="2">
        <v>0</v>
      </c>
      <c r="F110" s="2">
        <v>3569.27</v>
      </c>
      <c r="G110" s="2">
        <v>0</v>
      </c>
      <c r="H110" s="2">
        <v>13572.9825</v>
      </c>
    </row>
    <row r="111" spans="1:8" x14ac:dyDescent="0.25">
      <c r="A111">
        <v>92320</v>
      </c>
      <c r="B111" t="s">
        <v>199</v>
      </c>
      <c r="C111" t="s">
        <v>188</v>
      </c>
      <c r="D111" s="2">
        <v>87479.43</v>
      </c>
      <c r="E111" s="2">
        <v>0</v>
      </c>
      <c r="F111" s="2">
        <v>587.67999999999995</v>
      </c>
      <c r="G111" s="2">
        <v>0</v>
      </c>
      <c r="H111" s="2">
        <v>13210.066499999997</v>
      </c>
    </row>
    <row r="112" spans="1:8" x14ac:dyDescent="0.25">
      <c r="A112">
        <v>92734</v>
      </c>
      <c r="B112" t="s">
        <v>201</v>
      </c>
      <c r="C112" t="s">
        <v>188</v>
      </c>
      <c r="D112" s="2">
        <v>30166.51</v>
      </c>
      <c r="E112" s="2">
        <v>0</v>
      </c>
      <c r="F112" s="2">
        <v>0</v>
      </c>
      <c r="G112" s="2">
        <v>0</v>
      </c>
      <c r="H112" s="2">
        <v>4524.9764999999998</v>
      </c>
    </row>
    <row r="113" spans="1:8" x14ac:dyDescent="0.25">
      <c r="A113">
        <v>92736</v>
      </c>
      <c r="B113" t="s">
        <v>202</v>
      </c>
      <c r="C113" t="s">
        <v>188</v>
      </c>
      <c r="D113" s="2">
        <v>77069.56</v>
      </c>
      <c r="E113" s="2">
        <v>0</v>
      </c>
      <c r="F113" s="2">
        <v>1464.83</v>
      </c>
      <c r="G113" s="2">
        <v>0</v>
      </c>
      <c r="H113" s="2">
        <v>11780.1585</v>
      </c>
    </row>
    <row r="114" spans="1:8" x14ac:dyDescent="0.25">
      <c r="A114">
        <v>92863</v>
      </c>
      <c r="B114" t="s">
        <v>203</v>
      </c>
      <c r="C114" t="s">
        <v>188</v>
      </c>
      <c r="D114" s="2">
        <v>67018.42</v>
      </c>
      <c r="E114" s="2">
        <v>0</v>
      </c>
      <c r="F114" s="2">
        <v>472.61</v>
      </c>
      <c r="G114" s="2">
        <v>0</v>
      </c>
      <c r="H114" s="2">
        <v>10123.654499999999</v>
      </c>
    </row>
    <row r="115" spans="1:8" x14ac:dyDescent="0.25">
      <c r="A115">
        <v>92865</v>
      </c>
      <c r="B115" t="s">
        <v>204</v>
      </c>
      <c r="C115" t="s">
        <v>188</v>
      </c>
      <c r="D115" s="2">
        <v>55606.96</v>
      </c>
      <c r="E115" s="2">
        <v>0</v>
      </c>
      <c r="F115" s="2">
        <v>491.49</v>
      </c>
      <c r="G115" s="2">
        <v>0</v>
      </c>
      <c r="H115" s="2">
        <v>8414.7674999999999</v>
      </c>
    </row>
    <row r="116" spans="1:8" x14ac:dyDescent="0.25">
      <c r="A116">
        <v>92997</v>
      </c>
      <c r="B116" t="s">
        <v>205</v>
      </c>
      <c r="C116" t="s">
        <v>188</v>
      </c>
      <c r="D116" s="2">
        <v>69715.06</v>
      </c>
      <c r="E116" s="2">
        <v>0</v>
      </c>
      <c r="F116" s="2">
        <v>476.04</v>
      </c>
      <c r="G116" s="2">
        <v>0</v>
      </c>
      <c r="H116" s="2">
        <v>10528.664999999999</v>
      </c>
    </row>
    <row r="117" spans="1:8" x14ac:dyDescent="0.25">
      <c r="A117">
        <v>549803</v>
      </c>
      <c r="B117" t="s">
        <v>206</v>
      </c>
      <c r="C117" t="s">
        <v>188</v>
      </c>
      <c r="D117" s="2">
        <v>44872.44</v>
      </c>
      <c r="E117" s="2">
        <v>0</v>
      </c>
      <c r="F117" s="2">
        <v>1590.93</v>
      </c>
      <c r="G117" s="2">
        <v>0</v>
      </c>
      <c r="H117" s="2">
        <v>6969.5055000000002</v>
      </c>
    </row>
    <row r="118" spans="1:8" x14ac:dyDescent="0.25">
      <c r="A118">
        <v>273398</v>
      </c>
      <c r="B118" t="s">
        <v>207</v>
      </c>
      <c r="C118" t="s">
        <v>188</v>
      </c>
      <c r="D118" s="2">
        <v>74852.98</v>
      </c>
      <c r="E118" s="2">
        <v>0</v>
      </c>
      <c r="F118" s="2">
        <v>461.46</v>
      </c>
      <c r="G118" s="2">
        <v>0</v>
      </c>
      <c r="H118" s="2">
        <v>11297.165999999999</v>
      </c>
    </row>
    <row r="119" spans="1:8" x14ac:dyDescent="0.25">
      <c r="A119">
        <v>4481</v>
      </c>
      <c r="B119" t="s">
        <v>208</v>
      </c>
      <c r="C119" t="s">
        <v>209</v>
      </c>
      <c r="D119" s="2">
        <v>78377.78</v>
      </c>
      <c r="E119" s="2">
        <v>0</v>
      </c>
      <c r="F119" s="2">
        <v>563.13</v>
      </c>
      <c r="G119" s="2">
        <v>0</v>
      </c>
      <c r="H119" s="2">
        <v>11841.136500000001</v>
      </c>
    </row>
    <row r="120" spans="1:8" x14ac:dyDescent="0.25">
      <c r="A120">
        <v>79983</v>
      </c>
      <c r="B120" t="s">
        <v>210</v>
      </c>
      <c r="C120" t="s">
        <v>211</v>
      </c>
      <c r="D120" s="2">
        <v>77161.14</v>
      </c>
      <c r="E120" s="2">
        <v>0</v>
      </c>
      <c r="F120" s="2">
        <v>3488.09</v>
      </c>
      <c r="G120" s="2">
        <v>0</v>
      </c>
      <c r="H120" s="2">
        <v>12097.384499999998</v>
      </c>
    </row>
    <row r="121" spans="1:8" x14ac:dyDescent="0.25">
      <c r="A121">
        <v>10972</v>
      </c>
      <c r="B121" t="s">
        <v>212</v>
      </c>
      <c r="C121" t="s">
        <v>213</v>
      </c>
      <c r="D121" s="2">
        <v>54561.7</v>
      </c>
      <c r="E121" s="2">
        <v>0</v>
      </c>
      <c r="F121" s="2">
        <v>1252.8699999999999</v>
      </c>
      <c r="G121" s="2">
        <v>0</v>
      </c>
      <c r="H121" s="2">
        <v>8372.1854999999996</v>
      </c>
    </row>
    <row r="122" spans="1:8" x14ac:dyDescent="0.25">
      <c r="A122">
        <v>4355</v>
      </c>
      <c r="B122" s="13">
        <v>78754000</v>
      </c>
      <c r="C122" s="13" t="s">
        <v>1272</v>
      </c>
      <c r="D122" s="14">
        <v>325639.25</v>
      </c>
      <c r="E122" s="2">
        <v>0</v>
      </c>
      <c r="F122" s="14">
        <v>2311.66</v>
      </c>
      <c r="G122" s="2">
        <v>0</v>
      </c>
      <c r="H122" s="2">
        <v>49192.636499999993</v>
      </c>
    </row>
    <row r="123" spans="1:8" x14ac:dyDescent="0.25">
      <c r="A123">
        <v>79226</v>
      </c>
      <c r="B123" t="s">
        <v>214</v>
      </c>
      <c r="C123" t="s">
        <v>215</v>
      </c>
      <c r="D123" s="2">
        <v>228642.41</v>
      </c>
      <c r="E123" s="12">
        <v>0</v>
      </c>
      <c r="F123" s="2">
        <v>4092.62</v>
      </c>
      <c r="G123" s="2">
        <v>0</v>
      </c>
      <c r="H123" s="2">
        <v>34910.254499999995</v>
      </c>
    </row>
    <row r="124" spans="1:8" x14ac:dyDescent="0.25">
      <c r="A124">
        <v>4515</v>
      </c>
      <c r="B124" t="s">
        <v>216</v>
      </c>
      <c r="C124" t="s">
        <v>217</v>
      </c>
      <c r="D124" s="2">
        <v>35295.660000000003</v>
      </c>
      <c r="E124" s="2">
        <v>0</v>
      </c>
      <c r="F124" s="2">
        <v>0</v>
      </c>
      <c r="G124" s="2">
        <v>0</v>
      </c>
      <c r="H124" s="2">
        <v>5294.3490000000002</v>
      </c>
    </row>
    <row r="125" spans="1:8" x14ac:dyDescent="0.25">
      <c r="A125">
        <v>4169</v>
      </c>
      <c r="B125" t="s">
        <v>218</v>
      </c>
      <c r="C125" t="s">
        <v>219</v>
      </c>
      <c r="D125" s="2">
        <v>120410.75</v>
      </c>
      <c r="E125" s="2">
        <v>1416.5970588235293</v>
      </c>
      <c r="F125" s="2">
        <v>1116.5999999999999</v>
      </c>
      <c r="G125" s="2">
        <v>0</v>
      </c>
      <c r="H125" s="2">
        <v>18229.102500000001</v>
      </c>
    </row>
    <row r="126" spans="1:8" x14ac:dyDescent="0.25">
      <c r="A126">
        <v>89871</v>
      </c>
      <c r="B126" t="s">
        <v>220</v>
      </c>
      <c r="C126" t="s">
        <v>221</v>
      </c>
      <c r="D126" s="2">
        <v>8909.94</v>
      </c>
      <c r="E126" s="2">
        <v>0</v>
      </c>
      <c r="F126" s="2">
        <v>0</v>
      </c>
      <c r="G126" s="2">
        <v>0</v>
      </c>
      <c r="H126" s="2">
        <v>1336.491</v>
      </c>
    </row>
    <row r="127" spans="1:8" x14ac:dyDescent="0.25">
      <c r="A127">
        <v>4231</v>
      </c>
      <c r="B127" t="s">
        <v>222</v>
      </c>
      <c r="C127" t="s">
        <v>223</v>
      </c>
      <c r="D127" s="2">
        <v>1047.48</v>
      </c>
      <c r="E127" s="2">
        <v>0</v>
      </c>
      <c r="F127" s="2">
        <v>3.67</v>
      </c>
      <c r="G127" s="2">
        <v>0</v>
      </c>
      <c r="H127" s="2">
        <v>157.67250000000001</v>
      </c>
    </row>
    <row r="128" spans="1:8" x14ac:dyDescent="0.25">
      <c r="A128">
        <v>4397</v>
      </c>
      <c r="B128" t="s">
        <v>224</v>
      </c>
      <c r="C128" t="s">
        <v>225</v>
      </c>
      <c r="D128" s="2">
        <v>412050.74</v>
      </c>
      <c r="E128" s="12">
        <v>3181.8589961389962</v>
      </c>
      <c r="F128" s="2">
        <v>10266.52</v>
      </c>
      <c r="G128" s="2">
        <v>0</v>
      </c>
      <c r="H128" s="2">
        <v>63347.589</v>
      </c>
    </row>
    <row r="129" spans="1:8" x14ac:dyDescent="0.25">
      <c r="A129">
        <v>81041</v>
      </c>
      <c r="B129" t="s">
        <v>226</v>
      </c>
      <c r="C129" t="s">
        <v>227</v>
      </c>
      <c r="D129" s="2">
        <v>64491.03</v>
      </c>
      <c r="E129" s="2">
        <v>0</v>
      </c>
      <c r="F129" s="2">
        <v>0</v>
      </c>
      <c r="G129" s="2">
        <v>0</v>
      </c>
      <c r="H129" s="2">
        <v>9673.6544999999987</v>
      </c>
    </row>
    <row r="130" spans="1:8" x14ac:dyDescent="0.25">
      <c r="A130">
        <v>4224</v>
      </c>
      <c r="B130" t="s">
        <v>228</v>
      </c>
      <c r="C130" t="s">
        <v>229</v>
      </c>
      <c r="D130" s="2">
        <v>13261.81</v>
      </c>
      <c r="E130" s="2">
        <v>0</v>
      </c>
      <c r="F130" s="2">
        <v>592.76</v>
      </c>
      <c r="G130" s="2">
        <v>0</v>
      </c>
      <c r="H130" s="2">
        <v>2078.1855</v>
      </c>
    </row>
    <row r="131" spans="1:8" x14ac:dyDescent="0.25">
      <c r="A131">
        <v>4513</v>
      </c>
      <c r="B131" t="s">
        <v>230</v>
      </c>
      <c r="C131" t="s">
        <v>231</v>
      </c>
      <c r="D131" s="2">
        <v>7373.73</v>
      </c>
      <c r="E131" s="2">
        <v>0</v>
      </c>
      <c r="F131" s="2">
        <v>364.93</v>
      </c>
      <c r="G131" s="2">
        <v>0</v>
      </c>
      <c r="H131" s="2">
        <v>1160.799</v>
      </c>
    </row>
    <row r="132" spans="1:8" x14ac:dyDescent="0.25">
      <c r="A132">
        <v>4171</v>
      </c>
      <c r="B132" s="13" t="s">
        <v>232</v>
      </c>
      <c r="C132" s="13" t="s">
        <v>233</v>
      </c>
      <c r="D132" s="14">
        <v>17800.849999999999</v>
      </c>
      <c r="E132" s="2">
        <v>0</v>
      </c>
      <c r="F132" s="14">
        <v>436.79</v>
      </c>
      <c r="G132" s="2">
        <v>0</v>
      </c>
      <c r="H132" s="2">
        <v>2735.6459999999997</v>
      </c>
    </row>
    <row r="133" spans="1:8" x14ac:dyDescent="0.25">
      <c r="A133">
        <v>4305</v>
      </c>
      <c r="B133" t="s">
        <v>234</v>
      </c>
      <c r="C133" t="s">
        <v>235</v>
      </c>
      <c r="D133" s="2">
        <v>41633.47</v>
      </c>
      <c r="E133" s="2">
        <v>0</v>
      </c>
      <c r="F133" s="2">
        <v>1123.8900000000001</v>
      </c>
      <c r="G133" s="2">
        <v>0</v>
      </c>
      <c r="H133" s="2">
        <v>6413.6040000000003</v>
      </c>
    </row>
    <row r="134" spans="1:8" x14ac:dyDescent="0.25">
      <c r="A134">
        <v>4269</v>
      </c>
      <c r="B134" s="13" t="s">
        <v>236</v>
      </c>
      <c r="C134" s="13" t="s">
        <v>237</v>
      </c>
      <c r="D134" s="14">
        <v>766389.39</v>
      </c>
      <c r="E134" s="2">
        <v>0</v>
      </c>
      <c r="F134" s="2">
        <v>6555.58</v>
      </c>
      <c r="G134" s="2">
        <v>0</v>
      </c>
      <c r="H134" s="2">
        <v>115941.74549999999</v>
      </c>
    </row>
    <row r="135" spans="1:8" x14ac:dyDescent="0.25">
      <c r="A135">
        <v>4284</v>
      </c>
      <c r="B135" t="s">
        <v>238</v>
      </c>
      <c r="C135" t="s">
        <v>239</v>
      </c>
      <c r="D135" s="2">
        <v>623442.6</v>
      </c>
      <c r="E135" s="2">
        <v>0</v>
      </c>
      <c r="F135" s="2">
        <v>0</v>
      </c>
      <c r="G135" s="2">
        <v>0</v>
      </c>
      <c r="H135" s="2">
        <v>93516.39</v>
      </c>
    </row>
    <row r="136" spans="1:8" x14ac:dyDescent="0.25">
      <c r="A136">
        <v>4378</v>
      </c>
      <c r="B136" t="s">
        <v>240</v>
      </c>
      <c r="C136" t="s">
        <v>241</v>
      </c>
      <c r="D136" s="2">
        <v>533316.39</v>
      </c>
      <c r="E136" s="12">
        <v>0</v>
      </c>
      <c r="F136" s="2">
        <v>10041.6</v>
      </c>
      <c r="G136" s="2">
        <v>0</v>
      </c>
      <c r="H136" s="2">
        <v>81503.698499999999</v>
      </c>
    </row>
    <row r="137" spans="1:8" x14ac:dyDescent="0.25">
      <c r="A137">
        <v>90328</v>
      </c>
      <c r="B137" t="s">
        <v>242</v>
      </c>
      <c r="C137" t="s">
        <v>243</v>
      </c>
      <c r="D137" s="2">
        <v>34042.400000000001</v>
      </c>
      <c r="E137" s="2">
        <v>0</v>
      </c>
      <c r="F137" s="2">
        <v>473.3</v>
      </c>
      <c r="G137" s="2">
        <v>0</v>
      </c>
      <c r="H137" s="2">
        <v>5177.3550000000005</v>
      </c>
    </row>
    <row r="138" spans="1:8" x14ac:dyDescent="0.25">
      <c r="A138">
        <v>90327</v>
      </c>
      <c r="B138" t="s">
        <v>244</v>
      </c>
      <c r="C138" t="s">
        <v>245</v>
      </c>
      <c r="D138" s="2">
        <v>99620.91</v>
      </c>
      <c r="E138" s="2">
        <v>0</v>
      </c>
      <c r="F138" s="2">
        <v>1052.48</v>
      </c>
      <c r="G138" s="2">
        <v>0</v>
      </c>
      <c r="H138" s="2">
        <v>15101.0085</v>
      </c>
    </row>
    <row r="139" spans="1:8" x14ac:dyDescent="0.25">
      <c r="A139">
        <v>79971</v>
      </c>
      <c r="B139" t="s">
        <v>246</v>
      </c>
      <c r="C139" t="s">
        <v>247</v>
      </c>
      <c r="D139" s="2">
        <v>22208.23</v>
      </c>
      <c r="E139" s="2">
        <v>0</v>
      </c>
      <c r="F139" s="2">
        <v>1089.71</v>
      </c>
      <c r="G139" s="2">
        <v>0</v>
      </c>
      <c r="H139" s="2">
        <v>3494.6909999999998</v>
      </c>
    </row>
    <row r="140" spans="1:8" x14ac:dyDescent="0.25">
      <c r="A140">
        <v>79055</v>
      </c>
      <c r="B140" t="s">
        <v>248</v>
      </c>
      <c r="C140" t="s">
        <v>249</v>
      </c>
      <c r="D140" s="2">
        <v>72249.759999999995</v>
      </c>
      <c r="E140" s="2">
        <v>0</v>
      </c>
      <c r="F140" s="2">
        <v>1330.68</v>
      </c>
      <c r="G140" s="2">
        <v>0</v>
      </c>
      <c r="H140" s="2">
        <v>11037.065999999997</v>
      </c>
    </row>
    <row r="141" spans="1:8" x14ac:dyDescent="0.25">
      <c r="A141">
        <v>78888</v>
      </c>
      <c r="B141" t="s">
        <v>250</v>
      </c>
      <c r="C141" t="s">
        <v>251</v>
      </c>
      <c r="D141" s="2">
        <v>37665.72</v>
      </c>
      <c r="E141" s="2">
        <v>0</v>
      </c>
      <c r="F141" s="2">
        <v>276.79000000000002</v>
      </c>
      <c r="G141" s="2">
        <v>0</v>
      </c>
      <c r="H141" s="2">
        <v>5691.3765000000003</v>
      </c>
    </row>
    <row r="142" spans="1:8" x14ac:dyDescent="0.25">
      <c r="A142">
        <v>79905</v>
      </c>
      <c r="B142" s="13" t="s">
        <v>252</v>
      </c>
      <c r="C142" s="13" t="s">
        <v>253</v>
      </c>
      <c r="D142" s="14">
        <v>80103.509999999995</v>
      </c>
      <c r="E142" s="2">
        <v>0</v>
      </c>
      <c r="F142" s="2">
        <v>814.93</v>
      </c>
      <c r="G142" s="2">
        <v>0</v>
      </c>
      <c r="H142" s="2">
        <v>12137.765999999998</v>
      </c>
    </row>
    <row r="143" spans="1:8" x14ac:dyDescent="0.25">
      <c r="A143">
        <v>4470</v>
      </c>
      <c r="B143" t="s">
        <v>254</v>
      </c>
      <c r="C143" t="s">
        <v>255</v>
      </c>
      <c r="D143" s="2">
        <v>303998.44</v>
      </c>
      <c r="E143" s="2">
        <v>4653.037346938775</v>
      </c>
      <c r="F143" s="2">
        <v>18284.8</v>
      </c>
      <c r="G143" s="2">
        <v>703.26153846153852</v>
      </c>
      <c r="H143" s="2">
        <v>48342.485999999997</v>
      </c>
    </row>
    <row r="144" spans="1:8" x14ac:dyDescent="0.25">
      <c r="A144">
        <v>89758</v>
      </c>
      <c r="B144" t="s">
        <v>256</v>
      </c>
      <c r="C144" t="s">
        <v>257</v>
      </c>
      <c r="D144" s="2">
        <v>63616.800000000003</v>
      </c>
      <c r="E144" s="2">
        <v>0</v>
      </c>
      <c r="F144" s="2">
        <v>659.18</v>
      </c>
      <c r="G144" s="2">
        <v>0</v>
      </c>
      <c r="H144" s="2">
        <v>9641.3970000000008</v>
      </c>
    </row>
    <row r="145" spans="1:8" x14ac:dyDescent="0.25">
      <c r="A145">
        <v>4484</v>
      </c>
      <c r="B145" t="s">
        <v>258</v>
      </c>
      <c r="C145" t="s">
        <v>259</v>
      </c>
      <c r="D145" s="2">
        <v>48699.040000000001</v>
      </c>
      <c r="E145" s="2">
        <v>0</v>
      </c>
      <c r="F145" s="2">
        <v>2295.9</v>
      </c>
      <c r="G145" s="2">
        <v>0</v>
      </c>
      <c r="H145" s="2">
        <v>7649.241</v>
      </c>
    </row>
    <row r="146" spans="1:8" x14ac:dyDescent="0.25">
      <c r="A146">
        <v>78858</v>
      </c>
      <c r="B146" t="s">
        <v>260</v>
      </c>
      <c r="C146" t="s">
        <v>261</v>
      </c>
      <c r="D146" s="2">
        <v>13656.72</v>
      </c>
      <c r="E146" s="2">
        <v>0</v>
      </c>
      <c r="F146" s="2">
        <v>467.41</v>
      </c>
      <c r="G146" s="2">
        <v>0</v>
      </c>
      <c r="H146" s="2">
        <v>2118.6194999999998</v>
      </c>
    </row>
    <row r="147" spans="1:8" x14ac:dyDescent="0.25">
      <c r="A147">
        <v>4400</v>
      </c>
      <c r="B147" t="s">
        <v>262</v>
      </c>
      <c r="C147" t="s">
        <v>263</v>
      </c>
      <c r="D147" s="2">
        <v>17065.93</v>
      </c>
      <c r="E147" s="2">
        <v>0</v>
      </c>
      <c r="F147" s="2">
        <v>0</v>
      </c>
      <c r="G147" s="2">
        <v>0</v>
      </c>
      <c r="H147" s="2">
        <v>2559.8894999999998</v>
      </c>
    </row>
    <row r="148" spans="1:8" x14ac:dyDescent="0.25">
      <c r="A148">
        <v>79047</v>
      </c>
      <c r="B148" t="s">
        <v>264</v>
      </c>
      <c r="C148" t="s">
        <v>265</v>
      </c>
      <c r="D148" s="2">
        <v>103130.4</v>
      </c>
      <c r="E148" s="2">
        <v>0</v>
      </c>
      <c r="F148" s="2">
        <v>1160.74</v>
      </c>
      <c r="G148" s="2">
        <v>0</v>
      </c>
      <c r="H148" s="2">
        <v>15643.670999999998</v>
      </c>
    </row>
    <row r="149" spans="1:8" x14ac:dyDescent="0.25">
      <c r="A149">
        <v>80001</v>
      </c>
      <c r="B149" t="s">
        <v>266</v>
      </c>
      <c r="C149" t="s">
        <v>267</v>
      </c>
      <c r="D149" s="2">
        <v>28537.47</v>
      </c>
      <c r="E149" s="2">
        <v>0</v>
      </c>
      <c r="F149" s="2">
        <v>0</v>
      </c>
      <c r="G149" s="2">
        <v>0</v>
      </c>
      <c r="H149" s="2">
        <v>4280.6205</v>
      </c>
    </row>
    <row r="150" spans="1:8" x14ac:dyDescent="0.25">
      <c r="A150">
        <v>4282</v>
      </c>
      <c r="B150" s="13" t="s">
        <v>268</v>
      </c>
      <c r="C150" s="13" t="s">
        <v>269</v>
      </c>
      <c r="D150" s="14">
        <v>3169234.34</v>
      </c>
      <c r="E150" s="2">
        <v>33301.937022767073</v>
      </c>
      <c r="F150" s="2">
        <v>98373.57</v>
      </c>
      <c r="G150" s="2">
        <v>1586.6704838709677</v>
      </c>
      <c r="H150" s="2">
        <v>490141.18649999995</v>
      </c>
    </row>
    <row r="151" spans="1:8" x14ac:dyDescent="0.25">
      <c r="A151">
        <v>91934</v>
      </c>
      <c r="B151" t="s">
        <v>270</v>
      </c>
      <c r="C151" t="s">
        <v>271</v>
      </c>
      <c r="D151" s="2">
        <v>26273.86</v>
      </c>
      <c r="E151" s="2">
        <v>0</v>
      </c>
      <c r="F151" s="2">
        <v>565.82000000000005</v>
      </c>
      <c r="G151" s="2">
        <v>0</v>
      </c>
      <c r="H151" s="2">
        <v>4025.9519999999998</v>
      </c>
    </row>
    <row r="152" spans="1:8" x14ac:dyDescent="0.25">
      <c r="A152">
        <v>4446</v>
      </c>
      <c r="B152" t="s">
        <v>272</v>
      </c>
      <c r="C152" t="s">
        <v>273</v>
      </c>
      <c r="D152" s="2">
        <v>1287167.96</v>
      </c>
      <c r="E152" s="2">
        <v>9147.3865177664975</v>
      </c>
      <c r="F152" s="2">
        <v>27986.18</v>
      </c>
      <c r="G152" s="2">
        <v>0</v>
      </c>
      <c r="H152" s="2">
        <v>197273.12099999998</v>
      </c>
    </row>
    <row r="153" spans="1:8" x14ac:dyDescent="0.25">
      <c r="A153">
        <v>4453</v>
      </c>
      <c r="B153" s="13" t="s">
        <v>274</v>
      </c>
      <c r="C153" s="13" t="s">
        <v>275</v>
      </c>
      <c r="D153" s="14">
        <v>649239.72</v>
      </c>
      <c r="E153" s="2">
        <v>0</v>
      </c>
      <c r="F153" s="2">
        <v>0</v>
      </c>
      <c r="G153" s="2">
        <v>0</v>
      </c>
      <c r="H153" s="2">
        <v>97385.957999999999</v>
      </c>
    </row>
    <row r="154" spans="1:8" x14ac:dyDescent="0.25">
      <c r="A154">
        <v>4410</v>
      </c>
      <c r="B154" t="s">
        <v>276</v>
      </c>
      <c r="C154" t="s">
        <v>277</v>
      </c>
      <c r="D154" s="2">
        <v>820775.72</v>
      </c>
      <c r="E154" s="2">
        <v>6854.0769937369514</v>
      </c>
      <c r="F154" s="2">
        <v>11864.48</v>
      </c>
      <c r="G154" s="2">
        <v>0</v>
      </c>
      <c r="H154" s="2">
        <v>124896.02999999998</v>
      </c>
    </row>
    <row r="155" spans="1:8" x14ac:dyDescent="0.25">
      <c r="A155">
        <v>4244</v>
      </c>
      <c r="B155" s="13" t="s">
        <v>278</v>
      </c>
      <c r="C155" s="13" t="s">
        <v>279</v>
      </c>
      <c r="D155" s="14">
        <v>862035.96</v>
      </c>
      <c r="E155" s="2">
        <v>18573.65186311787</v>
      </c>
      <c r="F155" s="2">
        <v>20894.490000000002</v>
      </c>
      <c r="G155" s="2">
        <v>646.22134020618569</v>
      </c>
      <c r="H155" s="2">
        <v>132439.56749999998</v>
      </c>
    </row>
    <row r="156" spans="1:8" x14ac:dyDescent="0.25">
      <c r="A156">
        <v>4395</v>
      </c>
      <c r="B156" t="s">
        <v>280</v>
      </c>
      <c r="C156" t="s">
        <v>281</v>
      </c>
      <c r="D156" s="2">
        <v>46758.62</v>
      </c>
      <c r="E156" s="2">
        <v>0</v>
      </c>
      <c r="F156" s="2">
        <v>4844.0600000000004</v>
      </c>
      <c r="G156" s="2">
        <v>0</v>
      </c>
      <c r="H156" s="2">
        <v>7740.402</v>
      </c>
    </row>
    <row r="157" spans="1:8" x14ac:dyDescent="0.25">
      <c r="A157">
        <v>4191</v>
      </c>
      <c r="B157" t="s">
        <v>282</v>
      </c>
      <c r="C157" t="s">
        <v>283</v>
      </c>
      <c r="D157" s="2">
        <v>202215.22</v>
      </c>
      <c r="E157" s="2">
        <v>0</v>
      </c>
      <c r="F157" s="2">
        <v>997.82</v>
      </c>
      <c r="G157" s="2">
        <v>0</v>
      </c>
      <c r="H157" s="2">
        <v>30481.955999999998</v>
      </c>
    </row>
    <row r="158" spans="1:8" x14ac:dyDescent="0.25">
      <c r="A158">
        <v>6362</v>
      </c>
      <c r="B158" t="s">
        <v>284</v>
      </c>
      <c r="C158" t="s">
        <v>285</v>
      </c>
      <c r="D158" s="2">
        <v>74262.59</v>
      </c>
      <c r="E158" s="2">
        <v>0</v>
      </c>
      <c r="F158" s="2">
        <v>2396.38</v>
      </c>
      <c r="G158" s="2">
        <v>0</v>
      </c>
      <c r="H158" s="2">
        <v>11498.845499999999</v>
      </c>
    </row>
    <row r="159" spans="1:8" x14ac:dyDescent="0.25">
      <c r="A159">
        <v>79886</v>
      </c>
      <c r="B159" t="s">
        <v>286</v>
      </c>
      <c r="C159" t="s">
        <v>287</v>
      </c>
      <c r="D159" s="2">
        <v>30416.05</v>
      </c>
      <c r="E159" s="2">
        <v>0</v>
      </c>
      <c r="F159" s="2">
        <v>570.77</v>
      </c>
      <c r="G159" s="2">
        <v>0</v>
      </c>
      <c r="H159" s="2">
        <v>4648.0230000000001</v>
      </c>
    </row>
    <row r="160" spans="1:8" x14ac:dyDescent="0.25">
      <c r="A160">
        <v>88299</v>
      </c>
      <c r="B160" t="s">
        <v>288</v>
      </c>
      <c r="C160" t="s">
        <v>289</v>
      </c>
      <c r="D160" s="2">
        <v>77411.259999999995</v>
      </c>
      <c r="E160" s="2">
        <v>0</v>
      </c>
      <c r="F160" s="2">
        <v>0</v>
      </c>
      <c r="G160" s="2">
        <v>0</v>
      </c>
      <c r="H160" s="2">
        <v>11611.688999999998</v>
      </c>
    </row>
    <row r="161" spans="1:8" x14ac:dyDescent="0.25">
      <c r="A161">
        <v>4242</v>
      </c>
      <c r="B161" s="13" t="s">
        <v>290</v>
      </c>
      <c r="C161" s="13" t="s">
        <v>291</v>
      </c>
      <c r="D161" s="14">
        <v>6767354.1699999999</v>
      </c>
      <c r="E161" s="2">
        <v>0</v>
      </c>
      <c r="F161" s="14">
        <v>165096.69</v>
      </c>
      <c r="G161" s="2">
        <v>0</v>
      </c>
      <c r="H161" s="2">
        <v>1039867.629</v>
      </c>
    </row>
    <row r="162" spans="1:8" x14ac:dyDescent="0.25">
      <c r="A162">
        <v>4158</v>
      </c>
      <c r="B162" t="s">
        <v>292</v>
      </c>
      <c r="C162" t="s">
        <v>293</v>
      </c>
      <c r="D162" s="2">
        <v>681855.72</v>
      </c>
      <c r="E162" s="2">
        <v>0</v>
      </c>
      <c r="F162" s="2">
        <v>5835.3</v>
      </c>
      <c r="G162" s="2">
        <v>0</v>
      </c>
      <c r="H162" s="2">
        <v>103153.65300000001</v>
      </c>
    </row>
    <row r="163" spans="1:8" x14ac:dyDescent="0.25">
      <c r="A163">
        <v>4474</v>
      </c>
      <c r="B163" t="s">
        <v>294</v>
      </c>
      <c r="C163" t="s">
        <v>295</v>
      </c>
      <c r="D163" s="2">
        <v>497813.07</v>
      </c>
      <c r="E163" s="2">
        <v>0</v>
      </c>
      <c r="F163" s="2">
        <v>21709.07</v>
      </c>
      <c r="G163" s="2">
        <v>0</v>
      </c>
      <c r="H163" s="2">
        <v>77928.320999999996</v>
      </c>
    </row>
    <row r="164" spans="1:8" x14ac:dyDescent="0.25">
      <c r="A164">
        <v>90138</v>
      </c>
      <c r="B164" t="s">
        <v>296</v>
      </c>
      <c r="C164" t="s">
        <v>297</v>
      </c>
      <c r="D164" s="2">
        <v>92563.76</v>
      </c>
      <c r="E164" s="2">
        <v>0</v>
      </c>
      <c r="F164" s="2">
        <v>2331.6999999999998</v>
      </c>
      <c r="G164" s="2">
        <v>0</v>
      </c>
      <c r="H164" s="2">
        <v>14234.318999999998</v>
      </c>
    </row>
    <row r="165" spans="1:8" x14ac:dyDescent="0.25">
      <c r="A165">
        <v>5186</v>
      </c>
      <c r="B165" t="s">
        <v>298</v>
      </c>
      <c r="C165" t="s">
        <v>299</v>
      </c>
      <c r="D165" s="2">
        <v>102321.38</v>
      </c>
      <c r="E165" s="2">
        <v>0</v>
      </c>
      <c r="F165" s="2">
        <v>1292.69</v>
      </c>
      <c r="G165" s="2">
        <v>0</v>
      </c>
      <c r="H165" s="2">
        <v>15542.110500000001</v>
      </c>
    </row>
    <row r="166" spans="1:8" x14ac:dyDescent="0.25">
      <c r="A166">
        <v>92316</v>
      </c>
      <c r="B166" t="s">
        <v>300</v>
      </c>
      <c r="C166" t="s">
        <v>301</v>
      </c>
      <c r="D166" s="2">
        <v>52983.02</v>
      </c>
      <c r="E166" s="2">
        <v>0</v>
      </c>
      <c r="F166" s="2">
        <v>0</v>
      </c>
      <c r="G166" s="2">
        <v>0</v>
      </c>
      <c r="H166" s="2">
        <v>7947.4529999999995</v>
      </c>
    </row>
    <row r="167" spans="1:8" x14ac:dyDescent="0.25">
      <c r="A167">
        <v>85448</v>
      </c>
      <c r="B167" t="s">
        <v>302</v>
      </c>
      <c r="C167" t="s">
        <v>303</v>
      </c>
      <c r="D167" s="2">
        <v>40884.82</v>
      </c>
      <c r="E167" s="2">
        <v>0</v>
      </c>
      <c r="F167" s="2">
        <v>0</v>
      </c>
      <c r="G167" s="2">
        <v>0</v>
      </c>
      <c r="H167" s="2">
        <v>6132.723</v>
      </c>
    </row>
    <row r="168" spans="1:8" x14ac:dyDescent="0.25">
      <c r="A168">
        <v>4486</v>
      </c>
      <c r="B168" t="s">
        <v>304</v>
      </c>
      <c r="C168" t="s">
        <v>305</v>
      </c>
      <c r="D168" s="2">
        <v>72773.94</v>
      </c>
      <c r="E168" s="2">
        <v>0</v>
      </c>
      <c r="F168" s="2">
        <v>2410.7800000000002</v>
      </c>
      <c r="G168" s="2">
        <v>0</v>
      </c>
      <c r="H168" s="2">
        <v>11277.708000000001</v>
      </c>
    </row>
    <row r="169" spans="1:8" x14ac:dyDescent="0.25">
      <c r="A169">
        <v>81027</v>
      </c>
      <c r="B169" t="s">
        <v>306</v>
      </c>
      <c r="C169" t="s">
        <v>307</v>
      </c>
      <c r="D169" s="2">
        <v>53485.72</v>
      </c>
      <c r="E169" s="2">
        <v>0</v>
      </c>
      <c r="F169" s="2">
        <v>624.86</v>
      </c>
      <c r="G169" s="2">
        <v>0</v>
      </c>
      <c r="H169" s="2">
        <v>8116.5869999999995</v>
      </c>
    </row>
    <row r="170" spans="1:8" x14ac:dyDescent="0.25">
      <c r="A170">
        <v>79462</v>
      </c>
      <c r="B170" t="s">
        <v>308</v>
      </c>
      <c r="C170" t="s">
        <v>309</v>
      </c>
      <c r="D170" s="2">
        <v>7036.54</v>
      </c>
      <c r="E170" s="2">
        <v>0</v>
      </c>
      <c r="F170" s="2">
        <v>0</v>
      </c>
      <c r="G170" s="2">
        <v>0</v>
      </c>
      <c r="H170" s="2">
        <v>1055.481</v>
      </c>
    </row>
    <row r="171" spans="1:8" x14ac:dyDescent="0.25">
      <c r="A171">
        <v>79546</v>
      </c>
      <c r="B171" t="s">
        <v>310</v>
      </c>
      <c r="C171" t="s">
        <v>311</v>
      </c>
      <c r="D171" s="2">
        <v>703.65</v>
      </c>
      <c r="E171" s="2">
        <v>0</v>
      </c>
      <c r="F171" s="2">
        <v>0</v>
      </c>
      <c r="G171" s="2">
        <v>0</v>
      </c>
      <c r="H171" s="2">
        <v>105.5475</v>
      </c>
    </row>
    <row r="172" spans="1:8" x14ac:dyDescent="0.25">
      <c r="A172">
        <v>4177</v>
      </c>
      <c r="B172" t="s">
        <v>312</v>
      </c>
      <c r="C172" t="s">
        <v>313</v>
      </c>
      <c r="D172" s="2">
        <v>14952.16</v>
      </c>
      <c r="E172" s="2">
        <v>0</v>
      </c>
      <c r="F172" s="2">
        <v>423.83</v>
      </c>
      <c r="G172" s="2">
        <v>0</v>
      </c>
      <c r="H172" s="2">
        <v>2306.3984999999998</v>
      </c>
    </row>
    <row r="173" spans="1:8" x14ac:dyDescent="0.25">
      <c r="A173">
        <v>10386</v>
      </c>
      <c r="B173" t="s">
        <v>314</v>
      </c>
      <c r="C173" t="s">
        <v>315</v>
      </c>
      <c r="D173" s="2">
        <v>19209.650000000001</v>
      </c>
      <c r="E173" s="2">
        <v>0</v>
      </c>
      <c r="F173" s="2">
        <v>0</v>
      </c>
      <c r="G173" s="2">
        <v>0</v>
      </c>
      <c r="H173" s="2">
        <v>2881.4475000000002</v>
      </c>
    </row>
    <row r="174" spans="1:8" x14ac:dyDescent="0.25">
      <c r="A174">
        <v>91773</v>
      </c>
      <c r="B174" t="s">
        <v>316</v>
      </c>
      <c r="C174" t="s">
        <v>317</v>
      </c>
      <c r="D174" s="2">
        <v>17866.87</v>
      </c>
      <c r="E174" s="2">
        <v>0</v>
      </c>
      <c r="F174" s="2">
        <v>0</v>
      </c>
      <c r="G174" s="2">
        <v>0</v>
      </c>
      <c r="H174" s="2">
        <v>2680.0304999999998</v>
      </c>
    </row>
    <row r="175" spans="1:8" x14ac:dyDescent="0.25">
      <c r="A175">
        <v>4370</v>
      </c>
      <c r="B175" t="s">
        <v>318</v>
      </c>
      <c r="C175" t="s">
        <v>319</v>
      </c>
      <c r="D175" s="2">
        <v>205070.58</v>
      </c>
      <c r="E175" s="2">
        <v>11935.32476190476</v>
      </c>
      <c r="F175" s="2">
        <v>17451.29</v>
      </c>
      <c r="G175" s="2">
        <v>453.28025974025979</v>
      </c>
      <c r="H175" s="2">
        <v>33378.280500000001</v>
      </c>
    </row>
    <row r="176" spans="1:8" x14ac:dyDescent="0.25">
      <c r="A176">
        <v>4381</v>
      </c>
      <c r="B176" t="s">
        <v>320</v>
      </c>
      <c r="C176" t="s">
        <v>321</v>
      </c>
      <c r="D176" s="2">
        <v>351983.44</v>
      </c>
      <c r="E176" s="12">
        <v>0</v>
      </c>
      <c r="F176" s="2">
        <v>0</v>
      </c>
      <c r="G176" s="2">
        <v>0</v>
      </c>
      <c r="H176" s="2">
        <v>52797.515999999996</v>
      </c>
    </row>
    <row r="177" spans="1:8" x14ac:dyDescent="0.25">
      <c r="A177">
        <v>79467</v>
      </c>
      <c r="B177" t="s">
        <v>322</v>
      </c>
      <c r="C177" t="s">
        <v>323</v>
      </c>
      <c r="D177" s="2">
        <v>70869</v>
      </c>
      <c r="E177" s="2">
        <v>0</v>
      </c>
      <c r="F177" s="2">
        <v>0</v>
      </c>
      <c r="G177" s="2">
        <v>0</v>
      </c>
      <c r="H177" s="2">
        <v>10630.35</v>
      </c>
    </row>
    <row r="178" spans="1:8" x14ac:dyDescent="0.25">
      <c r="A178">
        <v>90533</v>
      </c>
      <c r="B178" t="s">
        <v>324</v>
      </c>
      <c r="C178" t="s">
        <v>325</v>
      </c>
      <c r="D178" s="2">
        <v>31761.75</v>
      </c>
      <c r="E178" s="2">
        <v>0</v>
      </c>
      <c r="F178" s="2">
        <v>0</v>
      </c>
      <c r="G178" s="2">
        <v>0</v>
      </c>
      <c r="H178" s="2">
        <v>4764.2624999999998</v>
      </c>
    </row>
    <row r="179" spans="1:8" x14ac:dyDescent="0.25">
      <c r="A179">
        <v>4160</v>
      </c>
      <c r="B179" t="s">
        <v>326</v>
      </c>
      <c r="C179" t="s">
        <v>327</v>
      </c>
      <c r="D179" s="2">
        <v>44697.72</v>
      </c>
      <c r="E179" s="2">
        <v>0</v>
      </c>
      <c r="F179" s="2">
        <v>802.07</v>
      </c>
      <c r="G179" s="2">
        <v>0</v>
      </c>
      <c r="H179" s="2">
        <v>6824.9684999999999</v>
      </c>
    </row>
    <row r="180" spans="1:8" x14ac:dyDescent="0.25">
      <c r="A180">
        <v>89556</v>
      </c>
      <c r="B180" t="s">
        <v>328</v>
      </c>
      <c r="C180" t="s">
        <v>329</v>
      </c>
      <c r="D180" s="2">
        <v>18393.12</v>
      </c>
      <c r="E180" s="2">
        <v>0</v>
      </c>
      <c r="F180" s="2">
        <v>509.89</v>
      </c>
      <c r="G180" s="2">
        <v>0</v>
      </c>
      <c r="H180" s="2">
        <v>2835.4514999999997</v>
      </c>
    </row>
    <row r="181" spans="1:8" x14ac:dyDescent="0.25">
      <c r="A181">
        <v>4479</v>
      </c>
      <c r="B181" t="s">
        <v>330</v>
      </c>
      <c r="C181" t="s">
        <v>331</v>
      </c>
      <c r="D181" s="2">
        <v>34627.269999999997</v>
      </c>
      <c r="E181" s="2">
        <v>0</v>
      </c>
      <c r="F181" s="2">
        <v>658.05</v>
      </c>
      <c r="G181" s="2">
        <v>0</v>
      </c>
      <c r="H181" s="2">
        <v>5292.7979999999998</v>
      </c>
    </row>
    <row r="182" spans="1:8" x14ac:dyDescent="0.25">
      <c r="A182">
        <v>4416</v>
      </c>
      <c r="B182" t="s">
        <v>332</v>
      </c>
      <c r="C182" t="s">
        <v>333</v>
      </c>
      <c r="D182" s="2">
        <v>132281.93</v>
      </c>
      <c r="E182" s="2">
        <v>2362.1773214285713</v>
      </c>
      <c r="F182" s="2">
        <v>2528.7800000000002</v>
      </c>
      <c r="G182" s="2">
        <v>0</v>
      </c>
      <c r="H182" s="2">
        <v>20221.606499999998</v>
      </c>
    </row>
    <row r="183" spans="1:8" x14ac:dyDescent="0.25">
      <c r="A183">
        <v>4442</v>
      </c>
      <c r="B183" t="s">
        <v>334</v>
      </c>
      <c r="C183" t="s">
        <v>335</v>
      </c>
      <c r="D183" s="2">
        <v>483719.48</v>
      </c>
      <c r="E183" s="2">
        <v>0</v>
      </c>
      <c r="F183" s="2">
        <v>15547.53</v>
      </c>
      <c r="G183" s="2">
        <v>0</v>
      </c>
      <c r="H183" s="2">
        <v>74890.051500000001</v>
      </c>
    </row>
    <row r="184" spans="1:8" x14ac:dyDescent="0.25">
      <c r="A184">
        <v>79077</v>
      </c>
      <c r="B184" t="s">
        <v>336</v>
      </c>
      <c r="C184" t="s">
        <v>337</v>
      </c>
      <c r="D184" s="2">
        <v>30693.62</v>
      </c>
      <c r="E184" s="2">
        <v>0</v>
      </c>
      <c r="F184" s="2">
        <v>0</v>
      </c>
      <c r="G184" s="2">
        <v>0</v>
      </c>
      <c r="H184" s="2">
        <v>4604.0429999999997</v>
      </c>
    </row>
    <row r="185" spans="1:8" x14ac:dyDescent="0.25">
      <c r="A185">
        <v>79988</v>
      </c>
      <c r="B185" t="s">
        <v>338</v>
      </c>
      <c r="C185" t="s">
        <v>339</v>
      </c>
      <c r="D185" s="2">
        <v>39495.11</v>
      </c>
      <c r="E185" s="2">
        <v>0</v>
      </c>
      <c r="F185" s="2">
        <v>0</v>
      </c>
      <c r="G185" s="2">
        <v>0</v>
      </c>
      <c r="H185" s="2">
        <v>5924.2664999999997</v>
      </c>
    </row>
    <row r="186" spans="1:8" x14ac:dyDescent="0.25">
      <c r="A186">
        <v>4487</v>
      </c>
      <c r="B186" t="s">
        <v>340</v>
      </c>
      <c r="C186" t="s">
        <v>341</v>
      </c>
      <c r="D186" s="2">
        <v>433190.13</v>
      </c>
      <c r="E186" s="2">
        <v>27074.383125</v>
      </c>
      <c r="F186" s="2">
        <v>13394.33</v>
      </c>
      <c r="G186" s="2">
        <v>569.97148936170208</v>
      </c>
      <c r="H186" s="2">
        <v>66987.668999999994</v>
      </c>
    </row>
    <row r="187" spans="1:8" x14ac:dyDescent="0.25">
      <c r="A187">
        <v>79074</v>
      </c>
      <c r="B187" t="s">
        <v>342</v>
      </c>
      <c r="C187" t="s">
        <v>343</v>
      </c>
      <c r="D187" s="2">
        <v>58558.14</v>
      </c>
      <c r="E187" s="2">
        <v>0</v>
      </c>
      <c r="F187" s="2">
        <v>369.08</v>
      </c>
      <c r="G187" s="2">
        <v>0</v>
      </c>
      <c r="H187" s="2">
        <v>8839.0830000000005</v>
      </c>
    </row>
    <row r="188" spans="1:8" x14ac:dyDescent="0.25">
      <c r="A188">
        <v>90331</v>
      </c>
      <c r="B188" t="s">
        <v>344</v>
      </c>
      <c r="C188" t="s">
        <v>345</v>
      </c>
      <c r="D188" s="2">
        <v>16680.2</v>
      </c>
      <c r="E188" s="2">
        <v>0</v>
      </c>
      <c r="F188" s="2">
        <v>0</v>
      </c>
      <c r="G188" s="2">
        <v>0</v>
      </c>
      <c r="H188" s="2">
        <v>2502.0300000000002</v>
      </c>
    </row>
    <row r="189" spans="1:8" x14ac:dyDescent="0.25">
      <c r="A189">
        <v>80032</v>
      </c>
      <c r="B189" t="s">
        <v>346</v>
      </c>
      <c r="C189" t="s">
        <v>347</v>
      </c>
      <c r="D189" s="2">
        <v>23965.4</v>
      </c>
      <c r="E189" s="2">
        <v>0</v>
      </c>
      <c r="F189" s="2">
        <v>0</v>
      </c>
      <c r="G189" s="2">
        <v>0</v>
      </c>
      <c r="H189" s="2">
        <v>3594.81</v>
      </c>
    </row>
    <row r="190" spans="1:8" x14ac:dyDescent="0.25">
      <c r="A190">
        <v>4501</v>
      </c>
      <c r="B190" t="s">
        <v>348</v>
      </c>
      <c r="C190" t="s">
        <v>349</v>
      </c>
      <c r="D190" s="2">
        <v>1194409.8500000001</v>
      </c>
      <c r="E190" s="2">
        <v>0</v>
      </c>
      <c r="F190" s="2">
        <v>20731.5</v>
      </c>
      <c r="G190" s="2">
        <v>0</v>
      </c>
      <c r="H190" s="2">
        <v>182271.20250000001</v>
      </c>
    </row>
    <row r="191" spans="1:8" x14ac:dyDescent="0.25">
      <c r="A191">
        <v>92369</v>
      </c>
      <c r="B191" t="s">
        <v>350</v>
      </c>
      <c r="C191" t="s">
        <v>351</v>
      </c>
      <c r="D191" s="2">
        <v>24644.22</v>
      </c>
      <c r="E191" s="2">
        <v>0</v>
      </c>
      <c r="F191" s="2">
        <v>1393.05</v>
      </c>
      <c r="G191" s="2">
        <v>0</v>
      </c>
      <c r="H191" s="2">
        <v>3905.5904999999998</v>
      </c>
    </row>
    <row r="192" spans="1:8" x14ac:dyDescent="0.25">
      <c r="A192">
        <v>4263</v>
      </c>
      <c r="B192" s="13" t="s">
        <v>352</v>
      </c>
      <c r="C192" s="13" t="s">
        <v>353</v>
      </c>
      <c r="D192" s="14">
        <v>1366110.77</v>
      </c>
      <c r="E192" s="2">
        <v>24294.719575923391</v>
      </c>
      <c r="F192" s="2">
        <v>59275.37</v>
      </c>
      <c r="G192" s="2">
        <v>0</v>
      </c>
      <c r="H192" s="2">
        <v>213807.921</v>
      </c>
    </row>
    <row r="193" spans="1:8" x14ac:dyDescent="0.25">
      <c r="A193">
        <v>79443</v>
      </c>
      <c r="B193" t="s">
        <v>354</v>
      </c>
      <c r="C193" t="s">
        <v>355</v>
      </c>
      <c r="D193" s="2">
        <v>36519.47</v>
      </c>
      <c r="E193" s="2">
        <v>0</v>
      </c>
      <c r="F193" s="2">
        <v>1485.93</v>
      </c>
      <c r="G193" s="2">
        <v>0</v>
      </c>
      <c r="H193" s="2">
        <v>5700.81</v>
      </c>
    </row>
    <row r="194" spans="1:8" x14ac:dyDescent="0.25">
      <c r="A194">
        <v>4483</v>
      </c>
      <c r="B194" t="s">
        <v>356</v>
      </c>
      <c r="C194" t="s">
        <v>357</v>
      </c>
      <c r="D194" s="2">
        <v>1034.6500000000001</v>
      </c>
      <c r="E194" s="2">
        <v>0</v>
      </c>
      <c r="F194" s="2">
        <v>1.1000000000000001</v>
      </c>
      <c r="G194" s="2">
        <v>0</v>
      </c>
      <c r="H194" s="2">
        <v>155.36249999999998</v>
      </c>
    </row>
    <row r="195" spans="1:8" x14ac:dyDescent="0.25">
      <c r="A195">
        <v>89917</v>
      </c>
      <c r="B195" t="s">
        <v>358</v>
      </c>
      <c r="C195" t="s">
        <v>359</v>
      </c>
      <c r="D195" s="2">
        <v>51347.5</v>
      </c>
      <c r="E195" s="2">
        <v>0</v>
      </c>
      <c r="F195" s="2">
        <v>1549.92</v>
      </c>
      <c r="G195" s="2">
        <v>0</v>
      </c>
      <c r="H195" s="2">
        <v>7934.6129999999994</v>
      </c>
    </row>
    <row r="196" spans="1:8" x14ac:dyDescent="0.25">
      <c r="A196">
        <v>79049</v>
      </c>
      <c r="B196" t="s">
        <v>360</v>
      </c>
      <c r="C196" t="s">
        <v>361</v>
      </c>
      <c r="D196" s="2">
        <v>73338.899999999994</v>
      </c>
      <c r="E196" s="2">
        <v>0</v>
      </c>
      <c r="F196" s="2">
        <v>746.81</v>
      </c>
      <c r="G196" s="2">
        <v>0</v>
      </c>
      <c r="H196" s="2">
        <v>11112.856499999998</v>
      </c>
    </row>
    <row r="197" spans="1:8" x14ac:dyDescent="0.25">
      <c r="A197">
        <v>89914</v>
      </c>
      <c r="B197" t="s">
        <v>362</v>
      </c>
      <c r="C197" t="s">
        <v>363</v>
      </c>
      <c r="D197" s="2">
        <v>46556.54</v>
      </c>
      <c r="E197" s="2">
        <v>0</v>
      </c>
      <c r="F197" s="2">
        <v>642.95000000000005</v>
      </c>
      <c r="G197" s="2">
        <v>0</v>
      </c>
      <c r="H197" s="2">
        <v>7079.9234999999999</v>
      </c>
    </row>
    <row r="198" spans="1:8" x14ac:dyDescent="0.25">
      <c r="A198">
        <v>90284</v>
      </c>
      <c r="B198" t="s">
        <v>364</v>
      </c>
      <c r="C198" t="s">
        <v>365</v>
      </c>
      <c r="D198" s="2">
        <v>16899.240000000002</v>
      </c>
      <c r="E198" s="2">
        <v>0</v>
      </c>
      <c r="F198" s="2">
        <v>0</v>
      </c>
      <c r="G198" s="2">
        <v>0</v>
      </c>
      <c r="H198" s="2">
        <v>2534.886</v>
      </c>
    </row>
    <row r="199" spans="1:8" x14ac:dyDescent="0.25">
      <c r="A199">
        <v>90541</v>
      </c>
      <c r="B199" t="s">
        <v>366</v>
      </c>
      <c r="C199" t="s">
        <v>367</v>
      </c>
      <c r="D199" s="2">
        <v>31608</v>
      </c>
      <c r="E199" s="2">
        <v>0</v>
      </c>
      <c r="F199" s="2">
        <v>460.01</v>
      </c>
      <c r="G199" s="2">
        <v>0</v>
      </c>
      <c r="H199" s="2">
        <v>4810.2014999999992</v>
      </c>
    </row>
    <row r="200" spans="1:8" x14ac:dyDescent="0.25">
      <c r="A200">
        <v>79496</v>
      </c>
      <c r="B200" t="s">
        <v>368</v>
      </c>
      <c r="C200" t="s">
        <v>369</v>
      </c>
      <c r="D200" s="2">
        <v>6811.04</v>
      </c>
      <c r="E200" s="2">
        <v>0</v>
      </c>
      <c r="F200" s="2">
        <v>0</v>
      </c>
      <c r="G200" s="2">
        <v>0</v>
      </c>
      <c r="H200" s="2">
        <v>1021.6559999999999</v>
      </c>
    </row>
    <row r="201" spans="1:8" x14ac:dyDescent="0.25">
      <c r="A201">
        <v>4246</v>
      </c>
      <c r="B201" s="13" t="s">
        <v>370</v>
      </c>
      <c r="C201" s="13" t="s">
        <v>371</v>
      </c>
      <c r="D201" s="14">
        <v>5954398.7999999998</v>
      </c>
      <c r="E201" s="2">
        <v>412146.57770897832</v>
      </c>
      <c r="F201" s="2">
        <v>183820.3</v>
      </c>
      <c r="G201" s="2">
        <v>0</v>
      </c>
      <c r="H201" s="2">
        <v>920732.86499999987</v>
      </c>
    </row>
    <row r="202" spans="1:8" x14ac:dyDescent="0.25">
      <c r="A202">
        <v>81099</v>
      </c>
      <c r="B202" t="s">
        <v>372</v>
      </c>
      <c r="C202" t="s">
        <v>373</v>
      </c>
      <c r="D202" s="2">
        <v>119660.86</v>
      </c>
      <c r="E202" s="2">
        <v>0</v>
      </c>
      <c r="F202" s="2">
        <v>755.23</v>
      </c>
      <c r="G202" s="2">
        <v>0</v>
      </c>
      <c r="H202" s="2">
        <v>18062.413499999999</v>
      </c>
    </row>
    <row r="203" spans="1:8" x14ac:dyDescent="0.25">
      <c r="A203">
        <v>88308</v>
      </c>
      <c r="B203" t="s">
        <v>374</v>
      </c>
      <c r="C203" t="s">
        <v>375</v>
      </c>
      <c r="D203" s="2">
        <v>7246.24</v>
      </c>
      <c r="E203" s="2">
        <v>0</v>
      </c>
      <c r="F203" s="2">
        <v>561.29</v>
      </c>
      <c r="G203" s="2">
        <v>0</v>
      </c>
      <c r="H203" s="2">
        <v>1171.1295</v>
      </c>
    </row>
    <row r="204" spans="1:8" x14ac:dyDescent="0.25">
      <c r="A204">
        <v>92302</v>
      </c>
      <c r="B204" t="s">
        <v>376</v>
      </c>
      <c r="C204" t="s">
        <v>377</v>
      </c>
      <c r="D204" s="2">
        <v>63559.8</v>
      </c>
      <c r="E204" s="2">
        <v>0</v>
      </c>
      <c r="F204" s="2">
        <v>867.09</v>
      </c>
      <c r="G204" s="2">
        <v>0</v>
      </c>
      <c r="H204" s="2">
        <v>9664.0334999999995</v>
      </c>
    </row>
    <row r="205" spans="1:8" x14ac:dyDescent="0.25">
      <c r="A205">
        <v>88321</v>
      </c>
      <c r="B205" t="s">
        <v>378</v>
      </c>
      <c r="C205" t="s">
        <v>379</v>
      </c>
      <c r="D205" s="2">
        <v>23167.17</v>
      </c>
      <c r="E205" s="2">
        <v>0</v>
      </c>
      <c r="F205" s="2">
        <v>494.01</v>
      </c>
      <c r="G205" s="2">
        <v>0</v>
      </c>
      <c r="H205" s="2">
        <v>3549.1769999999992</v>
      </c>
    </row>
    <row r="206" spans="1:8" x14ac:dyDescent="0.25">
      <c r="A206">
        <v>6258</v>
      </c>
      <c r="B206" t="s">
        <v>380</v>
      </c>
      <c r="C206" t="s">
        <v>381</v>
      </c>
      <c r="D206" s="2">
        <v>63679.17</v>
      </c>
      <c r="E206" s="2">
        <v>0</v>
      </c>
      <c r="F206" s="2">
        <v>1801.45</v>
      </c>
      <c r="G206" s="2">
        <v>0</v>
      </c>
      <c r="H206" s="2">
        <v>9822.0929999999989</v>
      </c>
    </row>
    <row r="207" spans="1:8" x14ac:dyDescent="0.25">
      <c r="A207">
        <v>6357</v>
      </c>
      <c r="B207" t="s">
        <v>382</v>
      </c>
      <c r="C207" t="s">
        <v>383</v>
      </c>
      <c r="D207" s="2">
        <v>15509.21</v>
      </c>
      <c r="E207" s="2">
        <v>0</v>
      </c>
      <c r="F207" s="2">
        <v>660.87</v>
      </c>
      <c r="G207" s="2">
        <v>0</v>
      </c>
      <c r="H207" s="2">
        <v>2425.5119999999997</v>
      </c>
    </row>
    <row r="208" spans="1:8" x14ac:dyDescent="0.25">
      <c r="A208">
        <v>4179</v>
      </c>
      <c r="B208" t="s">
        <v>384</v>
      </c>
      <c r="C208" t="s">
        <v>385</v>
      </c>
      <c r="D208" s="2">
        <v>11841.34</v>
      </c>
      <c r="E208" s="2">
        <v>0</v>
      </c>
      <c r="F208" s="2">
        <v>182.11</v>
      </c>
      <c r="G208" s="2">
        <v>0</v>
      </c>
      <c r="H208" s="2">
        <v>1803.5175000000002</v>
      </c>
    </row>
    <row r="209" spans="1:8" x14ac:dyDescent="0.25">
      <c r="A209">
        <v>4174</v>
      </c>
      <c r="B209" t="s">
        <v>386</v>
      </c>
      <c r="C209" t="s">
        <v>387</v>
      </c>
      <c r="D209" s="2">
        <v>760551.83</v>
      </c>
      <c r="E209" s="2">
        <v>2604.6295547945201</v>
      </c>
      <c r="F209" s="2">
        <v>7427.86</v>
      </c>
      <c r="G209" s="2">
        <v>0</v>
      </c>
      <c r="H209" s="2">
        <v>115196.95349999999</v>
      </c>
    </row>
    <row r="210" spans="1:8" x14ac:dyDescent="0.25">
      <c r="A210">
        <v>4228</v>
      </c>
      <c r="B210" t="s">
        <v>388</v>
      </c>
      <c r="C210" t="s">
        <v>389</v>
      </c>
      <c r="D210" s="2">
        <v>78583.679999999993</v>
      </c>
      <c r="E210" s="2">
        <v>1455.2533333333331</v>
      </c>
      <c r="F210" s="2">
        <v>1200.32</v>
      </c>
      <c r="G210" s="2">
        <v>0</v>
      </c>
      <c r="H210" s="2">
        <v>11967.6</v>
      </c>
    </row>
    <row r="211" spans="1:8" x14ac:dyDescent="0.25">
      <c r="A211">
        <v>4243</v>
      </c>
      <c r="B211" s="13" t="s">
        <v>390</v>
      </c>
      <c r="C211" s="13" t="s">
        <v>391</v>
      </c>
      <c r="D211" s="14">
        <v>3614479.08</v>
      </c>
      <c r="E211" s="12">
        <f>D211*'FY 2019 - Oct 1 Data Collection'!J37</f>
        <v>2836.3686215014391</v>
      </c>
      <c r="F211" s="14">
        <v>51746.3</v>
      </c>
      <c r="G211" s="2">
        <f>F211*'FY 2019 - Oct 1 Data Collection'!K37</f>
        <v>0</v>
      </c>
      <c r="H211" s="2">
        <v>549933.80699999991</v>
      </c>
    </row>
    <row r="212" spans="1:8" x14ac:dyDescent="0.25">
      <c r="A212">
        <v>91170</v>
      </c>
      <c r="B212" t="s">
        <v>392</v>
      </c>
      <c r="C212" t="s">
        <v>393</v>
      </c>
      <c r="D212" s="2">
        <v>30121.06</v>
      </c>
      <c r="E212" s="2">
        <v>0</v>
      </c>
      <c r="F212" s="2">
        <v>427.97</v>
      </c>
      <c r="G212" s="2">
        <v>0</v>
      </c>
      <c r="H212" s="2">
        <v>4582.3545000000004</v>
      </c>
    </row>
    <row r="213" spans="1:8" x14ac:dyDescent="0.25">
      <c r="A213">
        <v>91938</v>
      </c>
      <c r="B213" t="s">
        <v>394</v>
      </c>
      <c r="C213" t="s">
        <v>395</v>
      </c>
      <c r="D213" s="2">
        <v>56439.26</v>
      </c>
      <c r="E213" s="2">
        <v>0</v>
      </c>
      <c r="F213" s="2">
        <v>643.1</v>
      </c>
      <c r="G213" s="2">
        <v>0</v>
      </c>
      <c r="H213" s="2">
        <v>8562.3539999999994</v>
      </c>
    </row>
    <row r="214" spans="1:8" x14ac:dyDescent="0.25">
      <c r="A214">
        <v>91939</v>
      </c>
      <c r="B214" t="s">
        <v>396</v>
      </c>
      <c r="C214" t="s">
        <v>397</v>
      </c>
      <c r="D214" s="2">
        <v>30288.61</v>
      </c>
      <c r="E214" s="2">
        <v>0</v>
      </c>
      <c r="F214" s="2">
        <v>768.72</v>
      </c>
      <c r="G214" s="2">
        <v>0</v>
      </c>
      <c r="H214" s="2">
        <v>4658.5995000000003</v>
      </c>
    </row>
    <row r="215" spans="1:8" x14ac:dyDescent="0.25">
      <c r="A215">
        <v>89850</v>
      </c>
      <c r="B215" t="s">
        <v>398</v>
      </c>
      <c r="C215" t="s">
        <v>399</v>
      </c>
      <c r="D215" s="2">
        <v>83698.83</v>
      </c>
      <c r="E215" s="2">
        <v>0</v>
      </c>
      <c r="F215" s="2">
        <v>2074.5500000000002</v>
      </c>
      <c r="G215" s="2">
        <v>0</v>
      </c>
      <c r="H215" s="2">
        <v>12866.007</v>
      </c>
    </row>
    <row r="216" spans="1:8" x14ac:dyDescent="0.25">
      <c r="A216">
        <v>87401</v>
      </c>
      <c r="B216" t="s">
        <v>400</v>
      </c>
      <c r="C216" t="s">
        <v>401</v>
      </c>
      <c r="D216" s="2">
        <v>104561.61</v>
      </c>
      <c r="E216" s="2">
        <v>0</v>
      </c>
      <c r="F216" s="2">
        <v>4148.08</v>
      </c>
      <c r="G216" s="2">
        <v>0</v>
      </c>
      <c r="H216" s="2">
        <v>16306.4535</v>
      </c>
    </row>
    <row r="217" spans="1:8" x14ac:dyDescent="0.25">
      <c r="A217">
        <v>90506</v>
      </c>
      <c r="B217" t="s">
        <v>402</v>
      </c>
      <c r="C217" t="s">
        <v>403</v>
      </c>
      <c r="D217" s="2">
        <v>12572.66</v>
      </c>
      <c r="E217" s="2">
        <v>0</v>
      </c>
      <c r="F217" s="2">
        <v>551.11</v>
      </c>
      <c r="G217" s="2">
        <v>0</v>
      </c>
      <c r="H217" s="2">
        <v>1968.5654999999999</v>
      </c>
    </row>
    <row r="218" spans="1:8" x14ac:dyDescent="0.25">
      <c r="A218">
        <v>4421</v>
      </c>
      <c r="B218" t="s">
        <v>404</v>
      </c>
      <c r="C218" t="s">
        <v>405</v>
      </c>
      <c r="D218" s="2">
        <v>34729.97</v>
      </c>
      <c r="E218" s="2">
        <v>0</v>
      </c>
      <c r="F218" s="2">
        <v>0</v>
      </c>
      <c r="G218" s="2">
        <v>0</v>
      </c>
      <c r="H218" s="2">
        <v>5209.4955</v>
      </c>
    </row>
    <row r="219" spans="1:8" x14ac:dyDescent="0.25">
      <c r="A219">
        <v>743644</v>
      </c>
      <c r="B219" t="s">
        <v>406</v>
      </c>
      <c r="C219" t="s">
        <v>407</v>
      </c>
      <c r="D219" s="2">
        <v>28437.21</v>
      </c>
      <c r="E219" s="2">
        <v>0</v>
      </c>
      <c r="F219" s="2">
        <v>598.63</v>
      </c>
      <c r="G219" s="2">
        <v>0</v>
      </c>
      <c r="H219" s="2">
        <v>4355.3760000000002</v>
      </c>
    </row>
    <row r="220" spans="1:8" x14ac:dyDescent="0.25">
      <c r="A220">
        <v>79981</v>
      </c>
      <c r="B220" t="s">
        <v>408</v>
      </c>
      <c r="C220" t="s">
        <v>409</v>
      </c>
      <c r="D220" s="2">
        <v>54629.59</v>
      </c>
      <c r="E220" s="2">
        <v>0</v>
      </c>
      <c r="F220" s="2">
        <v>0</v>
      </c>
      <c r="G220" s="2">
        <v>0</v>
      </c>
      <c r="H220" s="2">
        <v>8194.4384999999984</v>
      </c>
    </row>
    <row r="221" spans="1:8" x14ac:dyDescent="0.25">
      <c r="A221">
        <v>81045</v>
      </c>
      <c r="B221" t="s">
        <v>410</v>
      </c>
      <c r="C221" t="s">
        <v>411</v>
      </c>
      <c r="D221" s="2">
        <v>86696.74</v>
      </c>
      <c r="E221" s="2">
        <v>0</v>
      </c>
      <c r="F221" s="2">
        <v>806.59</v>
      </c>
      <c r="G221" s="2">
        <v>0</v>
      </c>
      <c r="H221" s="2">
        <v>13125.4995</v>
      </c>
    </row>
    <row r="222" spans="1:8" x14ac:dyDescent="0.25">
      <c r="A222">
        <v>81043</v>
      </c>
      <c r="B222" t="s">
        <v>412</v>
      </c>
      <c r="C222" t="s">
        <v>413</v>
      </c>
      <c r="D222" s="2">
        <v>45847.59</v>
      </c>
      <c r="E222" s="2">
        <v>0</v>
      </c>
      <c r="F222" s="2">
        <v>621.11</v>
      </c>
      <c r="G222" s="2">
        <v>0</v>
      </c>
      <c r="H222" s="2">
        <v>6970.3049999999994</v>
      </c>
    </row>
    <row r="223" spans="1:8" x14ac:dyDescent="0.25">
      <c r="A223">
        <v>6446</v>
      </c>
      <c r="B223" t="s">
        <v>414</v>
      </c>
      <c r="C223" t="s">
        <v>415</v>
      </c>
      <c r="D223" s="2">
        <v>141046.93</v>
      </c>
      <c r="E223" s="2">
        <v>0</v>
      </c>
      <c r="F223" s="2">
        <v>1407.73</v>
      </c>
      <c r="G223" s="2">
        <v>0</v>
      </c>
      <c r="H223" s="2">
        <v>21368.199000000001</v>
      </c>
    </row>
    <row r="224" spans="1:8" x14ac:dyDescent="0.25">
      <c r="A224">
        <v>4329</v>
      </c>
      <c r="B224" s="13" t="s">
        <v>416</v>
      </c>
      <c r="C224" s="13" t="s">
        <v>417</v>
      </c>
      <c r="D224" s="14">
        <v>112770.95</v>
      </c>
      <c r="E224" s="2">
        <v>0</v>
      </c>
      <c r="F224" s="2">
        <v>1015.91</v>
      </c>
      <c r="G224" s="2">
        <v>0</v>
      </c>
      <c r="H224" s="2">
        <v>17068.028999999999</v>
      </c>
    </row>
    <row r="225" spans="1:8" x14ac:dyDescent="0.25">
      <c r="A225">
        <v>92226</v>
      </c>
      <c r="B225" s="13" t="s">
        <v>418</v>
      </c>
      <c r="C225" s="13" t="s">
        <v>419</v>
      </c>
      <c r="D225" s="14">
        <v>142246.98000000001</v>
      </c>
      <c r="E225" s="2">
        <v>0</v>
      </c>
      <c r="F225" s="2">
        <v>896.82</v>
      </c>
      <c r="G225" s="2">
        <v>0</v>
      </c>
      <c r="H225" s="2">
        <v>21471.570000000003</v>
      </c>
    </row>
    <row r="226" spans="1:8" x14ac:dyDescent="0.25">
      <c r="A226">
        <v>81052</v>
      </c>
      <c r="B226" t="s">
        <v>420</v>
      </c>
      <c r="C226" t="s">
        <v>421</v>
      </c>
      <c r="D226" s="2">
        <v>33955.300000000003</v>
      </c>
      <c r="E226" s="2">
        <v>0</v>
      </c>
      <c r="F226" s="2">
        <v>585.58000000000004</v>
      </c>
      <c r="G226" s="2">
        <v>0</v>
      </c>
      <c r="H226" s="2">
        <v>5181.1320000000005</v>
      </c>
    </row>
    <row r="227" spans="1:8" x14ac:dyDescent="0.25">
      <c r="A227">
        <v>81050</v>
      </c>
      <c r="B227" t="s">
        <v>422</v>
      </c>
      <c r="C227" t="s">
        <v>423</v>
      </c>
      <c r="D227" s="2">
        <v>37761.589999999997</v>
      </c>
      <c r="E227" s="2">
        <v>0</v>
      </c>
      <c r="F227" s="2">
        <v>2551.5</v>
      </c>
      <c r="G227" s="2">
        <v>0</v>
      </c>
      <c r="H227" s="2">
        <v>6046.9634999999989</v>
      </c>
    </row>
    <row r="228" spans="1:8" x14ac:dyDescent="0.25">
      <c r="A228">
        <v>79211</v>
      </c>
      <c r="B228" t="s">
        <v>424</v>
      </c>
      <c r="C228" t="s">
        <v>425</v>
      </c>
      <c r="D228" s="2">
        <v>80244.77</v>
      </c>
      <c r="E228" s="2">
        <v>0</v>
      </c>
      <c r="F228" s="2">
        <v>753.79</v>
      </c>
      <c r="G228" s="2">
        <v>0</v>
      </c>
      <c r="H228" s="2">
        <v>12149.784</v>
      </c>
    </row>
    <row r="229" spans="1:8" x14ac:dyDescent="0.25">
      <c r="A229">
        <v>81123</v>
      </c>
      <c r="B229" s="13" t="s">
        <v>1238</v>
      </c>
      <c r="C229" s="13" t="s">
        <v>1239</v>
      </c>
      <c r="D229" s="14">
        <v>20836.900000000001</v>
      </c>
      <c r="E229" s="2">
        <v>0</v>
      </c>
      <c r="F229" s="14">
        <v>367.37</v>
      </c>
      <c r="G229" s="2">
        <v>0</v>
      </c>
      <c r="H229" s="2">
        <v>3180.6405</v>
      </c>
    </row>
    <row r="230" spans="1:8" x14ac:dyDescent="0.25">
      <c r="A230">
        <v>90201</v>
      </c>
      <c r="B230" t="s">
        <v>426</v>
      </c>
      <c r="C230" t="s">
        <v>427</v>
      </c>
      <c r="D230" s="2">
        <v>85374.9</v>
      </c>
      <c r="E230" s="2">
        <v>0</v>
      </c>
      <c r="F230" s="2">
        <v>0</v>
      </c>
      <c r="G230" s="2">
        <v>0</v>
      </c>
      <c r="H230" s="2">
        <v>12806.234999999999</v>
      </c>
    </row>
    <row r="231" spans="1:8" x14ac:dyDescent="0.25">
      <c r="A231">
        <v>4341</v>
      </c>
      <c r="B231" t="s">
        <v>428</v>
      </c>
      <c r="C231" t="s">
        <v>429</v>
      </c>
      <c r="D231" s="2">
        <v>17659.43</v>
      </c>
      <c r="E231" s="2">
        <v>0</v>
      </c>
      <c r="F231" s="2">
        <v>584.39</v>
      </c>
      <c r="G231" s="2">
        <v>0</v>
      </c>
      <c r="H231" s="2">
        <v>2736.5729999999999</v>
      </c>
    </row>
    <row r="232" spans="1:8" x14ac:dyDescent="0.25">
      <c r="A232">
        <v>79059</v>
      </c>
      <c r="B232" t="s">
        <v>430</v>
      </c>
      <c r="C232" t="s">
        <v>431</v>
      </c>
      <c r="D232" s="2">
        <v>78825.350000000006</v>
      </c>
      <c r="E232" s="2">
        <v>0</v>
      </c>
      <c r="F232" s="2">
        <v>0</v>
      </c>
      <c r="G232" s="2">
        <v>0</v>
      </c>
      <c r="H232" s="2">
        <v>11823.8025</v>
      </c>
    </row>
    <row r="233" spans="1:8" x14ac:dyDescent="0.25">
      <c r="A233">
        <v>4185</v>
      </c>
      <c r="B233" t="s">
        <v>432</v>
      </c>
      <c r="C233" t="s">
        <v>433</v>
      </c>
      <c r="D233" s="2">
        <v>24373.49</v>
      </c>
      <c r="E233" s="2">
        <v>0</v>
      </c>
      <c r="F233" s="2">
        <v>784.42</v>
      </c>
      <c r="G233" s="2">
        <v>0</v>
      </c>
      <c r="H233" s="2">
        <v>3773.6864999999998</v>
      </c>
    </row>
    <row r="234" spans="1:8" x14ac:dyDescent="0.25">
      <c r="A234">
        <v>4448</v>
      </c>
      <c r="B234" t="s">
        <v>434</v>
      </c>
      <c r="C234" t="s">
        <v>435</v>
      </c>
      <c r="D234" s="2">
        <v>177692.76</v>
      </c>
      <c r="E234" s="2">
        <v>0</v>
      </c>
      <c r="F234" s="2">
        <v>3171.18</v>
      </c>
      <c r="G234" s="2">
        <v>0</v>
      </c>
      <c r="H234" s="2">
        <v>27129.591</v>
      </c>
    </row>
    <row r="235" spans="1:8" x14ac:dyDescent="0.25">
      <c r="A235">
        <v>91277</v>
      </c>
      <c r="B235" t="s">
        <v>436</v>
      </c>
      <c r="C235" t="s">
        <v>437</v>
      </c>
      <c r="D235" s="2">
        <v>95410.880000000005</v>
      </c>
      <c r="E235" s="2">
        <v>0</v>
      </c>
      <c r="F235" s="2">
        <v>0</v>
      </c>
      <c r="G235" s="2">
        <v>0</v>
      </c>
      <c r="H235" s="2">
        <v>14311.632</v>
      </c>
    </row>
    <row r="236" spans="1:8" x14ac:dyDescent="0.25">
      <c r="A236">
        <v>4335</v>
      </c>
      <c r="B236" t="s">
        <v>438</v>
      </c>
      <c r="C236" t="s">
        <v>439</v>
      </c>
      <c r="D236" s="2">
        <v>55403.72</v>
      </c>
      <c r="E236" s="2">
        <v>0</v>
      </c>
      <c r="F236" s="2">
        <v>560.65</v>
      </c>
      <c r="G236" s="2">
        <v>0</v>
      </c>
      <c r="H236" s="2">
        <v>8394.6555000000008</v>
      </c>
    </row>
    <row r="237" spans="1:8" x14ac:dyDescent="0.25">
      <c r="A237">
        <v>92250</v>
      </c>
      <c r="B237" t="s">
        <v>440</v>
      </c>
      <c r="C237" t="s">
        <v>439</v>
      </c>
      <c r="D237" s="2">
        <v>80542.350000000006</v>
      </c>
      <c r="E237" s="2">
        <v>0</v>
      </c>
      <c r="F237" s="2">
        <v>548.98</v>
      </c>
      <c r="G237" s="2">
        <v>0</v>
      </c>
      <c r="H237" s="2">
        <v>12163.699500000001</v>
      </c>
    </row>
    <row r="238" spans="1:8" x14ac:dyDescent="0.25">
      <c r="A238">
        <v>92902</v>
      </c>
      <c r="B238" t="s">
        <v>441</v>
      </c>
      <c r="C238" t="s">
        <v>442</v>
      </c>
      <c r="D238" s="2">
        <v>7731.7</v>
      </c>
      <c r="E238" s="2">
        <v>0</v>
      </c>
      <c r="F238" s="2">
        <v>0</v>
      </c>
      <c r="G238" s="2">
        <v>0</v>
      </c>
      <c r="H238" s="2">
        <v>1159.7549999999999</v>
      </c>
    </row>
    <row r="239" spans="1:8" x14ac:dyDescent="0.25">
      <c r="A239">
        <v>92988</v>
      </c>
      <c r="B239" t="s">
        <v>443</v>
      </c>
      <c r="C239" t="s">
        <v>444</v>
      </c>
      <c r="D239" s="2">
        <v>22289.79</v>
      </c>
      <c r="E239" s="2">
        <v>0</v>
      </c>
      <c r="F239" s="2">
        <v>0</v>
      </c>
      <c r="G239" s="2">
        <v>0</v>
      </c>
      <c r="H239" s="2">
        <v>3343.4684999999999</v>
      </c>
    </row>
    <row r="240" spans="1:8" x14ac:dyDescent="0.25">
      <c r="A240">
        <v>92379</v>
      </c>
      <c r="B240" t="s">
        <v>445</v>
      </c>
      <c r="C240" t="s">
        <v>446</v>
      </c>
      <c r="D240" s="2">
        <v>50346.6</v>
      </c>
      <c r="E240" s="2">
        <v>0</v>
      </c>
      <c r="F240" s="2">
        <v>577.79999999999995</v>
      </c>
      <c r="G240" s="2">
        <v>0</v>
      </c>
      <c r="H240" s="2">
        <v>7638.66</v>
      </c>
    </row>
    <row r="241" spans="1:8" x14ac:dyDescent="0.25">
      <c r="A241">
        <v>79214</v>
      </c>
      <c r="B241" t="s">
        <v>447</v>
      </c>
      <c r="C241" t="s">
        <v>448</v>
      </c>
      <c r="D241" s="2">
        <v>66877.570000000007</v>
      </c>
      <c r="E241" s="2">
        <v>0</v>
      </c>
      <c r="F241" s="2">
        <v>1666.36</v>
      </c>
      <c r="G241" s="2">
        <v>0</v>
      </c>
      <c r="H241" s="2">
        <v>10281.5895</v>
      </c>
    </row>
    <row r="242" spans="1:8" x14ac:dyDescent="0.25">
      <c r="A242">
        <v>78783</v>
      </c>
      <c r="B242" t="s">
        <v>449</v>
      </c>
      <c r="C242" t="s">
        <v>450</v>
      </c>
      <c r="D242" s="2">
        <v>218013.01</v>
      </c>
      <c r="E242" s="2">
        <v>0</v>
      </c>
      <c r="F242" s="2">
        <v>1841.32</v>
      </c>
      <c r="G242" s="2">
        <v>0</v>
      </c>
      <c r="H242" s="2">
        <v>32978.1495</v>
      </c>
    </row>
    <row r="243" spans="1:8" x14ac:dyDescent="0.25">
      <c r="A243">
        <v>4202</v>
      </c>
      <c r="B243" t="s">
        <v>451</v>
      </c>
      <c r="C243" t="s">
        <v>452</v>
      </c>
      <c r="D243" s="2">
        <v>42105.48</v>
      </c>
      <c r="E243" s="2">
        <v>0</v>
      </c>
      <c r="F243" s="2">
        <v>0</v>
      </c>
      <c r="G243" s="2">
        <v>0</v>
      </c>
      <c r="H243" s="2">
        <v>6315.8220000000001</v>
      </c>
    </row>
    <row r="244" spans="1:8" x14ac:dyDescent="0.25">
      <c r="A244">
        <v>4207</v>
      </c>
      <c r="B244" t="s">
        <v>453</v>
      </c>
      <c r="C244" t="s">
        <v>454</v>
      </c>
      <c r="D244" s="2">
        <v>44861.69</v>
      </c>
      <c r="E244" s="2">
        <v>0</v>
      </c>
      <c r="F244" s="2">
        <v>1710.98</v>
      </c>
      <c r="G244" s="2">
        <v>0</v>
      </c>
      <c r="H244" s="2">
        <v>6985.9005000000006</v>
      </c>
    </row>
    <row r="245" spans="1:8" x14ac:dyDescent="0.25">
      <c r="A245">
        <v>4192</v>
      </c>
      <c r="B245" s="13" t="s">
        <v>455</v>
      </c>
      <c r="C245" s="13" t="s">
        <v>456</v>
      </c>
      <c r="D245" s="2">
        <v>2125168.83</v>
      </c>
      <c r="E245" s="2">
        <v>20267.277670299729</v>
      </c>
      <c r="F245" s="14">
        <v>59997.24</v>
      </c>
      <c r="G245" s="2">
        <v>4341.9055263157898</v>
      </c>
      <c r="H245" s="2">
        <v>327774.91050000006</v>
      </c>
    </row>
    <row r="246" spans="1:8" x14ac:dyDescent="0.25">
      <c r="A246">
        <v>4300</v>
      </c>
      <c r="B246" t="s">
        <v>457</v>
      </c>
      <c r="C246" t="s">
        <v>458</v>
      </c>
      <c r="D246" s="2">
        <v>29643.17</v>
      </c>
      <c r="E246" s="2">
        <v>0</v>
      </c>
      <c r="F246" s="2">
        <v>0</v>
      </c>
      <c r="G246" s="2">
        <v>0</v>
      </c>
      <c r="H246" s="2">
        <v>4446.4754999999996</v>
      </c>
    </row>
    <row r="247" spans="1:8" x14ac:dyDescent="0.25">
      <c r="A247">
        <v>4437</v>
      </c>
      <c r="B247" t="s">
        <v>459</v>
      </c>
      <c r="C247" t="s">
        <v>460</v>
      </c>
      <c r="D247" s="2">
        <v>1335428.8799999999</v>
      </c>
      <c r="E247" s="2">
        <v>31815.860463949837</v>
      </c>
      <c r="F247" s="2">
        <v>22006.17</v>
      </c>
      <c r="G247" s="2">
        <v>725.47813186813187</v>
      </c>
      <c r="H247" s="2">
        <v>203615.25749999998</v>
      </c>
    </row>
    <row r="248" spans="1:8" x14ac:dyDescent="0.25">
      <c r="A248">
        <v>4405</v>
      </c>
      <c r="B248" s="13" t="s">
        <v>461</v>
      </c>
      <c r="C248" s="13" t="s">
        <v>462</v>
      </c>
      <c r="D248" s="14">
        <v>1036429.58</v>
      </c>
      <c r="E248" s="2">
        <v>10364.2958</v>
      </c>
      <c r="F248" s="2">
        <v>24522.11</v>
      </c>
      <c r="G248" s="2">
        <v>0</v>
      </c>
      <c r="H248" s="2">
        <v>159142.75349999999</v>
      </c>
    </row>
    <row r="249" spans="1:8" x14ac:dyDescent="0.25">
      <c r="A249">
        <v>4309</v>
      </c>
      <c r="B249" t="s">
        <v>463</v>
      </c>
      <c r="C249" t="s">
        <v>464</v>
      </c>
      <c r="D249" s="2">
        <v>44500.29</v>
      </c>
      <c r="E249" s="2">
        <v>0</v>
      </c>
      <c r="F249" s="2">
        <v>564.9</v>
      </c>
      <c r="G249" s="2">
        <v>0</v>
      </c>
      <c r="H249" s="2">
        <v>6759.7785000000003</v>
      </c>
    </row>
    <row r="250" spans="1:8" x14ac:dyDescent="0.25">
      <c r="A250">
        <v>4167</v>
      </c>
      <c r="B250" t="s">
        <v>465</v>
      </c>
      <c r="C250" t="s">
        <v>466</v>
      </c>
      <c r="D250" s="2">
        <v>165003.68</v>
      </c>
      <c r="E250" s="2">
        <v>0</v>
      </c>
      <c r="F250" s="2">
        <v>8710.9699999999993</v>
      </c>
      <c r="G250" s="2">
        <v>0</v>
      </c>
      <c r="H250" s="2">
        <v>26057.197499999998</v>
      </c>
    </row>
    <row r="251" spans="1:8" x14ac:dyDescent="0.25">
      <c r="A251">
        <v>4221</v>
      </c>
      <c r="B251" t="s">
        <v>467</v>
      </c>
      <c r="C251" t="s">
        <v>468</v>
      </c>
      <c r="D251" s="2">
        <v>129757.27</v>
      </c>
      <c r="E251" s="2">
        <v>1081.3105833333334</v>
      </c>
      <c r="F251" s="2">
        <v>3078.63</v>
      </c>
      <c r="G251" s="2">
        <v>0</v>
      </c>
      <c r="H251" s="2">
        <v>19925.384999999998</v>
      </c>
    </row>
    <row r="252" spans="1:8" x14ac:dyDescent="0.25">
      <c r="A252">
        <v>4356</v>
      </c>
      <c r="B252" t="s">
        <v>469</v>
      </c>
      <c r="C252" t="s">
        <v>470</v>
      </c>
      <c r="D252" s="2">
        <v>13867.96</v>
      </c>
      <c r="E252" s="2">
        <v>0</v>
      </c>
      <c r="F252" s="2">
        <v>392.96</v>
      </c>
      <c r="G252" s="2">
        <v>0</v>
      </c>
      <c r="H252" s="2">
        <v>2139.1379999999995</v>
      </c>
    </row>
    <row r="253" spans="1:8" x14ac:dyDescent="0.25">
      <c r="A253">
        <v>4247</v>
      </c>
      <c r="B253" t="s">
        <v>471</v>
      </c>
      <c r="C253" t="s">
        <v>472</v>
      </c>
      <c r="D253" s="2">
        <v>264119.01</v>
      </c>
      <c r="E253" s="12">
        <f>D253*'FY 2019 - Oct 1 Data Collection'!J44</f>
        <v>0</v>
      </c>
      <c r="F253" s="2">
        <v>6576.85</v>
      </c>
      <c r="G253" s="12">
        <f>F253*'FY 2019 - Oct 1 Data Collection'!K44</f>
        <v>0</v>
      </c>
      <c r="H253" s="2">
        <v>40604.378999999994</v>
      </c>
    </row>
    <row r="254" spans="1:8" x14ac:dyDescent="0.25">
      <c r="A254">
        <v>4273</v>
      </c>
      <c r="B254" s="13" t="s">
        <v>473</v>
      </c>
      <c r="C254" s="13" t="s">
        <v>474</v>
      </c>
      <c r="D254" s="14">
        <v>779961.67</v>
      </c>
      <c r="E254" s="2">
        <v>0</v>
      </c>
      <c r="F254" s="2">
        <v>29288.71</v>
      </c>
      <c r="G254" s="2">
        <v>0</v>
      </c>
      <c r="H254" s="2">
        <v>121387.557</v>
      </c>
    </row>
    <row r="255" spans="1:8" x14ac:dyDescent="0.25">
      <c r="A255">
        <v>4495</v>
      </c>
      <c r="B255" t="s">
        <v>475</v>
      </c>
      <c r="C255" t="s">
        <v>476</v>
      </c>
      <c r="D255" s="2">
        <v>81604.539999999994</v>
      </c>
      <c r="E255" s="2">
        <v>0</v>
      </c>
      <c r="F255" s="2">
        <v>1861.57</v>
      </c>
      <c r="G255" s="2">
        <v>0</v>
      </c>
      <c r="H255" s="2">
        <v>12519.916499999999</v>
      </c>
    </row>
    <row r="256" spans="1:8" x14ac:dyDescent="0.25">
      <c r="A256">
        <v>92596</v>
      </c>
      <c r="B256" t="s">
        <v>477</v>
      </c>
      <c r="C256" t="s">
        <v>476</v>
      </c>
      <c r="D256" s="2">
        <v>13684.56</v>
      </c>
      <c r="E256" s="2">
        <v>0</v>
      </c>
      <c r="F256" s="2">
        <v>1759.51</v>
      </c>
      <c r="G256" s="2">
        <v>0</v>
      </c>
      <c r="H256" s="2">
        <v>2316.6104999999998</v>
      </c>
    </row>
    <row r="257" spans="1:8" x14ac:dyDescent="0.25">
      <c r="A257">
        <v>4195</v>
      </c>
      <c r="B257" t="s">
        <v>478</v>
      </c>
      <c r="C257" t="s">
        <v>479</v>
      </c>
      <c r="D257" s="2">
        <v>52394.01</v>
      </c>
      <c r="E257" s="2">
        <v>0</v>
      </c>
      <c r="F257" s="2">
        <v>1145.4100000000001</v>
      </c>
      <c r="G257" s="2">
        <v>0</v>
      </c>
      <c r="H257" s="2">
        <v>8030.9130000000005</v>
      </c>
    </row>
    <row r="258" spans="1:8" x14ac:dyDescent="0.25">
      <c r="A258">
        <v>89506</v>
      </c>
      <c r="B258" t="s">
        <v>480</v>
      </c>
      <c r="C258" t="s">
        <v>481</v>
      </c>
      <c r="D258" s="2">
        <v>43718.55</v>
      </c>
      <c r="E258" s="2">
        <v>0</v>
      </c>
      <c r="F258" s="2">
        <v>783.37</v>
      </c>
      <c r="G258" s="2">
        <v>0</v>
      </c>
      <c r="H258" s="2">
        <v>6675.2880000000005</v>
      </c>
    </row>
    <row r="259" spans="1:8" x14ac:dyDescent="0.25">
      <c r="A259">
        <v>4303</v>
      </c>
      <c r="B259" s="13" t="s">
        <v>482</v>
      </c>
      <c r="C259" s="13" t="s">
        <v>483</v>
      </c>
      <c r="D259" s="14">
        <v>69087.72</v>
      </c>
      <c r="E259" s="2">
        <v>0</v>
      </c>
      <c r="F259" s="2">
        <v>952.16</v>
      </c>
      <c r="G259" s="2">
        <v>0</v>
      </c>
      <c r="H259" s="2">
        <v>10505.982</v>
      </c>
    </row>
    <row r="260" spans="1:8" x14ac:dyDescent="0.25">
      <c r="A260">
        <v>4505</v>
      </c>
      <c r="B260" t="s">
        <v>484</v>
      </c>
      <c r="C260" t="s">
        <v>485</v>
      </c>
      <c r="D260" s="2">
        <v>843214.88</v>
      </c>
      <c r="E260" s="2">
        <v>1291.2938437978562</v>
      </c>
      <c r="F260" s="2">
        <v>21781.58</v>
      </c>
      <c r="G260" s="2">
        <v>0</v>
      </c>
      <c r="H260" s="2">
        <v>129749.46899999998</v>
      </c>
    </row>
    <row r="261" spans="1:8" x14ac:dyDescent="0.25">
      <c r="A261">
        <v>4157</v>
      </c>
      <c r="B261" t="s">
        <v>486</v>
      </c>
      <c r="C261" t="s">
        <v>487</v>
      </c>
      <c r="D261" s="2">
        <v>275311.65999999997</v>
      </c>
      <c r="E261" s="12">
        <v>0</v>
      </c>
      <c r="F261" s="2">
        <v>7391.34</v>
      </c>
      <c r="G261" s="2">
        <v>0</v>
      </c>
      <c r="H261" s="2">
        <v>42405.45</v>
      </c>
    </row>
    <row r="262" spans="1:8" x14ac:dyDescent="0.25">
      <c r="A262">
        <v>6372</v>
      </c>
      <c r="B262" t="s">
        <v>488</v>
      </c>
      <c r="C262" t="s">
        <v>489</v>
      </c>
      <c r="D262" s="2">
        <v>6276.05</v>
      </c>
      <c r="E262" s="2">
        <v>0</v>
      </c>
      <c r="F262" s="2">
        <v>992.32</v>
      </c>
      <c r="G262" s="2">
        <v>0</v>
      </c>
      <c r="H262" s="2">
        <v>1090.2555</v>
      </c>
    </row>
    <row r="263" spans="1:8" x14ac:dyDescent="0.25">
      <c r="A263">
        <v>4332</v>
      </c>
      <c r="B263" t="s">
        <v>490</v>
      </c>
      <c r="C263" t="s">
        <v>491</v>
      </c>
      <c r="D263" s="2">
        <v>21428.1</v>
      </c>
      <c r="E263" s="2">
        <v>0</v>
      </c>
      <c r="F263" s="2">
        <v>0</v>
      </c>
      <c r="G263" s="2">
        <v>0</v>
      </c>
      <c r="H263" s="2">
        <v>3214.2149999999997</v>
      </c>
    </row>
    <row r="264" spans="1:8" x14ac:dyDescent="0.25">
      <c r="A264">
        <v>90884</v>
      </c>
      <c r="B264" t="s">
        <v>492</v>
      </c>
      <c r="C264" t="s">
        <v>493</v>
      </c>
      <c r="D264" s="2">
        <v>25703.18</v>
      </c>
      <c r="E264" s="2">
        <v>0</v>
      </c>
      <c r="F264" s="2">
        <v>357.34</v>
      </c>
      <c r="G264" s="2">
        <v>0</v>
      </c>
      <c r="H264" s="2">
        <v>3909.078</v>
      </c>
    </row>
    <row r="265" spans="1:8" x14ac:dyDescent="0.25">
      <c r="A265">
        <v>4238</v>
      </c>
      <c r="B265" t="s">
        <v>494</v>
      </c>
      <c r="C265" t="s">
        <v>495</v>
      </c>
      <c r="D265" s="2">
        <v>97785.42</v>
      </c>
      <c r="E265" s="2">
        <v>0</v>
      </c>
      <c r="F265" s="2">
        <v>449.96</v>
      </c>
      <c r="G265" s="2">
        <v>0</v>
      </c>
      <c r="H265" s="2">
        <v>14735.307000000001</v>
      </c>
    </row>
    <row r="266" spans="1:8" x14ac:dyDescent="0.25">
      <c r="A266">
        <v>87600</v>
      </c>
      <c r="B266" t="s">
        <v>496</v>
      </c>
      <c r="C266" t="s">
        <v>497</v>
      </c>
      <c r="D266" s="2">
        <v>10424.52</v>
      </c>
      <c r="E266" s="2">
        <v>0</v>
      </c>
      <c r="F266" s="2">
        <v>0</v>
      </c>
      <c r="G266" s="2">
        <v>0</v>
      </c>
      <c r="H266" s="2">
        <v>1563.6780000000001</v>
      </c>
    </row>
    <row r="267" spans="1:8" x14ac:dyDescent="0.25">
      <c r="A267">
        <v>79544</v>
      </c>
      <c r="B267" t="s">
        <v>498</v>
      </c>
      <c r="C267" t="s">
        <v>499</v>
      </c>
      <c r="D267" s="2">
        <v>11962.12</v>
      </c>
      <c r="E267" s="2">
        <v>0</v>
      </c>
      <c r="F267" s="2">
        <v>0</v>
      </c>
      <c r="G267" s="2">
        <v>0</v>
      </c>
      <c r="H267" s="2">
        <v>1794.318</v>
      </c>
    </row>
    <row r="268" spans="1:8" x14ac:dyDescent="0.25">
      <c r="A268">
        <v>4239</v>
      </c>
      <c r="B268" s="13" t="s">
        <v>500</v>
      </c>
      <c r="C268" s="13" t="s">
        <v>501</v>
      </c>
      <c r="D268" s="14">
        <v>5734691.1399999997</v>
      </c>
      <c r="E268" s="2">
        <v>178473.20599956776</v>
      </c>
      <c r="F268" s="14">
        <v>200023.31</v>
      </c>
      <c r="G268" s="2">
        <v>5042.6044537815123</v>
      </c>
      <c r="H268" s="2">
        <v>890207.16749999986</v>
      </c>
    </row>
    <row r="269" spans="1:8" x14ac:dyDescent="0.25">
      <c r="A269">
        <v>4271</v>
      </c>
      <c r="B269" s="13" t="s">
        <v>502</v>
      </c>
      <c r="C269" s="13" t="s">
        <v>503</v>
      </c>
      <c r="D269" s="14">
        <v>2484809.54</v>
      </c>
      <c r="E269" s="2">
        <v>46125.207029940124</v>
      </c>
      <c r="F269" s="2">
        <v>80798.75</v>
      </c>
      <c r="G269" s="2">
        <v>8239.3462171052633</v>
      </c>
      <c r="H269" s="2">
        <v>384841.24349999998</v>
      </c>
    </row>
    <row r="270" spans="1:8" x14ac:dyDescent="0.25">
      <c r="A270">
        <v>89829</v>
      </c>
      <c r="B270" t="s">
        <v>504</v>
      </c>
      <c r="C270" t="s">
        <v>505</v>
      </c>
      <c r="D270" s="2">
        <v>58919.81</v>
      </c>
      <c r="E270" s="2">
        <v>0</v>
      </c>
      <c r="F270" s="2">
        <v>0</v>
      </c>
      <c r="G270" s="2">
        <v>0</v>
      </c>
      <c r="H270" s="2">
        <v>8837.9714999999997</v>
      </c>
    </row>
    <row r="271" spans="1:8" x14ac:dyDescent="0.25">
      <c r="A271">
        <v>4285</v>
      </c>
      <c r="B271" s="13" t="s">
        <v>506</v>
      </c>
      <c r="C271" s="13" t="s">
        <v>507</v>
      </c>
      <c r="D271" s="14">
        <v>2773691.1</v>
      </c>
      <c r="E271" s="2">
        <v>10117.685096404377</v>
      </c>
      <c r="F271" s="2">
        <v>0</v>
      </c>
      <c r="G271" s="2">
        <v>0</v>
      </c>
      <c r="H271" s="2">
        <v>416053.66499999998</v>
      </c>
    </row>
    <row r="272" spans="1:8" x14ac:dyDescent="0.25">
      <c r="A272">
        <v>4208</v>
      </c>
      <c r="B272" t="s">
        <v>508</v>
      </c>
      <c r="C272" t="s">
        <v>509</v>
      </c>
      <c r="D272" s="2">
        <v>378332.74</v>
      </c>
      <c r="E272" s="2">
        <v>0</v>
      </c>
      <c r="F272" s="2">
        <v>9061.5499999999993</v>
      </c>
      <c r="G272" s="2">
        <v>0</v>
      </c>
      <c r="H272" s="2">
        <v>58109.143499999998</v>
      </c>
    </row>
    <row r="273" spans="1:8" x14ac:dyDescent="0.25">
      <c r="A273">
        <v>79543</v>
      </c>
      <c r="B273" t="s">
        <v>510</v>
      </c>
      <c r="C273" t="s">
        <v>511</v>
      </c>
      <c r="D273" s="2">
        <v>1576.52</v>
      </c>
      <c r="E273" s="2">
        <v>0</v>
      </c>
      <c r="F273" s="2">
        <v>0</v>
      </c>
      <c r="G273" s="2">
        <v>0</v>
      </c>
      <c r="H273" s="2">
        <v>236.47799999999998</v>
      </c>
    </row>
    <row r="274" spans="1:8" x14ac:dyDescent="0.25">
      <c r="A274">
        <v>4194</v>
      </c>
      <c r="B274" t="s">
        <v>512</v>
      </c>
      <c r="C274" t="s">
        <v>513</v>
      </c>
      <c r="D274" s="2">
        <v>53624.91</v>
      </c>
      <c r="E274" s="2">
        <v>0</v>
      </c>
      <c r="F274" s="2">
        <v>1777.4</v>
      </c>
      <c r="G274" s="2">
        <v>0</v>
      </c>
      <c r="H274" s="2">
        <v>8310.3464999999997</v>
      </c>
    </row>
    <row r="275" spans="1:8" x14ac:dyDescent="0.25">
      <c r="A275">
        <v>10974</v>
      </c>
      <c r="B275" t="s">
        <v>514</v>
      </c>
      <c r="C275" t="s">
        <v>515</v>
      </c>
      <c r="D275" s="2">
        <v>44538.69</v>
      </c>
      <c r="E275" s="2">
        <v>0</v>
      </c>
      <c r="F275" s="2">
        <v>666.41</v>
      </c>
      <c r="G275" s="2">
        <v>0</v>
      </c>
      <c r="H275" s="2">
        <v>6780.7650000000003</v>
      </c>
    </row>
    <row r="276" spans="1:8" x14ac:dyDescent="0.25">
      <c r="A276">
        <v>79500</v>
      </c>
      <c r="B276" t="s">
        <v>516</v>
      </c>
      <c r="C276" t="s">
        <v>517</v>
      </c>
      <c r="D276" s="2">
        <v>32540.31</v>
      </c>
      <c r="E276" s="2">
        <v>0</v>
      </c>
      <c r="F276" s="2">
        <v>654.83000000000004</v>
      </c>
      <c r="G276" s="2">
        <v>0</v>
      </c>
      <c r="H276" s="2">
        <v>4979.2709999999997</v>
      </c>
    </row>
    <row r="277" spans="1:8" x14ac:dyDescent="0.25">
      <c r="A277">
        <v>6369</v>
      </c>
      <c r="B277" t="s">
        <v>518</v>
      </c>
      <c r="C277" t="s">
        <v>519</v>
      </c>
      <c r="D277" s="2">
        <v>31573.85</v>
      </c>
      <c r="E277" s="2">
        <v>0</v>
      </c>
      <c r="F277" s="2">
        <v>0</v>
      </c>
      <c r="G277" s="2">
        <v>0</v>
      </c>
      <c r="H277" s="2">
        <v>4736.0774999999994</v>
      </c>
    </row>
    <row r="278" spans="1:8" x14ac:dyDescent="0.25">
      <c r="A278">
        <v>4371</v>
      </c>
      <c r="B278" t="s">
        <v>520</v>
      </c>
      <c r="C278" t="s">
        <v>521</v>
      </c>
      <c r="D278" s="2">
        <v>9346.7900000000009</v>
      </c>
      <c r="E278" s="2">
        <v>0</v>
      </c>
      <c r="F278" s="2">
        <v>457.57</v>
      </c>
      <c r="G278" s="2">
        <v>0</v>
      </c>
      <c r="H278" s="2">
        <v>1470.654</v>
      </c>
    </row>
    <row r="279" spans="1:8" x14ac:dyDescent="0.25">
      <c r="A279">
        <v>90906</v>
      </c>
      <c r="B279" t="s">
        <v>522</v>
      </c>
      <c r="C279" t="s">
        <v>523</v>
      </c>
      <c r="D279" s="2">
        <v>65157.13</v>
      </c>
      <c r="E279" s="2">
        <v>0</v>
      </c>
      <c r="F279" s="2">
        <v>338.52</v>
      </c>
      <c r="G279" s="2">
        <v>0</v>
      </c>
      <c r="H279" s="2">
        <v>9824.347499999998</v>
      </c>
    </row>
    <row r="280" spans="1:8" x14ac:dyDescent="0.25">
      <c r="A280">
        <v>79081</v>
      </c>
      <c r="B280" s="13" t="s">
        <v>524</v>
      </c>
      <c r="C280" s="13" t="s">
        <v>525</v>
      </c>
      <c r="D280" s="14">
        <v>93272.05</v>
      </c>
      <c r="E280" s="2">
        <v>0</v>
      </c>
      <c r="F280" s="2">
        <v>2231.31</v>
      </c>
      <c r="G280" s="2">
        <v>0</v>
      </c>
      <c r="H280" s="2">
        <v>14325.503999999999</v>
      </c>
    </row>
    <row r="281" spans="1:8" x14ac:dyDescent="0.25">
      <c r="A281">
        <v>79501</v>
      </c>
      <c r="B281" s="13" t="s">
        <v>526</v>
      </c>
      <c r="C281" s="13" t="s">
        <v>527</v>
      </c>
      <c r="D281" s="14">
        <v>260796.11</v>
      </c>
      <c r="E281" s="2">
        <v>0</v>
      </c>
      <c r="F281" s="2">
        <v>1776.79</v>
      </c>
      <c r="G281" s="2">
        <v>0</v>
      </c>
      <c r="H281" s="2">
        <v>39385.93499999999</v>
      </c>
    </row>
    <row r="282" spans="1:8" x14ac:dyDescent="0.25">
      <c r="A282">
        <v>89951</v>
      </c>
      <c r="B282" t="s">
        <v>528</v>
      </c>
      <c r="C282" t="s">
        <v>529</v>
      </c>
      <c r="D282" s="2">
        <v>10149.299999999999</v>
      </c>
      <c r="E282" s="2">
        <v>0</v>
      </c>
      <c r="F282" s="2">
        <v>695.01</v>
      </c>
      <c r="G282" s="2">
        <v>0</v>
      </c>
      <c r="H282" s="2">
        <v>1626.6464999999998</v>
      </c>
    </row>
    <row r="283" spans="1:8" x14ac:dyDescent="0.25">
      <c r="A283">
        <v>4212</v>
      </c>
      <c r="B283" t="s">
        <v>530</v>
      </c>
      <c r="C283" t="s">
        <v>531</v>
      </c>
      <c r="D283" s="2">
        <v>62882.47</v>
      </c>
      <c r="E283" s="2">
        <v>0</v>
      </c>
      <c r="F283" s="2">
        <v>969.27</v>
      </c>
      <c r="G283" s="2">
        <v>0</v>
      </c>
      <c r="H283" s="2">
        <v>9577.7609999999986</v>
      </c>
    </row>
    <row r="284" spans="1:8" x14ac:dyDescent="0.25">
      <c r="A284">
        <v>4392</v>
      </c>
      <c r="B284" t="s">
        <v>532</v>
      </c>
      <c r="C284" t="s">
        <v>533</v>
      </c>
      <c r="D284" s="2">
        <v>99480.6</v>
      </c>
      <c r="E284" s="2">
        <v>0</v>
      </c>
      <c r="F284" s="2">
        <v>2756.03</v>
      </c>
      <c r="G284" s="2">
        <v>0</v>
      </c>
      <c r="H284" s="2">
        <v>15335.494500000001</v>
      </c>
    </row>
    <row r="285" spans="1:8" x14ac:dyDescent="0.25">
      <c r="A285">
        <v>92520</v>
      </c>
      <c r="B285" t="s">
        <v>534</v>
      </c>
      <c r="C285" t="s">
        <v>535</v>
      </c>
      <c r="D285" s="2">
        <v>55461.72</v>
      </c>
      <c r="E285" s="2">
        <v>0</v>
      </c>
      <c r="F285" s="2">
        <v>0</v>
      </c>
      <c r="G285" s="2">
        <v>0</v>
      </c>
      <c r="H285" s="2">
        <v>8319.2579999999998</v>
      </c>
    </row>
    <row r="286" spans="1:8" x14ac:dyDescent="0.25">
      <c r="A286">
        <v>92519</v>
      </c>
      <c r="B286" t="s">
        <v>536</v>
      </c>
      <c r="C286" t="s">
        <v>537</v>
      </c>
      <c r="D286" s="2">
        <v>61924.15</v>
      </c>
      <c r="E286" s="2">
        <v>0</v>
      </c>
      <c r="F286" s="2">
        <v>0</v>
      </c>
      <c r="G286" s="2">
        <v>0</v>
      </c>
      <c r="H286" s="2">
        <v>9288.6224999999995</v>
      </c>
    </row>
    <row r="287" spans="1:8" x14ac:dyDescent="0.25">
      <c r="A287">
        <v>4336</v>
      </c>
      <c r="B287" s="13" t="s">
        <v>538</v>
      </c>
      <c r="C287" s="13" t="s">
        <v>539</v>
      </c>
      <c r="D287" s="14">
        <v>129574.65</v>
      </c>
      <c r="E287" s="2">
        <v>0</v>
      </c>
      <c r="F287" s="2">
        <v>0</v>
      </c>
      <c r="G287" s="2">
        <v>0</v>
      </c>
      <c r="H287" s="2">
        <v>19436.197499999998</v>
      </c>
    </row>
    <row r="288" spans="1:8" x14ac:dyDescent="0.25">
      <c r="A288">
        <v>81076</v>
      </c>
      <c r="B288" t="s">
        <v>540</v>
      </c>
      <c r="C288" t="s">
        <v>541</v>
      </c>
      <c r="D288" s="2">
        <v>134759.45000000001</v>
      </c>
      <c r="E288" s="2">
        <v>0</v>
      </c>
      <c r="F288" s="2">
        <v>934.87</v>
      </c>
      <c r="G288" s="2">
        <v>0</v>
      </c>
      <c r="H288" s="2">
        <v>20354.148000000001</v>
      </c>
    </row>
    <row r="289" spans="1:8" x14ac:dyDescent="0.25">
      <c r="A289">
        <v>4426</v>
      </c>
      <c r="B289" t="s">
        <v>542</v>
      </c>
      <c r="C289" t="s">
        <v>543</v>
      </c>
      <c r="D289" s="2">
        <v>34055</v>
      </c>
      <c r="E289" s="2">
        <v>0</v>
      </c>
      <c r="F289" s="2">
        <v>1190.8900000000001</v>
      </c>
      <c r="G289" s="2">
        <v>0</v>
      </c>
      <c r="H289" s="2">
        <v>5286.8834999999999</v>
      </c>
    </row>
    <row r="290" spans="1:8" x14ac:dyDescent="0.25">
      <c r="A290">
        <v>79061</v>
      </c>
      <c r="B290" t="s">
        <v>544</v>
      </c>
      <c r="C290" t="s">
        <v>545</v>
      </c>
      <c r="D290" s="2">
        <v>8585.94</v>
      </c>
      <c r="E290" s="2">
        <v>0</v>
      </c>
      <c r="F290" s="2">
        <v>544.1</v>
      </c>
      <c r="G290" s="2">
        <v>0</v>
      </c>
      <c r="H290" s="2">
        <v>1369.5060000000001</v>
      </c>
    </row>
    <row r="291" spans="1:8" x14ac:dyDescent="0.25">
      <c r="A291">
        <v>92982</v>
      </c>
      <c r="B291" t="s">
        <v>546</v>
      </c>
      <c r="C291" t="s">
        <v>547</v>
      </c>
      <c r="D291" s="2">
        <v>28855.03</v>
      </c>
      <c r="E291" s="2">
        <v>0</v>
      </c>
      <c r="F291" s="2">
        <v>0</v>
      </c>
      <c r="G291" s="2">
        <v>0</v>
      </c>
      <c r="H291" s="2">
        <v>4328.2545</v>
      </c>
    </row>
    <row r="292" spans="1:8" x14ac:dyDescent="0.25">
      <c r="A292">
        <v>4248</v>
      </c>
      <c r="B292" s="13" t="s">
        <v>548</v>
      </c>
      <c r="C292" s="13" t="s">
        <v>549</v>
      </c>
      <c r="D292" s="14">
        <v>1801730.05</v>
      </c>
      <c r="E292" s="2">
        <v>59023.91612992782</v>
      </c>
      <c r="F292" s="14">
        <v>34673.53</v>
      </c>
      <c r="G292" s="2">
        <v>291.37420168067223</v>
      </c>
      <c r="H292" s="2">
        <v>275460.53700000001</v>
      </c>
    </row>
    <row r="293" spans="1:8" x14ac:dyDescent="0.25">
      <c r="A293">
        <v>4482</v>
      </c>
      <c r="B293" t="s">
        <v>550</v>
      </c>
      <c r="C293" t="s">
        <v>551</v>
      </c>
      <c r="D293" s="2">
        <v>2946.98</v>
      </c>
      <c r="E293" s="2">
        <v>0</v>
      </c>
      <c r="F293" s="2">
        <v>336.1</v>
      </c>
      <c r="G293" s="2">
        <v>0</v>
      </c>
      <c r="H293" s="2">
        <v>492.46199999999999</v>
      </c>
    </row>
    <row r="294" spans="1:8" x14ac:dyDescent="0.25">
      <c r="A294">
        <v>91275</v>
      </c>
      <c r="B294" t="s">
        <v>552</v>
      </c>
      <c r="C294" t="s">
        <v>553</v>
      </c>
      <c r="D294" s="2">
        <v>23510</v>
      </c>
      <c r="E294" s="2">
        <v>0</v>
      </c>
      <c r="F294" s="2">
        <v>1159.6400000000001</v>
      </c>
      <c r="G294" s="2">
        <v>0</v>
      </c>
      <c r="H294" s="2">
        <v>3700.4459999999999</v>
      </c>
    </row>
    <row r="295" spans="1:8" x14ac:dyDescent="0.25">
      <c r="A295">
        <v>4389</v>
      </c>
      <c r="B295" t="s">
        <v>554</v>
      </c>
      <c r="C295" t="s">
        <v>555</v>
      </c>
      <c r="D295" s="2">
        <v>376810.68</v>
      </c>
      <c r="E295" s="2">
        <v>10990.3115</v>
      </c>
      <c r="F295" s="2">
        <v>13072.55</v>
      </c>
      <c r="G295" s="2">
        <v>1989.3010869565217</v>
      </c>
      <c r="H295" s="2">
        <v>58482.484499999999</v>
      </c>
    </row>
    <row r="296" spans="1:8" x14ac:dyDescent="0.25">
      <c r="A296">
        <v>79264</v>
      </c>
      <c r="B296" t="s">
        <v>556</v>
      </c>
      <c r="C296" t="s">
        <v>557</v>
      </c>
      <c r="D296" s="2">
        <v>110396.73</v>
      </c>
      <c r="E296" s="2">
        <v>0</v>
      </c>
      <c r="F296" s="2">
        <v>5231.2</v>
      </c>
      <c r="G296" s="2">
        <v>0</v>
      </c>
      <c r="H296" s="2">
        <v>17344.189499999997</v>
      </c>
    </row>
    <row r="297" spans="1:8" x14ac:dyDescent="0.25">
      <c r="A297">
        <v>92620</v>
      </c>
      <c r="B297" t="s">
        <v>558</v>
      </c>
      <c r="C297" t="s">
        <v>557</v>
      </c>
      <c r="D297" s="2">
        <v>132337.54</v>
      </c>
      <c r="E297" s="2">
        <v>0</v>
      </c>
      <c r="F297" s="2">
        <v>1080.9000000000001</v>
      </c>
      <c r="G297" s="2">
        <v>0</v>
      </c>
      <c r="H297" s="2">
        <v>20012.766</v>
      </c>
    </row>
    <row r="298" spans="1:8" x14ac:dyDescent="0.25">
      <c r="A298">
        <v>4469</v>
      </c>
      <c r="B298" t="s">
        <v>559</v>
      </c>
      <c r="C298" t="s">
        <v>560</v>
      </c>
      <c r="D298" s="2">
        <v>1086822.74</v>
      </c>
      <c r="E298" s="2">
        <v>5979.7674828060526</v>
      </c>
      <c r="F298" s="2">
        <v>31562.71</v>
      </c>
      <c r="G298" s="2">
        <v>809.30025641025634</v>
      </c>
      <c r="H298" s="2">
        <v>167757.81749999998</v>
      </c>
    </row>
    <row r="299" spans="1:8" x14ac:dyDescent="0.25">
      <c r="A299">
        <v>4502</v>
      </c>
      <c r="B299" t="s">
        <v>561</v>
      </c>
      <c r="C299" t="s">
        <v>562</v>
      </c>
      <c r="D299" s="2">
        <v>23692.19</v>
      </c>
      <c r="E299" s="2">
        <v>0</v>
      </c>
      <c r="F299" s="2">
        <v>1226.73</v>
      </c>
      <c r="G299" s="2">
        <v>0</v>
      </c>
      <c r="H299" s="2">
        <v>3737.8379999999997</v>
      </c>
    </row>
    <row r="300" spans="1:8" x14ac:dyDescent="0.25">
      <c r="A300">
        <v>89784</v>
      </c>
      <c r="B300" t="s">
        <v>563</v>
      </c>
      <c r="C300" t="s">
        <v>564</v>
      </c>
      <c r="D300" s="2">
        <v>77882.36</v>
      </c>
      <c r="E300" s="2">
        <v>0</v>
      </c>
      <c r="F300" s="2">
        <v>1536.22</v>
      </c>
      <c r="G300" s="2">
        <v>0</v>
      </c>
      <c r="H300" s="2">
        <v>11912.787</v>
      </c>
    </row>
    <row r="301" spans="1:8" x14ac:dyDescent="0.25">
      <c r="A301">
        <v>90162</v>
      </c>
      <c r="B301" t="s">
        <v>565</v>
      </c>
      <c r="C301" t="s">
        <v>566</v>
      </c>
      <c r="D301" s="2">
        <v>32894.06</v>
      </c>
      <c r="E301" s="2">
        <v>0</v>
      </c>
      <c r="F301" s="2">
        <v>0</v>
      </c>
      <c r="G301" s="2">
        <v>0</v>
      </c>
      <c r="H301" s="2">
        <v>4934.1089999999995</v>
      </c>
    </row>
    <row r="302" spans="1:8" x14ac:dyDescent="0.25">
      <c r="A302">
        <v>89561</v>
      </c>
      <c r="B302" t="s">
        <v>567</v>
      </c>
      <c r="C302" t="s">
        <v>568</v>
      </c>
      <c r="D302" s="2">
        <v>32355.84</v>
      </c>
      <c r="E302" s="2">
        <v>0</v>
      </c>
      <c r="F302" s="2">
        <v>0</v>
      </c>
      <c r="G302" s="2">
        <v>0</v>
      </c>
      <c r="H302" s="2">
        <v>4853.3760000000002</v>
      </c>
    </row>
    <row r="303" spans="1:8" x14ac:dyDescent="0.25">
      <c r="A303">
        <v>88365</v>
      </c>
      <c r="B303" t="s">
        <v>569</v>
      </c>
      <c r="C303" t="s">
        <v>570</v>
      </c>
      <c r="D303" s="2">
        <v>70609.86</v>
      </c>
      <c r="E303" s="2">
        <v>0</v>
      </c>
      <c r="F303" s="2">
        <v>710.94</v>
      </c>
      <c r="G303" s="2">
        <v>0</v>
      </c>
      <c r="H303" s="2">
        <v>10698.12</v>
      </c>
    </row>
    <row r="304" spans="1:8" x14ac:dyDescent="0.25">
      <c r="A304">
        <v>88367</v>
      </c>
      <c r="B304" s="13" t="s">
        <v>571</v>
      </c>
      <c r="C304" s="13" t="s">
        <v>572</v>
      </c>
      <c r="D304" s="14">
        <v>132911.85999999999</v>
      </c>
      <c r="E304" s="2">
        <v>0</v>
      </c>
      <c r="F304" s="2">
        <v>2920.47</v>
      </c>
      <c r="G304" s="2">
        <v>0</v>
      </c>
      <c r="H304" s="2">
        <v>20374.849499999997</v>
      </c>
    </row>
    <row r="305" spans="1:8" x14ac:dyDescent="0.25">
      <c r="A305">
        <v>89786</v>
      </c>
      <c r="B305" t="s">
        <v>573</v>
      </c>
      <c r="C305" t="s">
        <v>574</v>
      </c>
      <c r="D305" s="2">
        <v>89651.68</v>
      </c>
      <c r="E305" s="2">
        <v>0</v>
      </c>
      <c r="F305" s="2">
        <v>739.83</v>
      </c>
      <c r="G305" s="2">
        <v>0</v>
      </c>
      <c r="H305" s="2">
        <v>13558.726499999999</v>
      </c>
    </row>
    <row r="306" spans="1:8" x14ac:dyDescent="0.25">
      <c r="A306">
        <v>89563</v>
      </c>
      <c r="B306" s="13" t="s">
        <v>575</v>
      </c>
      <c r="C306" s="13" t="s">
        <v>576</v>
      </c>
      <c r="D306" s="14">
        <v>73398.31</v>
      </c>
      <c r="E306" s="2">
        <v>0</v>
      </c>
      <c r="F306" s="2">
        <v>0</v>
      </c>
      <c r="G306" s="2">
        <v>0</v>
      </c>
      <c r="H306" s="2">
        <v>11009.746499999999</v>
      </c>
    </row>
    <row r="307" spans="1:8" x14ac:dyDescent="0.25">
      <c r="A307">
        <v>88369</v>
      </c>
      <c r="B307" t="s">
        <v>577</v>
      </c>
      <c r="C307" t="s">
        <v>578</v>
      </c>
      <c r="D307" s="2">
        <v>17733.169999999998</v>
      </c>
      <c r="E307" s="2">
        <v>0</v>
      </c>
      <c r="F307" s="2">
        <v>0</v>
      </c>
      <c r="G307" s="2">
        <v>0</v>
      </c>
      <c r="H307" s="2">
        <v>2659.9754999999996</v>
      </c>
    </row>
    <row r="308" spans="1:8" x14ac:dyDescent="0.25">
      <c r="A308">
        <v>88372</v>
      </c>
      <c r="B308" t="s">
        <v>579</v>
      </c>
      <c r="C308" t="s">
        <v>580</v>
      </c>
      <c r="D308" s="2">
        <v>46751.73</v>
      </c>
      <c r="E308" s="2">
        <v>0</v>
      </c>
      <c r="F308" s="2">
        <v>0</v>
      </c>
      <c r="G308" s="2">
        <v>0</v>
      </c>
      <c r="H308" s="2">
        <v>7012.7595000000001</v>
      </c>
    </row>
    <row r="309" spans="1:8" x14ac:dyDescent="0.25">
      <c r="A309">
        <v>90034</v>
      </c>
      <c r="B309" t="s">
        <v>581</v>
      </c>
      <c r="C309" t="s">
        <v>582</v>
      </c>
      <c r="D309" s="2">
        <v>84179.75</v>
      </c>
      <c r="E309" s="2">
        <v>0</v>
      </c>
      <c r="F309" s="2">
        <v>0</v>
      </c>
      <c r="G309" s="2">
        <v>0</v>
      </c>
      <c r="H309" s="2">
        <v>12626.9625</v>
      </c>
    </row>
    <row r="310" spans="1:8" x14ac:dyDescent="0.25">
      <c r="A310">
        <v>89788</v>
      </c>
      <c r="B310" t="s">
        <v>583</v>
      </c>
      <c r="C310" t="s">
        <v>584</v>
      </c>
      <c r="D310" s="2">
        <v>51604.81</v>
      </c>
      <c r="E310" s="2">
        <v>0</v>
      </c>
      <c r="F310" s="2">
        <v>0</v>
      </c>
      <c r="G310" s="2">
        <v>0</v>
      </c>
      <c r="H310" s="2">
        <v>7740.7214999999997</v>
      </c>
    </row>
    <row r="311" spans="1:8" x14ac:dyDescent="0.25">
      <c r="A311">
        <v>89790</v>
      </c>
      <c r="B311" t="s">
        <v>585</v>
      </c>
      <c r="C311" t="s">
        <v>586</v>
      </c>
      <c r="D311" s="2">
        <v>40452.93</v>
      </c>
      <c r="E311" s="2">
        <v>0</v>
      </c>
      <c r="F311" s="2">
        <v>0</v>
      </c>
      <c r="G311" s="2">
        <v>0</v>
      </c>
      <c r="H311" s="2">
        <v>6067.9394999999995</v>
      </c>
    </row>
    <row r="312" spans="1:8" x14ac:dyDescent="0.25">
      <c r="A312">
        <v>90160</v>
      </c>
      <c r="B312" t="s">
        <v>587</v>
      </c>
      <c r="C312" t="s">
        <v>588</v>
      </c>
      <c r="D312" s="2">
        <v>22558.03</v>
      </c>
      <c r="E312" s="2">
        <v>0</v>
      </c>
      <c r="F312" s="2">
        <v>0</v>
      </c>
      <c r="G312" s="2">
        <v>0</v>
      </c>
      <c r="H312" s="2">
        <v>3383.7044999999998</v>
      </c>
    </row>
    <row r="313" spans="1:8" x14ac:dyDescent="0.25">
      <c r="A313">
        <v>91326</v>
      </c>
      <c r="B313" s="13" t="s">
        <v>589</v>
      </c>
      <c r="C313" s="13" t="s">
        <v>590</v>
      </c>
      <c r="D313" s="14">
        <v>46665.79</v>
      </c>
      <c r="E313" s="2">
        <v>0</v>
      </c>
      <c r="F313" s="2">
        <v>1699.54</v>
      </c>
      <c r="G313" s="2">
        <v>0</v>
      </c>
      <c r="H313" s="2">
        <v>7254.7995000000001</v>
      </c>
    </row>
    <row r="314" spans="1:8" x14ac:dyDescent="0.25">
      <c r="A314">
        <v>90876</v>
      </c>
      <c r="B314" t="s">
        <v>591</v>
      </c>
      <c r="C314" t="s">
        <v>592</v>
      </c>
      <c r="D314" s="2">
        <v>14813.33</v>
      </c>
      <c r="E314" s="2">
        <v>0</v>
      </c>
      <c r="F314" s="2">
        <v>0</v>
      </c>
      <c r="G314" s="2">
        <v>0</v>
      </c>
      <c r="H314" s="2">
        <v>2221.9994999999999</v>
      </c>
    </row>
    <row r="315" spans="1:8" x14ac:dyDescent="0.25">
      <c r="A315">
        <v>1000164</v>
      </c>
      <c r="B315" s="15" t="s">
        <v>1242</v>
      </c>
      <c r="C315" s="13" t="s">
        <v>1243</v>
      </c>
      <c r="D315" s="14">
        <v>4416.96</v>
      </c>
      <c r="E315" s="2">
        <v>0</v>
      </c>
      <c r="F315" s="14">
        <v>326.27</v>
      </c>
      <c r="G315" s="2">
        <v>0</v>
      </c>
      <c r="H315" s="2">
        <v>711.48449999999991</v>
      </c>
    </row>
    <row r="316" spans="1:8" x14ac:dyDescent="0.25">
      <c r="A316">
        <v>5174</v>
      </c>
      <c r="B316" s="13" t="s">
        <v>593</v>
      </c>
      <c r="C316" s="13" t="s">
        <v>594</v>
      </c>
      <c r="D316" s="14">
        <v>31914.84</v>
      </c>
      <c r="E316" s="2">
        <v>0</v>
      </c>
      <c r="F316" s="2">
        <v>394.08</v>
      </c>
      <c r="G316" s="2">
        <v>0</v>
      </c>
      <c r="H316" s="2">
        <v>4846.3379999999997</v>
      </c>
    </row>
    <row r="317" spans="1:8" x14ac:dyDescent="0.25">
      <c r="A317">
        <v>4352</v>
      </c>
      <c r="B317" t="s">
        <v>595</v>
      </c>
      <c r="C317" t="s">
        <v>596</v>
      </c>
      <c r="D317" s="2">
        <v>20866.05</v>
      </c>
      <c r="E317" s="2">
        <v>0</v>
      </c>
      <c r="F317" s="2">
        <v>0</v>
      </c>
      <c r="G317" s="2">
        <v>0</v>
      </c>
      <c r="H317" s="2">
        <v>3129.9074999999998</v>
      </c>
    </row>
    <row r="318" spans="1:8" x14ac:dyDescent="0.25">
      <c r="A318">
        <v>4259</v>
      </c>
      <c r="B318" s="13" t="s">
        <v>597</v>
      </c>
      <c r="C318" s="13" t="s">
        <v>598</v>
      </c>
      <c r="D318" s="14">
        <v>1265400.1299999999</v>
      </c>
      <c r="E318" s="2">
        <v>0</v>
      </c>
      <c r="F318" s="2">
        <v>57701.5</v>
      </c>
      <c r="G318" s="2">
        <v>0</v>
      </c>
      <c r="H318" s="2">
        <v>198465.24449999997</v>
      </c>
    </row>
    <row r="319" spans="1:8" x14ac:dyDescent="0.25">
      <c r="A319">
        <v>4445</v>
      </c>
      <c r="B319" s="13" t="s">
        <v>599</v>
      </c>
      <c r="C319" s="13" t="s">
        <v>600</v>
      </c>
      <c r="D319" s="14">
        <v>625181.13</v>
      </c>
      <c r="E319" s="2">
        <v>792.37152091254745</v>
      </c>
      <c r="F319" s="14">
        <v>5149.96</v>
      </c>
      <c r="G319" s="2">
        <v>0</v>
      </c>
      <c r="H319" s="2">
        <v>94549.663499999995</v>
      </c>
    </row>
    <row r="320" spans="1:8" x14ac:dyDescent="0.25">
      <c r="A320">
        <v>79063</v>
      </c>
      <c r="B320" t="s">
        <v>601</v>
      </c>
      <c r="C320" t="s">
        <v>602</v>
      </c>
      <c r="D320" s="2">
        <v>21878.720000000001</v>
      </c>
      <c r="E320" s="2">
        <v>0</v>
      </c>
      <c r="F320" s="2">
        <v>0</v>
      </c>
      <c r="G320" s="2">
        <v>0</v>
      </c>
      <c r="H320" s="2">
        <v>3281.808</v>
      </c>
    </row>
    <row r="321" spans="1:8" x14ac:dyDescent="0.25">
      <c r="A321">
        <v>79475</v>
      </c>
      <c r="B321" t="s">
        <v>603</v>
      </c>
      <c r="C321" t="s">
        <v>604</v>
      </c>
      <c r="D321" s="2">
        <v>9543.99</v>
      </c>
      <c r="E321" s="2">
        <v>0</v>
      </c>
      <c r="F321" s="2">
        <v>0</v>
      </c>
      <c r="G321" s="2">
        <v>0</v>
      </c>
      <c r="H321" s="2">
        <v>1431.5984999999998</v>
      </c>
    </row>
    <row r="322" spans="1:8" x14ac:dyDescent="0.25">
      <c r="A322">
        <v>4388</v>
      </c>
      <c r="B322" t="s">
        <v>605</v>
      </c>
      <c r="C322" t="s">
        <v>606</v>
      </c>
      <c r="D322" s="2">
        <v>112506.36</v>
      </c>
      <c r="E322" s="2">
        <v>6428.9348571428573</v>
      </c>
      <c r="F322" s="2">
        <v>5721.46</v>
      </c>
      <c r="G322" s="2">
        <v>0</v>
      </c>
      <c r="H322" s="2">
        <v>17734.172999999999</v>
      </c>
    </row>
    <row r="323" spans="1:8" x14ac:dyDescent="0.25">
      <c r="A323">
        <v>79064</v>
      </c>
      <c r="B323" t="s">
        <v>607</v>
      </c>
      <c r="C323" t="s">
        <v>608</v>
      </c>
      <c r="D323" s="2">
        <v>149823.69</v>
      </c>
      <c r="E323" s="2">
        <v>0</v>
      </c>
      <c r="F323" s="2">
        <v>8110.3</v>
      </c>
      <c r="G323" s="2">
        <v>0</v>
      </c>
      <c r="H323" s="2">
        <v>23690.098499999996</v>
      </c>
    </row>
    <row r="324" spans="1:8" x14ac:dyDescent="0.25">
      <c r="A324">
        <v>91329</v>
      </c>
      <c r="B324" t="s">
        <v>609</v>
      </c>
      <c r="C324" t="s">
        <v>610</v>
      </c>
      <c r="D324" s="2">
        <v>12551.75</v>
      </c>
      <c r="E324" s="2">
        <v>0</v>
      </c>
      <c r="F324" s="2">
        <v>601.99</v>
      </c>
      <c r="G324" s="2">
        <v>0</v>
      </c>
      <c r="H324" s="2">
        <v>1973.0609999999999</v>
      </c>
    </row>
    <row r="325" spans="1:8" x14ac:dyDescent="0.25">
      <c r="A325">
        <v>92989</v>
      </c>
      <c r="B325" t="s">
        <v>611</v>
      </c>
      <c r="C325" t="s">
        <v>612</v>
      </c>
      <c r="D325" s="2">
        <v>27480.3</v>
      </c>
      <c r="E325" s="2">
        <v>0</v>
      </c>
      <c r="F325" s="2">
        <v>410.17</v>
      </c>
      <c r="G325" s="2">
        <v>0</v>
      </c>
      <c r="H325" s="2">
        <v>4183.5704999999998</v>
      </c>
    </row>
    <row r="326" spans="1:8" x14ac:dyDescent="0.25">
      <c r="A326">
        <v>91328</v>
      </c>
      <c r="B326" t="s">
        <v>613</v>
      </c>
      <c r="C326" t="s">
        <v>614</v>
      </c>
      <c r="D326" s="2">
        <v>25713.85</v>
      </c>
      <c r="E326" s="2">
        <v>0</v>
      </c>
      <c r="F326" s="2">
        <v>878.26</v>
      </c>
      <c r="G326" s="2">
        <v>0</v>
      </c>
      <c r="H326" s="2">
        <v>3988.8164999999995</v>
      </c>
    </row>
    <row r="327" spans="1:8" x14ac:dyDescent="0.25">
      <c r="A327">
        <v>4342</v>
      </c>
      <c r="B327" t="s">
        <v>615</v>
      </c>
      <c r="C327" t="s">
        <v>616</v>
      </c>
      <c r="D327" s="2">
        <v>81000.73</v>
      </c>
      <c r="E327" s="2">
        <v>0</v>
      </c>
      <c r="F327" s="2">
        <v>0</v>
      </c>
      <c r="G327" s="2">
        <v>0</v>
      </c>
      <c r="H327" s="2">
        <v>12150.109499999999</v>
      </c>
    </row>
    <row r="328" spans="1:8" x14ac:dyDescent="0.25">
      <c r="A328">
        <v>90333</v>
      </c>
      <c r="B328" t="s">
        <v>617</v>
      </c>
      <c r="C328" t="s">
        <v>618</v>
      </c>
      <c r="D328" s="2">
        <v>19442.63</v>
      </c>
      <c r="E328" s="2">
        <v>0</v>
      </c>
      <c r="F328" s="2">
        <v>435.02</v>
      </c>
      <c r="G328" s="2">
        <v>0</v>
      </c>
      <c r="H328" s="2">
        <v>2981.6475</v>
      </c>
    </row>
    <row r="329" spans="1:8" x14ac:dyDescent="0.25">
      <c r="A329">
        <v>90535</v>
      </c>
      <c r="B329" t="s">
        <v>619</v>
      </c>
      <c r="C329" t="s">
        <v>620</v>
      </c>
      <c r="D329" s="2">
        <v>37239.629999999997</v>
      </c>
      <c r="E329" s="2">
        <v>0</v>
      </c>
      <c r="F329" s="2">
        <v>2335.2199999999998</v>
      </c>
      <c r="G329" s="2">
        <v>0</v>
      </c>
      <c r="H329" s="2">
        <v>5936.2275</v>
      </c>
    </row>
    <row r="330" spans="1:8" x14ac:dyDescent="0.25">
      <c r="A330">
        <v>90334</v>
      </c>
      <c r="B330" t="s">
        <v>621</v>
      </c>
      <c r="C330" t="s">
        <v>622</v>
      </c>
      <c r="D330" s="2">
        <v>34876.68</v>
      </c>
      <c r="E330" s="2">
        <v>0</v>
      </c>
      <c r="F330" s="2">
        <v>988.24</v>
      </c>
      <c r="G330" s="2">
        <v>0</v>
      </c>
      <c r="H330" s="2">
        <v>5379.7379999999994</v>
      </c>
    </row>
    <row r="331" spans="1:8" x14ac:dyDescent="0.25">
      <c r="A331">
        <v>79882</v>
      </c>
      <c r="B331" t="s">
        <v>623</v>
      </c>
      <c r="C331" t="s">
        <v>624</v>
      </c>
      <c r="D331" s="2">
        <v>96221.05</v>
      </c>
      <c r="E331" s="2">
        <v>0</v>
      </c>
      <c r="F331" s="2">
        <v>0</v>
      </c>
      <c r="G331" s="2">
        <v>0</v>
      </c>
      <c r="H331" s="2">
        <v>14433.157499999999</v>
      </c>
    </row>
    <row r="332" spans="1:8" x14ac:dyDescent="0.25">
      <c r="A332">
        <v>90548</v>
      </c>
      <c r="B332" t="s">
        <v>625</v>
      </c>
      <c r="C332" t="s">
        <v>626</v>
      </c>
      <c r="D332" s="2">
        <v>51553.31</v>
      </c>
      <c r="E332" s="2">
        <v>0</v>
      </c>
      <c r="F332" s="2">
        <v>0</v>
      </c>
      <c r="G332" s="2">
        <v>0</v>
      </c>
      <c r="H332" s="2">
        <v>7732.9964999999993</v>
      </c>
    </row>
    <row r="333" spans="1:8" x14ac:dyDescent="0.25">
      <c r="A333">
        <v>79880</v>
      </c>
      <c r="B333" t="s">
        <v>627</v>
      </c>
      <c r="C333" t="s">
        <v>628</v>
      </c>
      <c r="D333" s="2">
        <v>56028.12</v>
      </c>
      <c r="E333" s="2">
        <v>0</v>
      </c>
      <c r="F333" s="2">
        <v>0</v>
      </c>
      <c r="G333" s="2">
        <v>0</v>
      </c>
      <c r="H333" s="2">
        <v>8404.2180000000008</v>
      </c>
    </row>
    <row r="334" spans="1:8" x14ac:dyDescent="0.25">
      <c r="A334">
        <v>79233</v>
      </c>
      <c r="B334" t="s">
        <v>629</v>
      </c>
      <c r="C334" t="s">
        <v>630</v>
      </c>
      <c r="D334" s="2">
        <v>46101.91</v>
      </c>
      <c r="E334" s="2">
        <v>0</v>
      </c>
      <c r="F334" s="2">
        <v>688.43</v>
      </c>
      <c r="G334" s="2">
        <v>0</v>
      </c>
      <c r="H334" s="2">
        <v>7018.5510000000004</v>
      </c>
    </row>
    <row r="335" spans="1:8" x14ac:dyDescent="0.25">
      <c r="A335">
        <v>78965</v>
      </c>
      <c r="B335" t="s">
        <v>631</v>
      </c>
      <c r="C335" t="s">
        <v>632</v>
      </c>
      <c r="D335" s="2">
        <v>29510.98</v>
      </c>
      <c r="E335" s="2">
        <v>0</v>
      </c>
      <c r="F335" s="2">
        <v>0</v>
      </c>
      <c r="G335" s="2">
        <v>0</v>
      </c>
      <c r="H335" s="2">
        <v>4426.6469999999999</v>
      </c>
    </row>
    <row r="336" spans="1:8" x14ac:dyDescent="0.25">
      <c r="A336">
        <v>79876</v>
      </c>
      <c r="B336" t="s">
        <v>633</v>
      </c>
      <c r="C336" t="s">
        <v>634</v>
      </c>
      <c r="D336" s="2">
        <v>45839.040000000001</v>
      </c>
      <c r="E336" s="2">
        <v>0</v>
      </c>
      <c r="F336" s="2">
        <v>0</v>
      </c>
      <c r="G336" s="2">
        <v>0</v>
      </c>
      <c r="H336" s="2">
        <v>6875.8559999999998</v>
      </c>
    </row>
    <row r="337" spans="1:8" x14ac:dyDescent="0.25">
      <c r="A337">
        <v>79878</v>
      </c>
      <c r="B337" t="s">
        <v>635</v>
      </c>
      <c r="C337" t="s">
        <v>636</v>
      </c>
      <c r="D337" s="2">
        <v>31493.95</v>
      </c>
      <c r="E337" s="2">
        <v>0</v>
      </c>
      <c r="F337" s="2">
        <v>0</v>
      </c>
      <c r="G337" s="2">
        <v>0</v>
      </c>
      <c r="H337" s="2">
        <v>4724.0924999999997</v>
      </c>
    </row>
    <row r="338" spans="1:8" x14ac:dyDescent="0.25">
      <c r="A338">
        <v>90330</v>
      </c>
      <c r="B338" t="s">
        <v>637</v>
      </c>
      <c r="C338" t="s">
        <v>638</v>
      </c>
      <c r="D338" s="2">
        <v>40381.03</v>
      </c>
      <c r="E338" s="2">
        <v>0</v>
      </c>
      <c r="F338" s="2">
        <v>678.26</v>
      </c>
      <c r="G338" s="2">
        <v>0</v>
      </c>
      <c r="H338" s="2">
        <v>6158.8935000000001</v>
      </c>
    </row>
    <row r="339" spans="1:8" x14ac:dyDescent="0.25">
      <c r="A339">
        <v>79871</v>
      </c>
      <c r="B339" t="s">
        <v>639</v>
      </c>
      <c r="C339" t="s">
        <v>640</v>
      </c>
      <c r="D339" s="2">
        <v>10051.39</v>
      </c>
      <c r="E339" s="2">
        <v>0</v>
      </c>
      <c r="F339" s="2">
        <v>0</v>
      </c>
      <c r="G339" s="2">
        <v>0</v>
      </c>
      <c r="H339" s="2">
        <v>1507.7085</v>
      </c>
    </row>
    <row r="340" spans="1:8" x14ac:dyDescent="0.25">
      <c r="A340">
        <v>4396</v>
      </c>
      <c r="B340" t="s">
        <v>641</v>
      </c>
      <c r="C340" t="s">
        <v>642</v>
      </c>
      <c r="D340" s="2">
        <v>332907.67</v>
      </c>
      <c r="E340" s="2">
        <v>0</v>
      </c>
      <c r="F340" s="2">
        <v>3340.79</v>
      </c>
      <c r="G340" s="2">
        <v>0</v>
      </c>
      <c r="H340" s="2">
        <v>50437.268999999993</v>
      </c>
    </row>
    <row r="341" spans="1:8" x14ac:dyDescent="0.25">
      <c r="A341">
        <v>79065</v>
      </c>
      <c r="B341" t="s">
        <v>643</v>
      </c>
      <c r="C341" t="s">
        <v>644</v>
      </c>
      <c r="D341" s="2">
        <v>13061.28</v>
      </c>
      <c r="E341" s="2">
        <v>0</v>
      </c>
      <c r="F341" s="2">
        <v>0</v>
      </c>
      <c r="G341" s="2">
        <v>0</v>
      </c>
      <c r="H341" s="2">
        <v>1959.192</v>
      </c>
    </row>
    <row r="342" spans="1:8" x14ac:dyDescent="0.25">
      <c r="A342">
        <v>10878</v>
      </c>
      <c r="B342" t="s">
        <v>645</v>
      </c>
      <c r="C342" t="s">
        <v>646</v>
      </c>
      <c r="D342" s="2">
        <v>22210.54</v>
      </c>
      <c r="E342" s="2">
        <v>0</v>
      </c>
      <c r="F342" s="2">
        <v>75.92</v>
      </c>
      <c r="G342" s="2">
        <v>0</v>
      </c>
      <c r="H342" s="2">
        <v>3342.9689999999996</v>
      </c>
    </row>
    <row r="343" spans="1:8" x14ac:dyDescent="0.25">
      <c r="A343">
        <v>79420</v>
      </c>
      <c r="B343" t="s">
        <v>647</v>
      </c>
      <c r="C343" t="s">
        <v>648</v>
      </c>
      <c r="D343" s="2">
        <v>42336.99</v>
      </c>
      <c r="E343" s="2">
        <v>0</v>
      </c>
      <c r="F343" s="2">
        <v>1081.3800000000001</v>
      </c>
      <c r="G343" s="2">
        <v>0</v>
      </c>
      <c r="H343" s="2">
        <v>6512.7554999999993</v>
      </c>
    </row>
    <row r="344" spans="1:8" x14ac:dyDescent="0.25">
      <c r="A344">
        <v>4360</v>
      </c>
      <c r="B344" t="s">
        <v>649</v>
      </c>
      <c r="C344" t="s">
        <v>650</v>
      </c>
      <c r="D344" s="2">
        <v>16971.080000000002</v>
      </c>
      <c r="E344" s="2">
        <v>0</v>
      </c>
      <c r="F344" s="2">
        <v>620.71</v>
      </c>
      <c r="G344" s="2">
        <v>0</v>
      </c>
      <c r="H344" s="2">
        <v>2638.7685000000001</v>
      </c>
    </row>
    <row r="345" spans="1:8" x14ac:dyDescent="0.25">
      <c r="A345">
        <v>4383</v>
      </c>
      <c r="B345" t="s">
        <v>651</v>
      </c>
      <c r="C345" t="s">
        <v>652</v>
      </c>
      <c r="D345" s="2">
        <v>241564.29</v>
      </c>
      <c r="E345" s="2">
        <v>0</v>
      </c>
      <c r="F345" s="2">
        <v>2207.2800000000002</v>
      </c>
      <c r="G345" s="2">
        <v>0</v>
      </c>
      <c r="H345" s="2">
        <v>36565.735500000003</v>
      </c>
    </row>
    <row r="346" spans="1:8" x14ac:dyDescent="0.25">
      <c r="A346">
        <v>79598</v>
      </c>
      <c r="B346" t="s">
        <v>653</v>
      </c>
      <c r="C346" t="s">
        <v>654</v>
      </c>
      <c r="D346" s="2">
        <v>1399060.82</v>
      </c>
      <c r="E346" s="2">
        <v>14573.550208333334</v>
      </c>
      <c r="F346" s="2">
        <v>29349.11</v>
      </c>
      <c r="G346" s="2">
        <v>0</v>
      </c>
      <c r="H346" s="2">
        <v>214261.48950000003</v>
      </c>
    </row>
    <row r="347" spans="1:8" x14ac:dyDescent="0.25">
      <c r="A347">
        <v>4480</v>
      </c>
      <c r="B347" t="s">
        <v>655</v>
      </c>
      <c r="C347" t="s">
        <v>656</v>
      </c>
      <c r="D347" s="2">
        <v>21392.6</v>
      </c>
      <c r="E347" s="2">
        <v>0</v>
      </c>
      <c r="F347" s="2">
        <v>598.83000000000004</v>
      </c>
      <c r="G347" s="2">
        <v>0</v>
      </c>
      <c r="H347" s="2">
        <v>3298.7145</v>
      </c>
    </row>
    <row r="348" spans="1:8" x14ac:dyDescent="0.25">
      <c r="A348">
        <v>4267</v>
      </c>
      <c r="B348" s="13" t="s">
        <v>657</v>
      </c>
      <c r="C348" s="13" t="s">
        <v>658</v>
      </c>
      <c r="D348" s="14">
        <v>2851695.71</v>
      </c>
      <c r="E348" s="2">
        <v>24768.636740011581</v>
      </c>
      <c r="F348" s="2">
        <v>113617.87</v>
      </c>
      <c r="G348" s="2">
        <v>747.48598684210515</v>
      </c>
      <c r="H348" s="2">
        <v>444797.03700000001</v>
      </c>
    </row>
    <row r="349" spans="1:8" x14ac:dyDescent="0.25">
      <c r="A349">
        <v>79541</v>
      </c>
      <c r="B349" t="s">
        <v>659</v>
      </c>
      <c r="C349" t="s">
        <v>660</v>
      </c>
      <c r="D349" s="2">
        <v>1355.7</v>
      </c>
      <c r="E349" s="2">
        <v>0</v>
      </c>
      <c r="F349" s="2">
        <v>0</v>
      </c>
      <c r="G349" s="2">
        <v>0</v>
      </c>
      <c r="H349" s="2">
        <v>203.35499999999999</v>
      </c>
    </row>
    <row r="350" spans="1:8" x14ac:dyDescent="0.25">
      <c r="A350">
        <v>90900</v>
      </c>
      <c r="B350" t="s">
        <v>661</v>
      </c>
      <c r="C350" t="s">
        <v>662</v>
      </c>
      <c r="D350" s="2">
        <v>16979.330000000002</v>
      </c>
      <c r="E350" s="2">
        <v>0</v>
      </c>
      <c r="F350" s="2">
        <v>407.58</v>
      </c>
      <c r="G350" s="2">
        <v>0</v>
      </c>
      <c r="H350" s="2">
        <v>2608.0365000000006</v>
      </c>
    </row>
    <row r="351" spans="1:8" x14ac:dyDescent="0.25">
      <c r="A351">
        <v>4368</v>
      </c>
      <c r="B351" t="s">
        <v>663</v>
      </c>
      <c r="C351" t="s">
        <v>664</v>
      </c>
      <c r="D351" s="2">
        <v>1018037.91</v>
      </c>
      <c r="E351" s="12">
        <v>14003.272489683632</v>
      </c>
      <c r="F351" s="2">
        <v>22962.29</v>
      </c>
      <c r="G351" s="12">
        <v>566.97012345679013</v>
      </c>
      <c r="H351" s="2">
        <v>156150.03</v>
      </c>
    </row>
    <row r="352" spans="1:8" x14ac:dyDescent="0.25">
      <c r="A352">
        <v>4276</v>
      </c>
      <c r="B352" s="13" t="s">
        <v>665</v>
      </c>
      <c r="C352" s="13" t="s">
        <v>666</v>
      </c>
      <c r="D352" s="14">
        <v>1078389.06</v>
      </c>
      <c r="E352" s="2">
        <v>2093.959339805825</v>
      </c>
      <c r="F352" s="2">
        <v>18828.009999999998</v>
      </c>
      <c r="G352" s="2">
        <v>0</v>
      </c>
      <c r="H352" s="2">
        <v>164582.56049999999</v>
      </c>
    </row>
    <row r="353" spans="1:8" x14ac:dyDescent="0.25">
      <c r="A353">
        <v>79967</v>
      </c>
      <c r="B353" t="s">
        <v>667</v>
      </c>
      <c r="C353" t="s">
        <v>668</v>
      </c>
      <c r="D353" s="2">
        <v>90289.55</v>
      </c>
      <c r="E353" s="2">
        <v>0</v>
      </c>
      <c r="F353" s="2">
        <v>844.66</v>
      </c>
      <c r="G353" s="2">
        <v>0</v>
      </c>
      <c r="H353" s="2">
        <v>13670.131500000001</v>
      </c>
    </row>
    <row r="354" spans="1:8" x14ac:dyDescent="0.25">
      <c r="A354">
        <v>91174</v>
      </c>
      <c r="B354" t="s">
        <v>669</v>
      </c>
      <c r="C354" t="s">
        <v>670</v>
      </c>
      <c r="D354" s="2">
        <v>52246.05</v>
      </c>
      <c r="E354" s="2">
        <v>0</v>
      </c>
      <c r="F354" s="2">
        <v>509.34</v>
      </c>
      <c r="G354" s="2">
        <v>0</v>
      </c>
      <c r="H354" s="2">
        <v>7913.3084999999992</v>
      </c>
    </row>
    <row r="355" spans="1:8" x14ac:dyDescent="0.25">
      <c r="A355">
        <v>90637</v>
      </c>
      <c r="B355" s="13" t="s">
        <v>671</v>
      </c>
      <c r="C355" s="13" t="s">
        <v>672</v>
      </c>
      <c r="D355" s="14">
        <v>97622.37</v>
      </c>
      <c r="E355" s="2">
        <v>0</v>
      </c>
      <c r="F355" s="2">
        <v>652.78</v>
      </c>
      <c r="G355" s="2">
        <v>0</v>
      </c>
      <c r="H355" s="2">
        <v>14741.272499999999</v>
      </c>
    </row>
    <row r="356" spans="1:8" x14ac:dyDescent="0.25">
      <c r="A356">
        <v>87349</v>
      </c>
      <c r="B356" t="s">
        <v>673</v>
      </c>
      <c r="C356" t="s">
        <v>674</v>
      </c>
      <c r="D356" s="2">
        <v>26232.75</v>
      </c>
      <c r="E356" s="2">
        <v>0</v>
      </c>
      <c r="F356" s="2">
        <v>0</v>
      </c>
      <c r="G356" s="2">
        <v>0</v>
      </c>
      <c r="H356" s="2">
        <v>3934.9124999999999</v>
      </c>
    </row>
    <row r="357" spans="1:8" x14ac:dyDescent="0.25">
      <c r="A357">
        <v>92610</v>
      </c>
      <c r="B357" s="13" t="s">
        <v>675</v>
      </c>
      <c r="C357" s="13" t="s">
        <v>676</v>
      </c>
      <c r="D357" s="14">
        <v>145532.47</v>
      </c>
      <c r="E357" s="2">
        <v>0</v>
      </c>
      <c r="F357" s="2">
        <v>600.78</v>
      </c>
      <c r="G357" s="2">
        <v>0</v>
      </c>
      <c r="H357" s="2">
        <v>21919.987499999999</v>
      </c>
    </row>
    <row r="358" spans="1:8" x14ac:dyDescent="0.25">
      <c r="A358">
        <v>91763</v>
      </c>
      <c r="B358" t="s">
        <v>677</v>
      </c>
      <c r="C358" t="s">
        <v>678</v>
      </c>
      <c r="D358" s="2">
        <v>155440.26999999999</v>
      </c>
      <c r="E358" s="2">
        <v>0</v>
      </c>
      <c r="F358" s="2">
        <v>1490.98</v>
      </c>
      <c r="G358" s="2">
        <v>0</v>
      </c>
      <c r="H358" s="2">
        <v>23539.6875</v>
      </c>
    </row>
    <row r="359" spans="1:8" x14ac:dyDescent="0.25">
      <c r="A359">
        <v>88360</v>
      </c>
      <c r="B359" s="13" t="s">
        <v>679</v>
      </c>
      <c r="C359" s="13" t="s">
        <v>680</v>
      </c>
      <c r="D359" s="14">
        <v>144150.69</v>
      </c>
      <c r="E359" s="2">
        <v>0</v>
      </c>
      <c r="F359" s="2">
        <v>1653.45</v>
      </c>
      <c r="G359" s="2">
        <v>0</v>
      </c>
      <c r="H359" s="2">
        <v>21870.621000000003</v>
      </c>
    </row>
    <row r="360" spans="1:8" x14ac:dyDescent="0.25">
      <c r="A360">
        <v>92199</v>
      </c>
      <c r="B360" t="s">
        <v>681</v>
      </c>
      <c r="C360" t="s">
        <v>682</v>
      </c>
      <c r="D360" s="2">
        <v>153850.69</v>
      </c>
      <c r="E360" s="2">
        <v>0</v>
      </c>
      <c r="F360" s="2">
        <v>1810.32</v>
      </c>
      <c r="G360" s="2">
        <v>0</v>
      </c>
      <c r="H360" s="2">
        <v>23349.1515</v>
      </c>
    </row>
    <row r="361" spans="1:8" x14ac:dyDescent="0.25">
      <c r="A361">
        <v>91135</v>
      </c>
      <c r="B361" t="s">
        <v>683</v>
      </c>
      <c r="C361" t="s">
        <v>684</v>
      </c>
      <c r="D361" s="2">
        <v>165676.59</v>
      </c>
      <c r="E361" s="2">
        <v>0</v>
      </c>
      <c r="F361" s="2">
        <v>980.68</v>
      </c>
      <c r="G361" s="2">
        <v>0</v>
      </c>
      <c r="H361" s="2">
        <v>24998.590499999998</v>
      </c>
    </row>
    <row r="362" spans="1:8" x14ac:dyDescent="0.25">
      <c r="A362">
        <v>91133</v>
      </c>
      <c r="B362" t="s">
        <v>685</v>
      </c>
      <c r="C362" t="s">
        <v>686</v>
      </c>
      <c r="D362" s="2">
        <v>143464.74</v>
      </c>
      <c r="E362" s="2">
        <v>0</v>
      </c>
      <c r="F362" s="2">
        <v>931.37</v>
      </c>
      <c r="G362" s="2">
        <v>0</v>
      </c>
      <c r="H362" s="2">
        <v>21659.416499999996</v>
      </c>
    </row>
    <row r="363" spans="1:8" x14ac:dyDescent="0.25">
      <c r="A363">
        <v>834265</v>
      </c>
      <c r="B363" t="s">
        <v>687</v>
      </c>
      <c r="C363" t="s">
        <v>688</v>
      </c>
      <c r="D363" s="2">
        <v>86287.67</v>
      </c>
      <c r="E363" s="2">
        <v>0</v>
      </c>
      <c r="F363" s="2">
        <v>858.32</v>
      </c>
      <c r="G363" s="2">
        <v>0</v>
      </c>
      <c r="H363" s="2">
        <v>13071.898500000001</v>
      </c>
    </row>
    <row r="364" spans="1:8" x14ac:dyDescent="0.25">
      <c r="A364">
        <v>92047</v>
      </c>
      <c r="B364" t="s">
        <v>689</v>
      </c>
      <c r="C364" t="s">
        <v>690</v>
      </c>
      <c r="D364" s="2">
        <v>122292.36</v>
      </c>
      <c r="E364" s="2">
        <v>0</v>
      </c>
      <c r="F364" s="2">
        <v>798.87</v>
      </c>
      <c r="G364" s="2">
        <v>0</v>
      </c>
      <c r="H364" s="2">
        <v>18463.684499999999</v>
      </c>
    </row>
    <row r="365" spans="1:8" x14ac:dyDescent="0.25">
      <c r="A365">
        <v>850100</v>
      </c>
      <c r="B365" s="13" t="s">
        <v>691</v>
      </c>
      <c r="C365" s="13" t="s">
        <v>692</v>
      </c>
      <c r="D365" s="14">
        <v>165217.67000000001</v>
      </c>
      <c r="E365" s="2">
        <v>0</v>
      </c>
      <c r="F365" s="2">
        <v>1835.2</v>
      </c>
      <c r="G365" s="2">
        <v>0</v>
      </c>
      <c r="H365" s="2">
        <v>25057.930500000002</v>
      </c>
    </row>
    <row r="366" spans="1:8" x14ac:dyDescent="0.25">
      <c r="A366">
        <v>1000283</v>
      </c>
      <c r="B366" s="15" t="s">
        <v>1244</v>
      </c>
      <c r="C366" s="13" t="s">
        <v>1245</v>
      </c>
      <c r="D366" s="14">
        <v>58150.99</v>
      </c>
      <c r="E366" s="2">
        <v>0</v>
      </c>
      <c r="F366" s="14">
        <v>530.30999999999995</v>
      </c>
      <c r="G366" s="2">
        <v>0</v>
      </c>
      <c r="H366" s="2">
        <v>8802.1949999999997</v>
      </c>
    </row>
    <row r="367" spans="1:8" x14ac:dyDescent="0.25">
      <c r="A367">
        <v>850101</v>
      </c>
      <c r="B367" t="s">
        <v>693</v>
      </c>
      <c r="C367" t="s">
        <v>694</v>
      </c>
      <c r="D367" s="2">
        <v>106265.76</v>
      </c>
      <c r="E367" s="2">
        <v>0</v>
      </c>
      <c r="F367" s="2">
        <v>584.16999999999996</v>
      </c>
      <c r="G367" s="2">
        <v>0</v>
      </c>
      <c r="H367" s="2">
        <v>16027.489499999998</v>
      </c>
    </row>
    <row r="368" spans="1:8" x14ac:dyDescent="0.25">
      <c r="A368">
        <v>91137</v>
      </c>
      <c r="B368" t="s">
        <v>695</v>
      </c>
      <c r="C368" t="s">
        <v>696</v>
      </c>
      <c r="D368" s="2">
        <v>156784.26999999999</v>
      </c>
      <c r="E368" s="2">
        <v>0</v>
      </c>
      <c r="F368" s="2">
        <v>1187.3399999999999</v>
      </c>
      <c r="G368" s="2">
        <v>0</v>
      </c>
      <c r="H368" s="2">
        <v>23695.741499999996</v>
      </c>
    </row>
    <row r="369" spans="1:8" x14ac:dyDescent="0.25">
      <c r="A369">
        <v>850099</v>
      </c>
      <c r="B369" s="13" t="s">
        <v>697</v>
      </c>
      <c r="C369" s="13" t="s">
        <v>698</v>
      </c>
      <c r="D369" s="14">
        <v>86074.98</v>
      </c>
      <c r="E369" s="2">
        <v>0</v>
      </c>
      <c r="F369" s="2">
        <v>1111.2</v>
      </c>
      <c r="G369" s="2">
        <v>0</v>
      </c>
      <c r="H369" s="2">
        <v>13077.926999999998</v>
      </c>
    </row>
    <row r="370" spans="1:8" x14ac:dyDescent="0.25">
      <c r="A370">
        <v>873957</v>
      </c>
      <c r="B370" t="s">
        <v>699</v>
      </c>
      <c r="C370" t="s">
        <v>700</v>
      </c>
      <c r="D370" s="2">
        <v>178426.59</v>
      </c>
      <c r="E370" s="2">
        <v>0</v>
      </c>
      <c r="F370" s="2">
        <v>2602.84</v>
      </c>
      <c r="G370" s="2">
        <v>0</v>
      </c>
      <c r="H370" s="2">
        <v>27154.414499999999</v>
      </c>
    </row>
    <row r="371" spans="1:8" x14ac:dyDescent="0.25">
      <c r="A371">
        <v>92879</v>
      </c>
      <c r="B371" t="s">
        <v>701</v>
      </c>
      <c r="C371" t="s">
        <v>702</v>
      </c>
      <c r="D371" s="2">
        <v>231948.07</v>
      </c>
      <c r="E371" s="2">
        <v>0</v>
      </c>
      <c r="F371" s="2">
        <v>2192.64</v>
      </c>
      <c r="G371" s="2">
        <v>0</v>
      </c>
      <c r="H371" s="2">
        <v>35121.106500000002</v>
      </c>
    </row>
    <row r="372" spans="1:8" x14ac:dyDescent="0.25">
      <c r="A372">
        <v>92730</v>
      </c>
      <c r="B372" t="s">
        <v>703</v>
      </c>
      <c r="C372" t="s">
        <v>704</v>
      </c>
      <c r="D372" s="2">
        <v>452408.97</v>
      </c>
      <c r="E372" s="2">
        <v>0</v>
      </c>
      <c r="F372" s="2">
        <v>11382.59</v>
      </c>
      <c r="G372" s="2">
        <v>0</v>
      </c>
      <c r="H372" s="2">
        <v>69568.733999999997</v>
      </c>
    </row>
    <row r="373" spans="1:8" x14ac:dyDescent="0.25">
      <c r="A373">
        <v>4266</v>
      </c>
      <c r="B373" s="13" t="s">
        <v>705</v>
      </c>
      <c r="C373" s="13" t="s">
        <v>706</v>
      </c>
      <c r="D373" s="14">
        <v>584708.25</v>
      </c>
      <c r="E373" s="2">
        <v>0</v>
      </c>
      <c r="F373" s="2">
        <v>14002.39</v>
      </c>
      <c r="G373" s="2">
        <v>0</v>
      </c>
      <c r="H373" s="2">
        <v>89806.596000000005</v>
      </c>
    </row>
    <row r="374" spans="1:8" x14ac:dyDescent="0.25">
      <c r="A374">
        <v>4216</v>
      </c>
      <c r="B374" t="s">
        <v>707</v>
      </c>
      <c r="C374" t="s">
        <v>708</v>
      </c>
      <c r="D374" s="2">
        <v>14987.95</v>
      </c>
      <c r="E374" s="2">
        <v>0</v>
      </c>
      <c r="F374" s="2">
        <v>0</v>
      </c>
      <c r="G374" s="2">
        <v>0</v>
      </c>
      <c r="H374" s="2">
        <v>2248.1925000000001</v>
      </c>
    </row>
    <row r="375" spans="1:8" x14ac:dyDescent="0.25">
      <c r="A375">
        <v>10968</v>
      </c>
      <c r="B375" t="s">
        <v>709</v>
      </c>
      <c r="C375" t="s">
        <v>710</v>
      </c>
      <c r="D375" s="2">
        <v>95985.48</v>
      </c>
      <c r="E375" s="2">
        <v>0</v>
      </c>
      <c r="F375" s="2">
        <v>1926.51</v>
      </c>
      <c r="G375" s="2">
        <v>0</v>
      </c>
      <c r="H375" s="2">
        <v>14686.798499999999</v>
      </c>
    </row>
    <row r="376" spans="1:8" x14ac:dyDescent="0.25">
      <c r="A376">
        <v>79926</v>
      </c>
      <c r="B376" s="13" t="s">
        <v>711</v>
      </c>
      <c r="C376" s="13" t="s">
        <v>712</v>
      </c>
      <c r="D376" s="14">
        <v>3703.42</v>
      </c>
      <c r="E376" s="2">
        <v>0</v>
      </c>
      <c r="F376" s="14">
        <v>10.47</v>
      </c>
      <c r="G376" s="2">
        <v>0</v>
      </c>
      <c r="H376" s="2">
        <v>557.08349999999996</v>
      </c>
    </row>
    <row r="377" spans="1:8" x14ac:dyDescent="0.25">
      <c r="A377">
        <v>90754</v>
      </c>
      <c r="B377" t="s">
        <v>713</v>
      </c>
      <c r="C377" t="s">
        <v>712</v>
      </c>
      <c r="D377" s="2">
        <v>9168.7900000000009</v>
      </c>
      <c r="E377" s="2">
        <v>0</v>
      </c>
      <c r="F377" s="2">
        <v>756.66</v>
      </c>
      <c r="G377" s="2">
        <v>0</v>
      </c>
      <c r="H377" s="2">
        <v>1488.8175000000001</v>
      </c>
    </row>
    <row r="378" spans="1:8" x14ac:dyDescent="0.25">
      <c r="A378">
        <v>92657</v>
      </c>
      <c r="B378" t="s">
        <v>714</v>
      </c>
      <c r="C378" t="s">
        <v>715</v>
      </c>
      <c r="D378" s="2">
        <v>51753.57</v>
      </c>
      <c r="E378" s="2">
        <v>0</v>
      </c>
      <c r="F378" s="2">
        <v>0</v>
      </c>
      <c r="G378" s="2">
        <v>0</v>
      </c>
      <c r="H378" s="2">
        <v>7763.0355</v>
      </c>
    </row>
    <row r="379" spans="1:8" x14ac:dyDescent="0.25">
      <c r="A379">
        <v>4281</v>
      </c>
      <c r="B379" t="s">
        <v>716</v>
      </c>
      <c r="C379" t="s">
        <v>717</v>
      </c>
      <c r="D379" s="2">
        <v>1685320.03</v>
      </c>
      <c r="E379" s="2">
        <v>0</v>
      </c>
      <c r="F379" s="2">
        <v>46351.14</v>
      </c>
      <c r="G379" s="2">
        <v>0</v>
      </c>
      <c r="H379" s="2">
        <v>259750.67549999998</v>
      </c>
    </row>
    <row r="380" spans="1:8" x14ac:dyDescent="0.25">
      <c r="A380">
        <v>79050</v>
      </c>
      <c r="B380" t="s">
        <v>718</v>
      </c>
      <c r="C380" t="s">
        <v>719</v>
      </c>
      <c r="D380" s="2">
        <v>24481.97</v>
      </c>
      <c r="E380" s="2">
        <v>0</v>
      </c>
      <c r="F380" s="2">
        <v>635.24</v>
      </c>
      <c r="G380" s="2">
        <v>0</v>
      </c>
      <c r="H380" s="2">
        <v>3767.5815000000002</v>
      </c>
    </row>
    <row r="381" spans="1:8" x14ac:dyDescent="0.25">
      <c r="A381">
        <v>4374</v>
      </c>
      <c r="B381" s="13" t="s">
        <v>720</v>
      </c>
      <c r="C381" s="13" t="s">
        <v>721</v>
      </c>
      <c r="D381" s="14">
        <v>77504.42</v>
      </c>
      <c r="E381" s="2">
        <v>0</v>
      </c>
      <c r="F381" s="2">
        <v>517.76</v>
      </c>
      <c r="G381" s="2">
        <v>0</v>
      </c>
      <c r="H381" s="2">
        <v>11703.326999999999</v>
      </c>
    </row>
    <row r="382" spans="1:8" x14ac:dyDescent="0.25">
      <c r="A382">
        <v>4278</v>
      </c>
      <c r="B382" s="13" t="s">
        <v>722</v>
      </c>
      <c r="C382" s="13" t="s">
        <v>723</v>
      </c>
      <c r="D382" s="14">
        <v>917870.96</v>
      </c>
      <c r="E382" s="2">
        <v>12388.442404907975</v>
      </c>
      <c r="F382" s="14">
        <v>10516.55</v>
      </c>
      <c r="G382" s="2">
        <v>0</v>
      </c>
      <c r="H382" s="2">
        <v>139258.12649999998</v>
      </c>
    </row>
    <row r="383" spans="1:8" x14ac:dyDescent="0.25">
      <c r="A383">
        <v>4270</v>
      </c>
      <c r="B383" t="s">
        <v>724</v>
      </c>
      <c r="C383" t="s">
        <v>725</v>
      </c>
      <c r="D383" s="2">
        <v>1072322.0900000001</v>
      </c>
      <c r="E383" s="2">
        <v>4376.8248571428576</v>
      </c>
      <c r="F383" s="2">
        <v>26731.49</v>
      </c>
      <c r="G383" s="2">
        <v>0</v>
      </c>
      <c r="H383" s="2">
        <v>164858.03700000001</v>
      </c>
    </row>
    <row r="384" spans="1:8" x14ac:dyDescent="0.25">
      <c r="A384">
        <v>91935</v>
      </c>
      <c r="B384" t="s">
        <v>726</v>
      </c>
      <c r="C384" t="s">
        <v>727</v>
      </c>
      <c r="D384" s="2">
        <v>63924.22</v>
      </c>
      <c r="E384" s="2">
        <v>0</v>
      </c>
      <c r="F384" s="2">
        <v>0</v>
      </c>
      <c r="G384" s="2">
        <v>0</v>
      </c>
      <c r="H384" s="2">
        <v>9588.6329999999998</v>
      </c>
    </row>
    <row r="385" spans="1:8" x14ac:dyDescent="0.25">
      <c r="A385">
        <v>4199</v>
      </c>
      <c r="B385" t="s">
        <v>728</v>
      </c>
      <c r="C385" t="s">
        <v>729</v>
      </c>
      <c r="D385" s="2">
        <v>23790.26</v>
      </c>
      <c r="E385" s="2">
        <v>0</v>
      </c>
      <c r="F385" s="2">
        <v>2642.91</v>
      </c>
      <c r="G385" s="2">
        <v>0</v>
      </c>
      <c r="H385" s="2">
        <v>3964.9754999999996</v>
      </c>
    </row>
    <row r="386" spans="1:8" x14ac:dyDescent="0.25">
      <c r="A386">
        <v>4439</v>
      </c>
      <c r="B386" t="s">
        <v>730</v>
      </c>
      <c r="C386" t="s">
        <v>731</v>
      </c>
      <c r="D386" s="2">
        <v>164742.35</v>
      </c>
      <c r="E386" s="2">
        <v>0</v>
      </c>
      <c r="F386" s="2">
        <v>11682.28</v>
      </c>
      <c r="G386" s="2">
        <v>0</v>
      </c>
      <c r="H386" s="2">
        <v>26463.694500000001</v>
      </c>
    </row>
    <row r="387" spans="1:8" x14ac:dyDescent="0.25">
      <c r="A387">
        <v>4404</v>
      </c>
      <c r="B387" s="13" t="s">
        <v>732</v>
      </c>
      <c r="C387" s="13" t="s">
        <v>733</v>
      </c>
      <c r="D387" s="14">
        <v>2254520.63</v>
      </c>
      <c r="E387" s="2">
        <v>6821.5450226928897</v>
      </c>
      <c r="F387" s="2">
        <v>48107.44</v>
      </c>
      <c r="G387" s="2">
        <v>224.8011214953271</v>
      </c>
      <c r="H387" s="2">
        <v>345394.21049999999</v>
      </c>
    </row>
    <row r="388" spans="1:8" x14ac:dyDescent="0.25">
      <c r="A388">
        <v>4314</v>
      </c>
      <c r="B388" t="s">
        <v>734</v>
      </c>
      <c r="C388" t="s">
        <v>735</v>
      </c>
      <c r="D388" s="2">
        <v>37252.75</v>
      </c>
      <c r="E388" s="2">
        <v>0</v>
      </c>
      <c r="F388" s="2">
        <v>0</v>
      </c>
      <c r="G388" s="2">
        <v>0</v>
      </c>
      <c r="H388" s="2">
        <v>5587.9124999999995</v>
      </c>
    </row>
    <row r="389" spans="1:8" x14ac:dyDescent="0.25">
      <c r="A389">
        <v>4234</v>
      </c>
      <c r="B389" t="s">
        <v>736</v>
      </c>
      <c r="C389" t="s">
        <v>737</v>
      </c>
      <c r="D389" s="2">
        <v>211175.38</v>
      </c>
      <c r="E389" s="2">
        <v>0</v>
      </c>
      <c r="F389" s="2">
        <v>1444.13</v>
      </c>
      <c r="G389" s="2">
        <v>0</v>
      </c>
      <c r="H389" s="2">
        <v>31892.926500000001</v>
      </c>
    </row>
    <row r="390" spans="1:8" x14ac:dyDescent="0.25">
      <c r="A390">
        <v>79540</v>
      </c>
      <c r="B390" t="s">
        <v>738</v>
      </c>
      <c r="C390" t="s">
        <v>739</v>
      </c>
      <c r="D390" s="2">
        <v>52170.29</v>
      </c>
      <c r="E390" s="2">
        <v>0</v>
      </c>
      <c r="F390" s="2">
        <v>0</v>
      </c>
      <c r="G390" s="2">
        <v>0</v>
      </c>
      <c r="H390" s="2">
        <v>7825.5434999999998</v>
      </c>
    </row>
    <row r="391" spans="1:8" x14ac:dyDescent="0.25">
      <c r="A391">
        <v>4441</v>
      </c>
      <c r="B391" s="13" t="s">
        <v>740</v>
      </c>
      <c r="C391" s="13" t="s">
        <v>741</v>
      </c>
      <c r="D391" s="14">
        <v>1061824.75</v>
      </c>
      <c r="E391" s="2">
        <v>0</v>
      </c>
      <c r="F391" s="14">
        <v>14486.68</v>
      </c>
      <c r="G391" s="2">
        <v>0</v>
      </c>
      <c r="H391" s="2">
        <v>161446.71449999997</v>
      </c>
    </row>
    <row r="392" spans="1:8" x14ac:dyDescent="0.25">
      <c r="A392">
        <v>4435</v>
      </c>
      <c r="B392" t="s">
        <v>742</v>
      </c>
      <c r="C392" t="s">
        <v>743</v>
      </c>
      <c r="D392" s="2">
        <v>44086.93</v>
      </c>
      <c r="E392" s="2">
        <v>0</v>
      </c>
      <c r="F392" s="2">
        <v>1542.38</v>
      </c>
      <c r="G392" s="2">
        <v>0</v>
      </c>
      <c r="H392" s="2">
        <v>6844.3964999999998</v>
      </c>
    </row>
    <row r="393" spans="1:8" x14ac:dyDescent="0.25">
      <c r="A393">
        <v>10965</v>
      </c>
      <c r="B393" t="s">
        <v>744</v>
      </c>
      <c r="C393" t="s">
        <v>745</v>
      </c>
      <c r="D393" s="2">
        <v>25473.72</v>
      </c>
      <c r="E393" s="2">
        <v>0</v>
      </c>
      <c r="F393" s="2">
        <v>0</v>
      </c>
      <c r="G393" s="2">
        <v>0</v>
      </c>
      <c r="H393" s="2">
        <v>3821.058</v>
      </c>
    </row>
    <row r="394" spans="1:8" x14ac:dyDescent="0.25">
      <c r="A394">
        <v>90861</v>
      </c>
      <c r="B394" t="s">
        <v>746</v>
      </c>
      <c r="C394" t="s">
        <v>747</v>
      </c>
      <c r="D394" s="2">
        <v>82516.36</v>
      </c>
      <c r="E394" s="2">
        <v>0</v>
      </c>
      <c r="F394" s="2">
        <v>1021.49</v>
      </c>
      <c r="G394" s="2">
        <v>0</v>
      </c>
      <c r="H394" s="2">
        <v>12530.6775</v>
      </c>
    </row>
    <row r="395" spans="1:8" x14ac:dyDescent="0.25">
      <c r="A395">
        <v>79499</v>
      </c>
      <c r="B395" t="s">
        <v>748</v>
      </c>
      <c r="C395" t="s">
        <v>749</v>
      </c>
      <c r="D395" s="2">
        <v>74211.64</v>
      </c>
      <c r="E395" s="2">
        <v>0</v>
      </c>
      <c r="F395" s="2">
        <v>1334.28</v>
      </c>
      <c r="G395" s="2">
        <v>0</v>
      </c>
      <c r="H395" s="2">
        <v>11331.887999999999</v>
      </c>
    </row>
    <row r="396" spans="1:8" x14ac:dyDescent="0.25">
      <c r="A396">
        <v>89852</v>
      </c>
      <c r="B396" t="s">
        <v>750</v>
      </c>
      <c r="C396" t="s">
        <v>751</v>
      </c>
      <c r="D396" s="2">
        <v>94841.62</v>
      </c>
      <c r="E396" s="2">
        <v>0</v>
      </c>
      <c r="F396" s="2">
        <v>801.34</v>
      </c>
      <c r="G396" s="2">
        <v>0</v>
      </c>
      <c r="H396" s="2">
        <v>14346.443999999998</v>
      </c>
    </row>
    <row r="397" spans="1:8" x14ac:dyDescent="0.25">
      <c r="A397">
        <v>4473</v>
      </c>
      <c r="B397" t="s">
        <v>752</v>
      </c>
      <c r="C397" t="s">
        <v>753</v>
      </c>
      <c r="D397" s="2">
        <v>123418.08</v>
      </c>
      <c r="E397" s="2">
        <v>0</v>
      </c>
      <c r="F397" s="2">
        <v>4111.21</v>
      </c>
      <c r="G397" s="2">
        <v>0</v>
      </c>
      <c r="H397" s="2">
        <v>19129.393500000002</v>
      </c>
    </row>
    <row r="398" spans="1:8" x14ac:dyDescent="0.25">
      <c r="A398">
        <v>81174</v>
      </c>
      <c r="B398" t="s">
        <v>754</v>
      </c>
      <c r="C398" t="s">
        <v>755</v>
      </c>
      <c r="D398" s="2">
        <v>26160.5</v>
      </c>
      <c r="E398" s="2">
        <v>0</v>
      </c>
      <c r="F398" s="2">
        <v>0</v>
      </c>
      <c r="G398" s="2">
        <v>0</v>
      </c>
      <c r="H398" s="2">
        <v>3924.0749999999998</v>
      </c>
    </row>
    <row r="399" spans="1:8" x14ac:dyDescent="0.25">
      <c r="A399">
        <v>4163</v>
      </c>
      <c r="B399" t="s">
        <v>756</v>
      </c>
      <c r="C399" t="s">
        <v>757</v>
      </c>
      <c r="D399" s="2">
        <v>36354.639999999999</v>
      </c>
      <c r="E399" s="2">
        <v>0</v>
      </c>
      <c r="F399" s="2">
        <v>416.12</v>
      </c>
      <c r="G399" s="2">
        <v>0</v>
      </c>
      <c r="H399" s="2">
        <v>5515.6140000000005</v>
      </c>
    </row>
    <row r="400" spans="1:8" x14ac:dyDescent="0.25">
      <c r="A400">
        <v>4181</v>
      </c>
      <c r="B400" t="s">
        <v>758</v>
      </c>
      <c r="C400" t="s">
        <v>759</v>
      </c>
      <c r="D400" s="2">
        <v>12702.8</v>
      </c>
      <c r="E400" s="2">
        <v>0</v>
      </c>
      <c r="F400" s="2">
        <v>805.96</v>
      </c>
      <c r="G400" s="2">
        <v>0</v>
      </c>
      <c r="H400" s="2">
        <v>2026.3139999999996</v>
      </c>
    </row>
    <row r="401" spans="1:8" x14ac:dyDescent="0.25">
      <c r="A401">
        <v>4235</v>
      </c>
      <c r="B401" s="13" t="s">
        <v>760</v>
      </c>
      <c r="C401" s="13" t="s">
        <v>761</v>
      </c>
      <c r="D401" s="14">
        <v>10951104.060000001</v>
      </c>
      <c r="E401" s="2">
        <v>27199.91455483378</v>
      </c>
      <c r="F401" s="2">
        <v>324769.31</v>
      </c>
      <c r="G401" s="2">
        <v>0</v>
      </c>
      <c r="H401" s="2">
        <v>1691381.0055000002</v>
      </c>
    </row>
    <row r="402" spans="1:8" x14ac:dyDescent="0.25">
      <c r="A402">
        <v>5181</v>
      </c>
      <c r="B402" t="s">
        <v>762</v>
      </c>
      <c r="C402" t="s">
        <v>763</v>
      </c>
      <c r="D402" s="2">
        <v>27204.85</v>
      </c>
      <c r="E402" s="2">
        <v>0</v>
      </c>
      <c r="F402" s="2">
        <v>0</v>
      </c>
      <c r="G402" s="2">
        <v>0</v>
      </c>
      <c r="H402" s="2">
        <v>4080.7274999999995</v>
      </c>
    </row>
    <row r="403" spans="1:8" x14ac:dyDescent="0.25">
      <c r="A403">
        <v>4463</v>
      </c>
      <c r="B403" t="s">
        <v>764</v>
      </c>
      <c r="C403" t="s">
        <v>765</v>
      </c>
      <c r="D403" s="2">
        <v>32788.28</v>
      </c>
      <c r="E403" s="2">
        <v>0</v>
      </c>
      <c r="F403" s="2">
        <v>704.05</v>
      </c>
      <c r="G403" s="2">
        <v>0</v>
      </c>
      <c r="H403" s="2">
        <v>5023.8495000000003</v>
      </c>
    </row>
    <row r="404" spans="1:8" x14ac:dyDescent="0.25">
      <c r="A404">
        <v>4211</v>
      </c>
      <c r="B404" t="s">
        <v>766</v>
      </c>
      <c r="C404" t="s">
        <v>767</v>
      </c>
      <c r="D404" s="2">
        <v>227095.38</v>
      </c>
      <c r="E404" s="2">
        <v>0</v>
      </c>
      <c r="F404" s="2">
        <v>18036.53</v>
      </c>
      <c r="G404" s="2">
        <v>0</v>
      </c>
      <c r="H404" s="2">
        <v>36769.786500000002</v>
      </c>
    </row>
    <row r="405" spans="1:8" x14ac:dyDescent="0.25">
      <c r="A405">
        <v>79994</v>
      </c>
      <c r="B405" t="s">
        <v>768</v>
      </c>
      <c r="C405" t="s">
        <v>769</v>
      </c>
      <c r="D405" s="2">
        <v>16403.14</v>
      </c>
      <c r="E405" s="2">
        <v>0</v>
      </c>
      <c r="F405" s="2">
        <v>1081.3599999999999</v>
      </c>
      <c r="G405" s="2">
        <v>0</v>
      </c>
      <c r="H405" s="2">
        <v>2622.6749999999997</v>
      </c>
    </row>
    <row r="406" spans="1:8" x14ac:dyDescent="0.25">
      <c r="A406">
        <v>79207</v>
      </c>
      <c r="B406" t="s">
        <v>770</v>
      </c>
      <c r="C406" t="s">
        <v>771</v>
      </c>
      <c r="D406" s="2">
        <v>28223.08</v>
      </c>
      <c r="E406" s="2">
        <v>0</v>
      </c>
      <c r="F406" s="2">
        <v>701.64</v>
      </c>
      <c r="G406" s="2">
        <v>0</v>
      </c>
      <c r="H406" s="2">
        <v>4338.7079999999996</v>
      </c>
    </row>
    <row r="407" spans="1:8" x14ac:dyDescent="0.25">
      <c r="A407">
        <v>4493</v>
      </c>
      <c r="B407" t="s">
        <v>772</v>
      </c>
      <c r="C407" t="s">
        <v>773</v>
      </c>
      <c r="D407" s="2">
        <v>33817.46</v>
      </c>
      <c r="E407" s="2">
        <v>0</v>
      </c>
      <c r="F407" s="2">
        <v>623</v>
      </c>
      <c r="G407" s="2">
        <v>0</v>
      </c>
      <c r="H407" s="2">
        <v>5166.0689999999995</v>
      </c>
    </row>
    <row r="408" spans="1:8" x14ac:dyDescent="0.25">
      <c r="A408">
        <v>4488</v>
      </c>
      <c r="B408" t="s">
        <v>774</v>
      </c>
      <c r="C408" t="s">
        <v>775</v>
      </c>
      <c r="D408" s="2">
        <v>207441.05</v>
      </c>
      <c r="E408" s="2">
        <v>0</v>
      </c>
      <c r="F408" s="2">
        <v>0</v>
      </c>
      <c r="G408" s="2">
        <v>0</v>
      </c>
      <c r="H408" s="2">
        <v>31116.157499999998</v>
      </c>
    </row>
    <row r="409" spans="1:8" x14ac:dyDescent="0.25">
      <c r="A409">
        <v>4253</v>
      </c>
      <c r="B409" t="s">
        <v>776</v>
      </c>
      <c r="C409" t="s">
        <v>777</v>
      </c>
      <c r="D409" s="2">
        <v>4035.92</v>
      </c>
      <c r="E409" s="2">
        <v>0</v>
      </c>
      <c r="F409" s="2">
        <v>559.62</v>
      </c>
      <c r="G409" s="2">
        <v>0</v>
      </c>
      <c r="H409" s="2">
        <v>689.33100000000002</v>
      </c>
    </row>
    <row r="410" spans="1:8" x14ac:dyDescent="0.25">
      <c r="A410">
        <v>85516</v>
      </c>
      <c r="B410" t="s">
        <v>778</v>
      </c>
      <c r="C410" t="s">
        <v>779</v>
      </c>
      <c r="D410" s="2">
        <v>75294.259999999995</v>
      </c>
      <c r="E410" s="2">
        <v>0</v>
      </c>
      <c r="F410" s="2">
        <v>690.1</v>
      </c>
      <c r="G410" s="2">
        <v>0</v>
      </c>
      <c r="H410" s="2">
        <v>11397.654</v>
      </c>
    </row>
    <row r="411" spans="1:8" x14ac:dyDescent="0.25">
      <c r="A411">
        <v>79498</v>
      </c>
      <c r="B411" t="s">
        <v>780</v>
      </c>
      <c r="C411" t="s">
        <v>781</v>
      </c>
      <c r="D411" s="2">
        <v>73939.3</v>
      </c>
      <c r="E411" s="2">
        <v>0</v>
      </c>
      <c r="F411" s="2">
        <v>0</v>
      </c>
      <c r="G411" s="2">
        <v>0</v>
      </c>
      <c r="H411" s="2">
        <v>11090.895</v>
      </c>
    </row>
    <row r="412" spans="1:8" x14ac:dyDescent="0.25">
      <c r="A412">
        <v>79589</v>
      </c>
      <c r="B412" t="s">
        <v>782</v>
      </c>
      <c r="C412" t="s">
        <v>783</v>
      </c>
      <c r="D412" s="2">
        <v>9851.16</v>
      </c>
      <c r="E412" s="2">
        <v>0</v>
      </c>
      <c r="F412" s="2">
        <v>0</v>
      </c>
      <c r="G412" s="2">
        <v>0</v>
      </c>
      <c r="H412" s="2">
        <v>1477.674</v>
      </c>
    </row>
    <row r="413" spans="1:8" x14ac:dyDescent="0.25">
      <c r="A413">
        <v>79522</v>
      </c>
      <c r="B413" t="s">
        <v>784</v>
      </c>
      <c r="C413" t="s">
        <v>785</v>
      </c>
      <c r="D413" s="2">
        <v>1809.14</v>
      </c>
      <c r="E413" s="2">
        <v>0</v>
      </c>
      <c r="F413" s="2">
        <v>0</v>
      </c>
      <c r="G413" s="2">
        <v>0</v>
      </c>
      <c r="H413" s="2">
        <v>271.37099999999998</v>
      </c>
    </row>
    <row r="414" spans="1:8" x14ac:dyDescent="0.25">
      <c r="A414">
        <v>4379</v>
      </c>
      <c r="B414" t="s">
        <v>786</v>
      </c>
      <c r="C414" t="s">
        <v>787</v>
      </c>
      <c r="D414" s="2">
        <v>284072.14</v>
      </c>
      <c r="E414" s="2">
        <v>0</v>
      </c>
      <c r="F414" s="2">
        <v>10111.18</v>
      </c>
      <c r="G414" s="2">
        <v>0</v>
      </c>
      <c r="H414" s="2">
        <v>44127.498</v>
      </c>
    </row>
    <row r="415" spans="1:8" x14ac:dyDescent="0.25">
      <c r="A415">
        <v>4503</v>
      </c>
      <c r="B415" t="s">
        <v>788</v>
      </c>
      <c r="C415" t="s">
        <v>789</v>
      </c>
      <c r="D415" s="2">
        <v>31492.17</v>
      </c>
      <c r="E415" s="2">
        <v>0</v>
      </c>
      <c r="F415" s="2">
        <v>1727.9</v>
      </c>
      <c r="G415" s="2">
        <v>0</v>
      </c>
      <c r="H415" s="2">
        <v>4983.0104999999994</v>
      </c>
    </row>
    <row r="416" spans="1:8" x14ac:dyDescent="0.25">
      <c r="A416">
        <v>80011</v>
      </c>
      <c r="B416" t="s">
        <v>790</v>
      </c>
      <c r="C416" t="s">
        <v>791</v>
      </c>
      <c r="D416" s="2">
        <v>23833.91</v>
      </c>
      <c r="E416" s="2">
        <v>0</v>
      </c>
      <c r="F416" s="2">
        <v>578.64</v>
      </c>
      <c r="G416" s="2">
        <v>0</v>
      </c>
      <c r="H416" s="2">
        <v>3661.8824999999997</v>
      </c>
    </row>
    <row r="417" spans="1:8" x14ac:dyDescent="0.25">
      <c r="A417">
        <v>4359</v>
      </c>
      <c r="B417" t="s">
        <v>792</v>
      </c>
      <c r="C417" t="s">
        <v>793</v>
      </c>
      <c r="D417" s="2">
        <v>41840.29</v>
      </c>
      <c r="E417" s="2">
        <v>0</v>
      </c>
      <c r="F417" s="2">
        <v>674.34</v>
      </c>
      <c r="G417" s="2">
        <v>0</v>
      </c>
      <c r="H417" s="2">
        <v>6377.1944999999996</v>
      </c>
    </row>
    <row r="418" spans="1:8" x14ac:dyDescent="0.25">
      <c r="A418">
        <v>4363</v>
      </c>
      <c r="B418" t="s">
        <v>794</v>
      </c>
      <c r="C418" t="s">
        <v>795</v>
      </c>
      <c r="D418" s="2">
        <v>60698.77</v>
      </c>
      <c r="E418" s="2">
        <v>0</v>
      </c>
      <c r="F418" s="2">
        <v>1585.33</v>
      </c>
      <c r="G418" s="2">
        <v>0</v>
      </c>
      <c r="H418" s="2">
        <v>9342.6149999999998</v>
      </c>
    </row>
    <row r="419" spans="1:8" x14ac:dyDescent="0.25">
      <c r="A419">
        <v>79548</v>
      </c>
      <c r="B419" t="s">
        <v>796</v>
      </c>
      <c r="C419" t="s">
        <v>797</v>
      </c>
      <c r="D419" s="2">
        <v>6983.87</v>
      </c>
      <c r="E419" s="2">
        <v>0</v>
      </c>
      <c r="F419" s="2">
        <v>286.64999999999998</v>
      </c>
      <c r="G419" s="2">
        <v>0</v>
      </c>
      <c r="H419" s="2">
        <v>1090.578</v>
      </c>
    </row>
    <row r="420" spans="1:8" x14ac:dyDescent="0.25">
      <c r="A420">
        <v>4230</v>
      </c>
      <c r="B420" t="s">
        <v>798</v>
      </c>
      <c r="C420" t="s">
        <v>799</v>
      </c>
      <c r="D420" s="2">
        <v>232032.81</v>
      </c>
      <c r="E420" s="12">
        <v>0</v>
      </c>
      <c r="F420" s="2">
        <v>5065.6499999999996</v>
      </c>
      <c r="G420" s="2">
        <v>0</v>
      </c>
      <c r="H420" s="2">
        <v>35564.769</v>
      </c>
    </row>
    <row r="421" spans="1:8" x14ac:dyDescent="0.25">
      <c r="A421">
        <v>90192</v>
      </c>
      <c r="B421" t="s">
        <v>800</v>
      </c>
      <c r="C421" t="s">
        <v>801</v>
      </c>
      <c r="D421" s="2">
        <v>68811.81</v>
      </c>
      <c r="E421" s="2">
        <v>0</v>
      </c>
      <c r="F421" s="2">
        <v>464.14</v>
      </c>
      <c r="G421" s="2">
        <v>0</v>
      </c>
      <c r="H421" s="2">
        <v>10391.3925</v>
      </c>
    </row>
    <row r="422" spans="1:8" x14ac:dyDescent="0.25">
      <c r="A422">
        <v>4251</v>
      </c>
      <c r="B422" t="s">
        <v>802</v>
      </c>
      <c r="C422" t="s">
        <v>803</v>
      </c>
      <c r="D422" s="2">
        <v>37414.51</v>
      </c>
      <c r="E422" s="2">
        <v>1700.6595454545457</v>
      </c>
      <c r="F422" s="2">
        <v>3173.73</v>
      </c>
      <c r="G422" s="2">
        <v>0</v>
      </c>
      <c r="H422" s="2">
        <v>6088.2360000000008</v>
      </c>
    </row>
    <row r="423" spans="1:8" x14ac:dyDescent="0.25">
      <c r="A423">
        <v>78873</v>
      </c>
      <c r="B423" t="s">
        <v>804</v>
      </c>
      <c r="C423" t="s">
        <v>805</v>
      </c>
      <c r="D423" s="2">
        <v>24401.08</v>
      </c>
      <c r="E423" s="2">
        <v>0</v>
      </c>
      <c r="F423" s="2">
        <v>1174.18</v>
      </c>
      <c r="G423" s="2">
        <v>0</v>
      </c>
      <c r="H423" s="2">
        <v>3836.2890000000002</v>
      </c>
    </row>
    <row r="424" spans="1:8" x14ac:dyDescent="0.25">
      <c r="A424">
        <v>4203</v>
      </c>
      <c r="B424" t="s">
        <v>806</v>
      </c>
      <c r="C424" t="s">
        <v>807</v>
      </c>
      <c r="D424" s="2">
        <v>28605.8</v>
      </c>
      <c r="E424" s="2">
        <v>0</v>
      </c>
      <c r="F424" s="2">
        <v>1086.52</v>
      </c>
      <c r="G424" s="2">
        <v>0</v>
      </c>
      <c r="H424" s="2">
        <v>4453.848</v>
      </c>
    </row>
    <row r="425" spans="1:8" x14ac:dyDescent="0.25">
      <c r="A425">
        <v>4265</v>
      </c>
      <c r="B425" s="13" t="s">
        <v>808</v>
      </c>
      <c r="C425" s="13" t="s">
        <v>809</v>
      </c>
      <c r="D425" s="14">
        <v>421767.67999999999</v>
      </c>
      <c r="E425" s="2">
        <v>0</v>
      </c>
      <c r="F425" s="2">
        <v>13589.93</v>
      </c>
      <c r="G425" s="2">
        <v>0</v>
      </c>
      <c r="H425" s="2">
        <v>65303.641499999998</v>
      </c>
    </row>
    <row r="426" spans="1:8" x14ac:dyDescent="0.25">
      <c r="A426">
        <v>4176</v>
      </c>
      <c r="B426" t="s">
        <v>810</v>
      </c>
      <c r="C426" t="s">
        <v>811</v>
      </c>
      <c r="D426" s="2">
        <v>69672.34</v>
      </c>
      <c r="E426" s="2">
        <v>0</v>
      </c>
      <c r="F426" s="2">
        <v>357.07</v>
      </c>
      <c r="G426" s="2">
        <v>0</v>
      </c>
      <c r="H426" s="2">
        <v>10504.4115</v>
      </c>
    </row>
    <row r="427" spans="1:8" x14ac:dyDescent="0.25">
      <c r="A427">
        <v>4252</v>
      </c>
      <c r="B427" t="s">
        <v>812</v>
      </c>
      <c r="C427" t="s">
        <v>813</v>
      </c>
      <c r="D427" s="2">
        <v>212327.05</v>
      </c>
      <c r="E427" s="2">
        <v>5769.7567934782601</v>
      </c>
      <c r="F427" s="2">
        <v>8496.0400000000009</v>
      </c>
      <c r="G427" s="2">
        <v>606.86</v>
      </c>
      <c r="H427" s="2">
        <v>33123.463499999998</v>
      </c>
    </row>
    <row r="428" spans="1:8" x14ac:dyDescent="0.25">
      <c r="A428">
        <v>4386</v>
      </c>
      <c r="B428" t="s">
        <v>814</v>
      </c>
      <c r="C428" t="s">
        <v>815</v>
      </c>
      <c r="D428" s="2">
        <v>3806.99</v>
      </c>
      <c r="E428" s="2">
        <v>0</v>
      </c>
      <c r="F428" s="2">
        <v>0</v>
      </c>
      <c r="G428" s="2">
        <v>0</v>
      </c>
      <c r="H428" s="2">
        <v>571.04849999999999</v>
      </c>
    </row>
    <row r="429" spans="1:8" x14ac:dyDescent="0.25">
      <c r="A429">
        <v>79520</v>
      </c>
      <c r="B429" t="s">
        <v>816</v>
      </c>
      <c r="C429" t="s">
        <v>817</v>
      </c>
      <c r="D429" s="2">
        <v>3396.11</v>
      </c>
      <c r="E429" s="2">
        <v>0</v>
      </c>
      <c r="F429" s="2">
        <v>0</v>
      </c>
      <c r="G429" s="2">
        <v>0</v>
      </c>
      <c r="H429" s="2">
        <v>509.41649999999998</v>
      </c>
    </row>
    <row r="430" spans="1:8" x14ac:dyDescent="0.25">
      <c r="A430">
        <v>1000165</v>
      </c>
      <c r="B430" s="15" t="s">
        <v>1246</v>
      </c>
      <c r="C430" s="13" t="s">
        <v>1247</v>
      </c>
      <c r="D430" s="14">
        <v>8923.0499999999993</v>
      </c>
      <c r="E430" s="2">
        <v>0</v>
      </c>
      <c r="F430" s="2">
        <v>0</v>
      </c>
      <c r="G430" s="2">
        <v>0</v>
      </c>
      <c r="H430" s="2">
        <v>1338.4574999999998</v>
      </c>
    </row>
    <row r="431" spans="1:8" x14ac:dyDescent="0.25">
      <c r="A431">
        <v>4366</v>
      </c>
      <c r="B431" t="s">
        <v>818</v>
      </c>
      <c r="C431" t="s">
        <v>819</v>
      </c>
      <c r="D431" s="2">
        <v>27686.17</v>
      </c>
      <c r="E431" s="2">
        <v>0</v>
      </c>
      <c r="F431" s="2">
        <v>588.19000000000005</v>
      </c>
      <c r="G431" s="2">
        <v>0</v>
      </c>
      <c r="H431" s="2">
        <v>4241.1539999999995</v>
      </c>
    </row>
    <row r="432" spans="1:8" x14ac:dyDescent="0.25">
      <c r="A432">
        <v>320470</v>
      </c>
      <c r="B432" s="15" t="s">
        <v>1248</v>
      </c>
      <c r="C432" s="13" t="s">
        <v>1249</v>
      </c>
      <c r="D432" s="14">
        <v>12852.06</v>
      </c>
      <c r="E432" s="2">
        <v>0</v>
      </c>
      <c r="F432" s="14">
        <v>1354.83</v>
      </c>
      <c r="G432" s="2">
        <v>0</v>
      </c>
      <c r="H432" s="2">
        <v>2131.0335</v>
      </c>
    </row>
    <row r="433" spans="1:8" x14ac:dyDescent="0.25">
      <c r="A433">
        <v>4316</v>
      </c>
      <c r="B433" t="s">
        <v>820</v>
      </c>
      <c r="C433" t="s">
        <v>821</v>
      </c>
      <c r="D433" s="2">
        <v>27961.82</v>
      </c>
      <c r="E433" s="2">
        <v>0</v>
      </c>
      <c r="F433" s="2">
        <v>0</v>
      </c>
      <c r="G433" s="2">
        <v>0</v>
      </c>
      <c r="H433" s="2">
        <v>4194.2730000000001</v>
      </c>
    </row>
    <row r="434" spans="1:8" x14ac:dyDescent="0.25">
      <c r="A434">
        <v>80985</v>
      </c>
      <c r="B434" t="s">
        <v>822</v>
      </c>
      <c r="C434" t="s">
        <v>823</v>
      </c>
      <c r="D434" s="2">
        <v>10225.33</v>
      </c>
      <c r="E434" s="2">
        <v>0</v>
      </c>
      <c r="F434" s="2">
        <v>0</v>
      </c>
      <c r="G434" s="2">
        <v>0</v>
      </c>
      <c r="H434" s="2">
        <v>1533.7994999999999</v>
      </c>
    </row>
    <row r="435" spans="1:8" x14ac:dyDescent="0.25">
      <c r="A435">
        <v>78882</v>
      </c>
      <c r="B435" s="13" t="s">
        <v>824</v>
      </c>
      <c r="C435" s="13" t="s">
        <v>825</v>
      </c>
      <c r="D435" s="14">
        <v>33842.39</v>
      </c>
      <c r="E435" s="2">
        <v>0</v>
      </c>
      <c r="F435" s="2">
        <v>583.41999999999996</v>
      </c>
      <c r="G435" s="2">
        <v>0</v>
      </c>
      <c r="H435" s="2">
        <v>5163.8714999999993</v>
      </c>
    </row>
    <row r="436" spans="1:8" x14ac:dyDescent="0.25">
      <c r="A436">
        <v>10760</v>
      </c>
      <c r="B436" s="13" t="s">
        <v>826</v>
      </c>
      <c r="C436" s="13" t="s">
        <v>827</v>
      </c>
      <c r="D436" s="14">
        <v>148086.85</v>
      </c>
      <c r="E436" s="2">
        <v>0</v>
      </c>
      <c r="F436" s="2">
        <v>2606.06</v>
      </c>
      <c r="G436" s="2">
        <v>0</v>
      </c>
      <c r="H436" s="2">
        <v>22603.9365</v>
      </c>
    </row>
    <row r="437" spans="1:8" x14ac:dyDescent="0.25">
      <c r="A437">
        <v>92374</v>
      </c>
      <c r="B437" t="s">
        <v>828</v>
      </c>
      <c r="C437" t="s">
        <v>829</v>
      </c>
      <c r="D437" s="2">
        <v>73299.78</v>
      </c>
      <c r="E437" s="2">
        <v>0</v>
      </c>
      <c r="F437" s="2">
        <v>893.25</v>
      </c>
      <c r="G437" s="2">
        <v>0</v>
      </c>
      <c r="H437" s="2">
        <v>11128.9545</v>
      </c>
    </row>
    <row r="438" spans="1:8" x14ac:dyDescent="0.25">
      <c r="A438">
        <v>4457</v>
      </c>
      <c r="B438" t="s">
        <v>830</v>
      </c>
      <c r="C438" t="s">
        <v>831</v>
      </c>
      <c r="D438" s="2">
        <v>1058798.73</v>
      </c>
      <c r="E438" s="2">
        <v>10767.444711864406</v>
      </c>
      <c r="F438" s="2">
        <v>26402.560000000001</v>
      </c>
      <c r="G438" s="2">
        <v>356.79135135135141</v>
      </c>
      <c r="H438" s="2">
        <v>162780.19349999999</v>
      </c>
    </row>
    <row r="439" spans="1:8" x14ac:dyDescent="0.25">
      <c r="A439">
        <v>90879</v>
      </c>
      <c r="B439" t="s">
        <v>832</v>
      </c>
      <c r="C439" t="s">
        <v>833</v>
      </c>
      <c r="D439" s="2">
        <v>47174.23</v>
      </c>
      <c r="E439" s="2">
        <v>0</v>
      </c>
      <c r="F439" s="2">
        <v>0</v>
      </c>
      <c r="G439" s="2">
        <v>0</v>
      </c>
      <c r="H439" s="2">
        <v>7076.1345000000001</v>
      </c>
    </row>
    <row r="440" spans="1:8" x14ac:dyDescent="0.25">
      <c r="A440">
        <v>79701</v>
      </c>
      <c r="B440" t="s">
        <v>834</v>
      </c>
      <c r="C440" t="s">
        <v>835</v>
      </c>
      <c r="D440" s="2">
        <v>80693.98</v>
      </c>
      <c r="E440" s="2">
        <v>0</v>
      </c>
      <c r="F440" s="2">
        <v>0</v>
      </c>
      <c r="G440" s="2">
        <v>0</v>
      </c>
      <c r="H440" s="2">
        <v>12104.097</v>
      </c>
    </row>
    <row r="441" spans="1:8" x14ac:dyDescent="0.25">
      <c r="A441">
        <v>4204</v>
      </c>
      <c r="B441" t="s">
        <v>836</v>
      </c>
      <c r="C441" t="s">
        <v>837</v>
      </c>
      <c r="D441" s="2">
        <v>77249.58</v>
      </c>
      <c r="E441" s="2">
        <v>0</v>
      </c>
      <c r="F441" s="2">
        <v>0</v>
      </c>
      <c r="G441" s="2">
        <v>0</v>
      </c>
      <c r="H441" s="2">
        <v>11587.437</v>
      </c>
    </row>
    <row r="442" spans="1:8" x14ac:dyDescent="0.25">
      <c r="A442">
        <v>79881</v>
      </c>
      <c r="B442" t="s">
        <v>838</v>
      </c>
      <c r="C442" t="s">
        <v>839</v>
      </c>
      <c r="D442" s="2">
        <v>42350.76</v>
      </c>
      <c r="E442" s="2">
        <v>0</v>
      </c>
      <c r="F442" s="2">
        <v>433.04</v>
      </c>
      <c r="G442" s="2">
        <v>0</v>
      </c>
      <c r="H442" s="2">
        <v>6417.5700000000006</v>
      </c>
    </row>
    <row r="443" spans="1:8" x14ac:dyDescent="0.25">
      <c r="A443">
        <v>79503</v>
      </c>
      <c r="B443" t="s">
        <v>840</v>
      </c>
      <c r="C443" t="s">
        <v>841</v>
      </c>
      <c r="D443" s="2">
        <v>54697.77</v>
      </c>
      <c r="E443" s="2">
        <v>0</v>
      </c>
      <c r="F443" s="2">
        <v>336.73</v>
      </c>
      <c r="G443" s="2">
        <v>0</v>
      </c>
      <c r="H443" s="2">
        <v>8255.1749999999993</v>
      </c>
    </row>
    <row r="444" spans="1:8" x14ac:dyDescent="0.25">
      <c r="A444">
        <v>91238</v>
      </c>
      <c r="B444" t="s">
        <v>842</v>
      </c>
      <c r="C444" t="s">
        <v>843</v>
      </c>
      <c r="D444" s="2">
        <v>21659.53</v>
      </c>
      <c r="E444" s="2">
        <v>0</v>
      </c>
      <c r="F444" s="2">
        <v>412.44</v>
      </c>
      <c r="G444" s="2">
        <v>0</v>
      </c>
      <c r="H444" s="2">
        <v>3310.7954999999997</v>
      </c>
    </row>
    <row r="445" spans="1:8" x14ac:dyDescent="0.25">
      <c r="A445">
        <v>4444</v>
      </c>
      <c r="B445" t="s">
        <v>844</v>
      </c>
      <c r="C445" t="s">
        <v>845</v>
      </c>
      <c r="D445" s="2">
        <v>120628.65</v>
      </c>
      <c r="E445" s="2">
        <v>0</v>
      </c>
      <c r="F445" s="2">
        <v>7867.91</v>
      </c>
      <c r="G445" s="2">
        <v>0</v>
      </c>
      <c r="H445" s="2">
        <v>19274.484</v>
      </c>
    </row>
    <row r="446" spans="1:8" x14ac:dyDescent="0.25">
      <c r="A446">
        <v>4262</v>
      </c>
      <c r="B446" s="13" t="s">
        <v>846</v>
      </c>
      <c r="C446" s="13" t="s">
        <v>847</v>
      </c>
      <c r="D446" s="14">
        <v>755277.69</v>
      </c>
      <c r="E446" s="2">
        <v>69208.712629482063</v>
      </c>
      <c r="F446" s="14">
        <v>21685.9</v>
      </c>
      <c r="G446" s="2">
        <v>1102.6728813559323</v>
      </c>
      <c r="H446" s="2">
        <v>116544.5385</v>
      </c>
    </row>
    <row r="447" spans="1:8" x14ac:dyDescent="0.25">
      <c r="A447">
        <v>4373</v>
      </c>
      <c r="B447" t="s">
        <v>848</v>
      </c>
      <c r="C447" t="s">
        <v>849</v>
      </c>
      <c r="D447" s="2">
        <v>7038.01</v>
      </c>
      <c r="E447" s="2">
        <v>0</v>
      </c>
      <c r="F447" s="2">
        <v>773.38</v>
      </c>
      <c r="G447" s="2">
        <v>0</v>
      </c>
      <c r="H447" s="2">
        <v>1171.7085</v>
      </c>
    </row>
    <row r="448" spans="1:8" x14ac:dyDescent="0.25">
      <c r="A448">
        <v>6235</v>
      </c>
      <c r="B448" t="s">
        <v>850</v>
      </c>
      <c r="C448" t="s">
        <v>851</v>
      </c>
      <c r="D448" s="2">
        <v>172543.96</v>
      </c>
      <c r="E448" s="2">
        <v>0</v>
      </c>
      <c r="F448" s="2">
        <v>694.38</v>
      </c>
      <c r="G448" s="2">
        <v>0</v>
      </c>
      <c r="H448" s="2">
        <v>25985.751</v>
      </c>
    </row>
    <row r="449" spans="1:8" x14ac:dyDescent="0.25">
      <c r="A449">
        <v>79068</v>
      </c>
      <c r="B449" t="s">
        <v>852</v>
      </c>
      <c r="C449" t="s">
        <v>853</v>
      </c>
      <c r="D449" s="2">
        <v>14830.35</v>
      </c>
      <c r="E449" s="2">
        <v>0</v>
      </c>
      <c r="F449" s="2">
        <v>0</v>
      </c>
      <c r="G449" s="2">
        <v>0</v>
      </c>
      <c r="H449" s="2">
        <v>2224.5524999999998</v>
      </c>
    </row>
    <row r="450" spans="1:8" x14ac:dyDescent="0.25">
      <c r="A450">
        <v>4196</v>
      </c>
      <c r="B450" t="s">
        <v>854</v>
      </c>
      <c r="C450" t="s">
        <v>855</v>
      </c>
      <c r="D450" s="2">
        <v>594171.84</v>
      </c>
      <c r="E450" s="12">
        <v>2700.7810909090908</v>
      </c>
      <c r="F450" s="2">
        <v>15880.56</v>
      </c>
      <c r="G450" s="12">
        <v>214.60216216216216</v>
      </c>
      <c r="H450" s="2">
        <v>91507.86</v>
      </c>
    </row>
    <row r="451" spans="1:8" x14ac:dyDescent="0.25">
      <c r="A451">
        <v>79086</v>
      </c>
      <c r="B451" t="s">
        <v>856</v>
      </c>
      <c r="C451" t="s">
        <v>857</v>
      </c>
      <c r="D451" s="2">
        <v>20741.71</v>
      </c>
      <c r="E451" s="2">
        <v>0</v>
      </c>
      <c r="F451" s="2">
        <v>1711.19</v>
      </c>
      <c r="G451" s="2">
        <v>0</v>
      </c>
      <c r="H451" s="2">
        <v>3367.9349999999995</v>
      </c>
    </row>
    <row r="452" spans="1:8" x14ac:dyDescent="0.25">
      <c r="A452">
        <v>123733</v>
      </c>
      <c r="B452" t="s">
        <v>858</v>
      </c>
      <c r="C452" t="s">
        <v>859</v>
      </c>
      <c r="D452" s="2">
        <v>39233.89</v>
      </c>
      <c r="E452" s="2">
        <v>0</v>
      </c>
      <c r="F452" s="2">
        <v>0</v>
      </c>
      <c r="G452" s="2">
        <v>0</v>
      </c>
      <c r="H452" s="2">
        <v>5885.0834999999997</v>
      </c>
    </row>
    <row r="453" spans="1:8" x14ac:dyDescent="0.25">
      <c r="A453">
        <v>10967</v>
      </c>
      <c r="B453" t="s">
        <v>860</v>
      </c>
      <c r="C453" t="s">
        <v>861</v>
      </c>
      <c r="D453" s="2">
        <v>9141.32</v>
      </c>
      <c r="E453" s="2">
        <v>0</v>
      </c>
      <c r="F453" s="2">
        <v>1039.6400000000001</v>
      </c>
      <c r="G453" s="2">
        <v>0</v>
      </c>
      <c r="H453" s="2">
        <v>1527.1439999999998</v>
      </c>
    </row>
    <row r="454" spans="1:8" x14ac:dyDescent="0.25">
      <c r="A454">
        <v>4275</v>
      </c>
      <c r="B454" t="s">
        <v>862</v>
      </c>
      <c r="C454" t="s">
        <v>863</v>
      </c>
      <c r="D454" s="2">
        <v>69908.88</v>
      </c>
      <c r="E454" s="2">
        <v>0</v>
      </c>
      <c r="F454" s="2">
        <v>750.75</v>
      </c>
      <c r="G454" s="2">
        <v>0</v>
      </c>
      <c r="H454" s="2">
        <v>10598.9445</v>
      </c>
    </row>
    <row r="455" spans="1:8" x14ac:dyDescent="0.25">
      <c r="A455">
        <v>4255</v>
      </c>
      <c r="B455" t="s">
        <v>864</v>
      </c>
      <c r="C455" t="s">
        <v>865</v>
      </c>
      <c r="D455" s="2">
        <v>19453.28</v>
      </c>
      <c r="E455" s="2">
        <v>0</v>
      </c>
      <c r="F455" s="2">
        <v>243.05</v>
      </c>
      <c r="G455" s="2">
        <v>0</v>
      </c>
      <c r="H455" s="2">
        <v>2954.4494999999997</v>
      </c>
    </row>
    <row r="456" spans="1:8" x14ac:dyDescent="0.25">
      <c r="A456">
        <v>4180</v>
      </c>
      <c r="B456" t="s">
        <v>866</v>
      </c>
      <c r="C456" t="s">
        <v>867</v>
      </c>
      <c r="D456" s="2">
        <v>239642.98</v>
      </c>
      <c r="E456" s="2">
        <v>2707.8302824858756</v>
      </c>
      <c r="F456" s="2">
        <v>5747.87</v>
      </c>
      <c r="G456" s="2">
        <v>0</v>
      </c>
      <c r="H456" s="2">
        <v>36808.627500000002</v>
      </c>
    </row>
    <row r="457" spans="1:8" x14ac:dyDescent="0.25">
      <c r="A457">
        <v>79578</v>
      </c>
      <c r="B457" s="13" t="s">
        <v>868</v>
      </c>
      <c r="C457" s="13" t="s">
        <v>869</v>
      </c>
      <c r="D457" s="14">
        <v>107123.12</v>
      </c>
      <c r="E457" s="2">
        <v>0</v>
      </c>
      <c r="F457" s="2">
        <v>1094.6099999999999</v>
      </c>
      <c r="G457" s="2">
        <v>0</v>
      </c>
      <c r="H457" s="2">
        <v>16232.659499999998</v>
      </c>
    </row>
    <row r="458" spans="1:8" x14ac:dyDescent="0.25">
      <c r="A458">
        <v>4241</v>
      </c>
      <c r="B458" s="13" t="s">
        <v>870</v>
      </c>
      <c r="C458" s="13" t="s">
        <v>871</v>
      </c>
      <c r="D458" s="14">
        <v>5391515.1299999999</v>
      </c>
      <c r="E458" s="12">
        <f>D458*'FY 2019 - Oct 1 Data Collection'!J85</f>
        <v>28129.644156521739</v>
      </c>
      <c r="F458" s="2">
        <v>118166.27</v>
      </c>
      <c r="G458" s="12">
        <v>0</v>
      </c>
      <c r="H458" s="2">
        <v>826452.20999999985</v>
      </c>
    </row>
    <row r="459" spans="1:8" x14ac:dyDescent="0.25">
      <c r="A459">
        <v>5180</v>
      </c>
      <c r="B459" t="s">
        <v>872</v>
      </c>
      <c r="C459" t="s">
        <v>873</v>
      </c>
      <c r="D459" s="2">
        <v>331100.40999999997</v>
      </c>
      <c r="E459" s="2">
        <v>0</v>
      </c>
      <c r="F459" s="2">
        <v>3238.96</v>
      </c>
      <c r="G459" s="2">
        <v>0</v>
      </c>
      <c r="H459" s="2">
        <v>50150.905500000001</v>
      </c>
    </row>
    <row r="460" spans="1:8" x14ac:dyDescent="0.25">
      <c r="A460">
        <v>79205</v>
      </c>
      <c r="B460" t="s">
        <v>874</v>
      </c>
      <c r="C460" t="s">
        <v>875</v>
      </c>
      <c r="D460" s="2">
        <v>49425.62</v>
      </c>
      <c r="E460" s="2">
        <v>0</v>
      </c>
      <c r="F460" s="2">
        <v>586.33000000000004</v>
      </c>
      <c r="G460" s="2">
        <v>0</v>
      </c>
      <c r="H460" s="2">
        <v>7501.7925000000005</v>
      </c>
    </row>
    <row r="461" spans="1:8" x14ac:dyDescent="0.25">
      <c r="A461">
        <v>10970</v>
      </c>
      <c r="B461" t="s">
        <v>876</v>
      </c>
      <c r="C461" t="s">
        <v>877</v>
      </c>
      <c r="D461" s="2">
        <v>34324.660000000003</v>
      </c>
      <c r="E461" s="2">
        <v>0</v>
      </c>
      <c r="F461" s="2">
        <v>0</v>
      </c>
      <c r="G461" s="2">
        <v>0</v>
      </c>
      <c r="H461" s="2">
        <v>5148.6990000000005</v>
      </c>
    </row>
    <row r="462" spans="1:8" x14ac:dyDescent="0.25">
      <c r="A462">
        <v>4510</v>
      </c>
      <c r="B462" t="s">
        <v>878</v>
      </c>
      <c r="C462" t="s">
        <v>879</v>
      </c>
      <c r="D462" s="2">
        <v>431262.76</v>
      </c>
      <c r="E462" s="2">
        <v>0</v>
      </c>
      <c r="F462" s="2">
        <v>20259.55</v>
      </c>
      <c r="G462" s="2">
        <v>0</v>
      </c>
      <c r="H462" s="2">
        <v>67728.3465</v>
      </c>
    </row>
    <row r="463" spans="1:8" x14ac:dyDescent="0.25">
      <c r="A463">
        <v>79953</v>
      </c>
      <c r="B463" t="s">
        <v>880</v>
      </c>
      <c r="C463" t="s">
        <v>881</v>
      </c>
      <c r="D463" s="2">
        <v>36335.870000000003</v>
      </c>
      <c r="E463" s="2">
        <v>0</v>
      </c>
      <c r="F463" s="2">
        <v>0</v>
      </c>
      <c r="G463" s="2">
        <v>0</v>
      </c>
      <c r="H463" s="2">
        <v>5450.3805000000002</v>
      </c>
    </row>
    <row r="464" spans="1:8" x14ac:dyDescent="0.25">
      <c r="A464">
        <v>4460</v>
      </c>
      <c r="B464" t="s">
        <v>882</v>
      </c>
      <c r="C464" t="s">
        <v>883</v>
      </c>
      <c r="D464" s="2">
        <v>23054.2</v>
      </c>
      <c r="E464" s="2">
        <v>0</v>
      </c>
      <c r="F464" s="2">
        <v>586.9</v>
      </c>
      <c r="G464" s="2">
        <v>0</v>
      </c>
      <c r="H464" s="2">
        <v>3546.1650000000004</v>
      </c>
    </row>
    <row r="465" spans="1:8" x14ac:dyDescent="0.25">
      <c r="A465">
        <v>79069</v>
      </c>
      <c r="B465" t="s">
        <v>884</v>
      </c>
      <c r="C465" t="s">
        <v>885</v>
      </c>
      <c r="D465" s="2">
        <v>6451.21</v>
      </c>
      <c r="E465" s="2">
        <v>0</v>
      </c>
      <c r="F465" s="2">
        <v>562.62</v>
      </c>
      <c r="G465" s="2">
        <v>0</v>
      </c>
      <c r="H465" s="2">
        <v>1052.0744999999999</v>
      </c>
    </row>
    <row r="466" spans="1:8" x14ac:dyDescent="0.25">
      <c r="A466">
        <v>4462</v>
      </c>
      <c r="B466" t="s">
        <v>886</v>
      </c>
      <c r="C466" t="s">
        <v>887</v>
      </c>
      <c r="D466" s="2">
        <v>12610.45</v>
      </c>
      <c r="E466" s="2">
        <v>0</v>
      </c>
      <c r="F466" s="2">
        <v>0</v>
      </c>
      <c r="G466" s="2">
        <v>0</v>
      </c>
      <c r="H466" s="2">
        <v>1891.5675000000001</v>
      </c>
    </row>
    <row r="467" spans="1:8" x14ac:dyDescent="0.25">
      <c r="A467">
        <v>79024</v>
      </c>
      <c r="B467" t="s">
        <v>888</v>
      </c>
      <c r="C467" t="s">
        <v>889</v>
      </c>
      <c r="D467" s="2">
        <v>105268.17</v>
      </c>
      <c r="E467" s="2">
        <v>0</v>
      </c>
      <c r="F467" s="2">
        <v>3029.89</v>
      </c>
      <c r="G467" s="2">
        <v>0</v>
      </c>
      <c r="H467" s="2">
        <v>16244.708999999999</v>
      </c>
    </row>
    <row r="468" spans="1:8" x14ac:dyDescent="0.25">
      <c r="A468">
        <v>92983</v>
      </c>
      <c r="B468" s="13" t="s">
        <v>890</v>
      </c>
      <c r="C468" s="13" t="s">
        <v>891</v>
      </c>
      <c r="D468" s="14">
        <v>21351.89</v>
      </c>
      <c r="E468" s="2">
        <v>0</v>
      </c>
      <c r="F468" s="2">
        <v>0</v>
      </c>
      <c r="G468" s="2">
        <v>0</v>
      </c>
      <c r="H468" s="2">
        <v>3202.7835</v>
      </c>
    </row>
    <row r="469" spans="1:8" x14ac:dyDescent="0.25">
      <c r="A469">
        <v>4209</v>
      </c>
      <c r="B469" s="13" t="s">
        <v>892</v>
      </c>
      <c r="C469" s="13" t="s">
        <v>893</v>
      </c>
      <c r="D469" s="14">
        <v>470017.53</v>
      </c>
      <c r="E469" s="2">
        <v>7344.0239062500004</v>
      </c>
      <c r="F469" s="14">
        <v>13691.53</v>
      </c>
      <c r="G469" s="2">
        <v>325.98880952380949</v>
      </c>
      <c r="H469" s="2">
        <v>72556.359000000011</v>
      </c>
    </row>
    <row r="470" spans="1:8" x14ac:dyDescent="0.25">
      <c r="A470">
        <v>4369</v>
      </c>
      <c r="B470" t="s">
        <v>894</v>
      </c>
      <c r="C470" t="s">
        <v>895</v>
      </c>
      <c r="D470" s="2">
        <v>49033.81</v>
      </c>
      <c r="E470" s="2">
        <v>0</v>
      </c>
      <c r="F470" s="2">
        <v>443.25</v>
      </c>
      <c r="G470" s="2">
        <v>0</v>
      </c>
      <c r="H470" s="2">
        <v>7421.5589999999993</v>
      </c>
    </row>
    <row r="471" spans="1:8" x14ac:dyDescent="0.25">
      <c r="A471">
        <v>79866</v>
      </c>
      <c r="B471" t="s">
        <v>896</v>
      </c>
      <c r="C471" t="s">
        <v>897</v>
      </c>
      <c r="D471" s="2">
        <v>26032.880000000001</v>
      </c>
      <c r="E471" s="2">
        <v>0</v>
      </c>
      <c r="F471" s="2">
        <v>1181.26</v>
      </c>
      <c r="G471" s="2">
        <v>0</v>
      </c>
      <c r="H471" s="2">
        <v>4082.1209999999996</v>
      </c>
    </row>
    <row r="472" spans="1:8" x14ac:dyDescent="0.25">
      <c r="A472">
        <v>4186</v>
      </c>
      <c r="B472" t="s">
        <v>898</v>
      </c>
      <c r="C472" t="s">
        <v>899</v>
      </c>
      <c r="D472" s="2">
        <v>22919.74</v>
      </c>
      <c r="E472" s="2">
        <v>0</v>
      </c>
      <c r="F472" s="2">
        <v>1149.3800000000001</v>
      </c>
      <c r="G472" s="2">
        <v>0</v>
      </c>
      <c r="H472" s="2">
        <v>3610.3680000000004</v>
      </c>
    </row>
    <row r="473" spans="1:8" x14ac:dyDescent="0.25">
      <c r="A473">
        <v>4283</v>
      </c>
      <c r="B473" t="s">
        <v>900</v>
      </c>
      <c r="C473" t="s">
        <v>901</v>
      </c>
      <c r="D473" s="2">
        <v>1766833.69</v>
      </c>
      <c r="E473" s="2">
        <v>0</v>
      </c>
      <c r="F473" s="2">
        <v>73589.350000000006</v>
      </c>
      <c r="G473" s="2">
        <v>0</v>
      </c>
      <c r="H473" s="2">
        <v>276063.45600000001</v>
      </c>
    </row>
    <row r="474" spans="1:8" x14ac:dyDescent="0.25">
      <c r="A474">
        <v>92972</v>
      </c>
      <c r="B474" t="s">
        <v>902</v>
      </c>
      <c r="C474" t="s">
        <v>903</v>
      </c>
      <c r="D474" s="2">
        <v>41414.730000000003</v>
      </c>
      <c r="E474" s="2">
        <v>0</v>
      </c>
      <c r="F474" s="2">
        <v>0</v>
      </c>
      <c r="G474" s="2">
        <v>0</v>
      </c>
      <c r="H474" s="2">
        <v>6212.2094999999999</v>
      </c>
    </row>
    <row r="475" spans="1:8" x14ac:dyDescent="0.25">
      <c r="A475">
        <v>4237</v>
      </c>
      <c r="B475" s="13" t="s">
        <v>904</v>
      </c>
      <c r="C475" s="13" t="s">
        <v>905</v>
      </c>
      <c r="D475" s="14">
        <v>6517154.3399999999</v>
      </c>
      <c r="E475" s="2">
        <v>18817.57749759384</v>
      </c>
      <c r="F475" s="2">
        <v>178576.45</v>
      </c>
      <c r="G475" s="2">
        <v>2511.6237693389594</v>
      </c>
      <c r="H475" s="2">
        <v>1004359.6185</v>
      </c>
    </row>
    <row r="476" spans="1:8" x14ac:dyDescent="0.25">
      <c r="A476">
        <v>4338</v>
      </c>
      <c r="B476" t="s">
        <v>906</v>
      </c>
      <c r="C476" t="s">
        <v>907</v>
      </c>
      <c r="D476" s="2">
        <v>46707.64</v>
      </c>
      <c r="E476" s="2">
        <v>0</v>
      </c>
      <c r="F476" s="2">
        <v>678.52</v>
      </c>
      <c r="G476" s="2">
        <v>0</v>
      </c>
      <c r="H476" s="2">
        <v>7107.9239999999991</v>
      </c>
    </row>
    <row r="477" spans="1:8" x14ac:dyDescent="0.25">
      <c r="A477">
        <v>92716</v>
      </c>
      <c r="B477" t="s">
        <v>908</v>
      </c>
      <c r="C477" t="s">
        <v>909</v>
      </c>
      <c r="D477" s="2">
        <v>27641.759999999998</v>
      </c>
      <c r="E477" s="2">
        <v>0</v>
      </c>
      <c r="F477" s="2">
        <v>898.71</v>
      </c>
      <c r="G477" s="2">
        <v>0</v>
      </c>
      <c r="H477" s="2">
        <v>4281.0704999999998</v>
      </c>
    </row>
    <row r="478" spans="1:8" x14ac:dyDescent="0.25">
      <c r="A478">
        <v>346763</v>
      </c>
      <c r="B478" t="s">
        <v>910</v>
      </c>
      <c r="C478" t="s">
        <v>911</v>
      </c>
      <c r="D478" s="2">
        <v>30685.71</v>
      </c>
      <c r="E478" s="2">
        <v>0</v>
      </c>
      <c r="F478" s="2">
        <v>0</v>
      </c>
      <c r="G478" s="2">
        <v>0</v>
      </c>
      <c r="H478" s="2">
        <v>4602.8564999999999</v>
      </c>
    </row>
    <row r="479" spans="1:8" x14ac:dyDescent="0.25">
      <c r="A479">
        <v>90273</v>
      </c>
      <c r="B479" t="s">
        <v>912</v>
      </c>
      <c r="C479" t="s">
        <v>913</v>
      </c>
      <c r="D479" s="2">
        <v>31703.3</v>
      </c>
      <c r="E479" s="2">
        <v>0</v>
      </c>
      <c r="F479" s="2">
        <v>923.99</v>
      </c>
      <c r="G479" s="2">
        <v>0</v>
      </c>
      <c r="H479" s="2">
        <v>4894.0934999999999</v>
      </c>
    </row>
    <row r="480" spans="1:8" x14ac:dyDescent="0.25">
      <c r="A480">
        <v>4256</v>
      </c>
      <c r="B480" s="13" t="s">
        <v>914</v>
      </c>
      <c r="C480" s="13" t="s">
        <v>915</v>
      </c>
      <c r="D480" s="14">
        <v>1362440.77</v>
      </c>
      <c r="E480" s="2">
        <v>7976.81949648712</v>
      </c>
      <c r="F480" s="2">
        <v>60058.14</v>
      </c>
      <c r="G480" s="2">
        <v>0</v>
      </c>
      <c r="H480" s="2">
        <v>213374.83649999998</v>
      </c>
    </row>
    <row r="481" spans="1:8" x14ac:dyDescent="0.25">
      <c r="A481">
        <v>903484</v>
      </c>
      <c r="B481" s="15" t="s">
        <v>1250</v>
      </c>
      <c r="C481" s="13" t="s">
        <v>1251</v>
      </c>
      <c r="D481" s="14">
        <v>18007.939999999999</v>
      </c>
      <c r="E481" s="2">
        <v>0</v>
      </c>
      <c r="F481" s="2">
        <v>0</v>
      </c>
      <c r="G481" s="2">
        <v>0</v>
      </c>
      <c r="H481" s="2">
        <v>2701.1909999999998</v>
      </c>
    </row>
    <row r="482" spans="1:8" x14ac:dyDescent="0.25">
      <c r="A482">
        <v>6379</v>
      </c>
      <c r="B482" t="s">
        <v>916</v>
      </c>
      <c r="C482" t="s">
        <v>917</v>
      </c>
      <c r="D482" s="2">
        <v>27960.54</v>
      </c>
      <c r="E482" s="2">
        <v>0</v>
      </c>
      <c r="F482" s="2">
        <v>0</v>
      </c>
      <c r="G482" s="2">
        <v>0</v>
      </c>
      <c r="H482" s="2">
        <v>4194.0810000000001</v>
      </c>
    </row>
    <row r="483" spans="1:8" x14ac:dyDescent="0.25">
      <c r="A483">
        <v>4286</v>
      </c>
      <c r="B483" t="s">
        <v>918</v>
      </c>
      <c r="C483" t="s">
        <v>919</v>
      </c>
      <c r="D483" s="2">
        <v>5512915.1500000004</v>
      </c>
      <c r="E483" s="2">
        <v>304424.70502414001</v>
      </c>
      <c r="F483" s="2">
        <v>0</v>
      </c>
      <c r="G483" s="2">
        <v>0</v>
      </c>
      <c r="H483" s="2">
        <v>826937.27250000008</v>
      </c>
    </row>
    <row r="484" spans="1:8" x14ac:dyDescent="0.25">
      <c r="A484">
        <v>4452</v>
      </c>
      <c r="B484" t="s">
        <v>920</v>
      </c>
      <c r="C484" t="s">
        <v>921</v>
      </c>
      <c r="D484" s="2">
        <v>37007.31</v>
      </c>
      <c r="E484" s="2">
        <v>0</v>
      </c>
      <c r="F484" s="2">
        <v>1466.5</v>
      </c>
      <c r="G484" s="2">
        <v>0</v>
      </c>
      <c r="H484" s="2">
        <v>5771.0714999999991</v>
      </c>
    </row>
    <row r="485" spans="1:8" x14ac:dyDescent="0.25">
      <c r="A485">
        <v>87334</v>
      </c>
      <c r="B485" t="s">
        <v>922</v>
      </c>
      <c r="C485" t="s">
        <v>923</v>
      </c>
      <c r="D485" s="2">
        <v>5007.46</v>
      </c>
      <c r="E485" s="2">
        <v>0</v>
      </c>
      <c r="F485" s="2">
        <v>0</v>
      </c>
      <c r="G485" s="2">
        <v>0</v>
      </c>
      <c r="H485" s="2">
        <v>751.11900000000003</v>
      </c>
    </row>
    <row r="486" spans="1:8" x14ac:dyDescent="0.25">
      <c r="A486">
        <v>4401</v>
      </c>
      <c r="B486" t="s">
        <v>924</v>
      </c>
      <c r="C486" t="s">
        <v>925</v>
      </c>
      <c r="D486" s="2">
        <v>22568.15</v>
      </c>
      <c r="E486" s="2">
        <v>0</v>
      </c>
      <c r="F486" s="2">
        <v>0</v>
      </c>
      <c r="G486" s="2">
        <v>0</v>
      </c>
      <c r="H486" s="2">
        <v>3385.2225000000003</v>
      </c>
    </row>
    <row r="487" spans="1:8" x14ac:dyDescent="0.25">
      <c r="A487">
        <v>4420</v>
      </c>
      <c r="B487" t="s">
        <v>926</v>
      </c>
      <c r="C487" t="s">
        <v>927</v>
      </c>
      <c r="D487" s="2">
        <v>20673.12</v>
      </c>
      <c r="E487" s="2">
        <v>0</v>
      </c>
      <c r="F487" s="2">
        <v>0</v>
      </c>
      <c r="G487" s="2">
        <v>0</v>
      </c>
      <c r="H487" s="2">
        <v>3100.9679999999998</v>
      </c>
    </row>
    <row r="488" spans="1:8" x14ac:dyDescent="0.25">
      <c r="A488">
        <v>90536</v>
      </c>
      <c r="B488" t="s">
        <v>928</v>
      </c>
      <c r="C488" t="s">
        <v>929</v>
      </c>
      <c r="D488" s="2">
        <v>27845.279999999999</v>
      </c>
      <c r="E488" s="2">
        <v>0</v>
      </c>
      <c r="F488" s="2">
        <v>0</v>
      </c>
      <c r="G488" s="2">
        <v>0</v>
      </c>
      <c r="H488" s="2">
        <v>4176.7919999999995</v>
      </c>
    </row>
    <row r="489" spans="1:8" x14ac:dyDescent="0.25">
      <c r="A489">
        <v>89864</v>
      </c>
      <c r="B489" t="s">
        <v>930</v>
      </c>
      <c r="C489" t="s">
        <v>931</v>
      </c>
      <c r="D489" s="2">
        <v>12730.53</v>
      </c>
      <c r="E489" s="2">
        <v>0</v>
      </c>
      <c r="F489" s="2">
        <v>0</v>
      </c>
      <c r="G489" s="2">
        <v>0</v>
      </c>
      <c r="H489" s="2">
        <v>1909.5795000000001</v>
      </c>
    </row>
    <row r="490" spans="1:8" x14ac:dyDescent="0.25">
      <c r="A490">
        <v>79959</v>
      </c>
      <c r="B490" t="s">
        <v>932</v>
      </c>
      <c r="C490" t="s">
        <v>933</v>
      </c>
      <c r="D490" s="2">
        <v>29470.36</v>
      </c>
      <c r="E490" s="2">
        <v>0</v>
      </c>
      <c r="F490" s="2">
        <v>0</v>
      </c>
      <c r="G490" s="2">
        <v>0</v>
      </c>
      <c r="H490" s="2">
        <v>4420.5540000000001</v>
      </c>
    </row>
    <row r="491" spans="1:8" x14ac:dyDescent="0.25">
      <c r="A491">
        <v>4220</v>
      </c>
      <c r="B491" t="s">
        <v>934</v>
      </c>
      <c r="C491" t="s">
        <v>935</v>
      </c>
      <c r="D491" s="2">
        <v>151133.26999999999</v>
      </c>
      <c r="E491" s="2">
        <v>0</v>
      </c>
      <c r="F491" s="2">
        <v>6769.09</v>
      </c>
      <c r="G491" s="2">
        <v>0</v>
      </c>
      <c r="H491" s="2">
        <v>23685.353999999996</v>
      </c>
    </row>
    <row r="492" spans="1:8" x14ac:dyDescent="0.25">
      <c r="A492">
        <v>79534</v>
      </c>
      <c r="B492" t="s">
        <v>936</v>
      </c>
      <c r="C492" t="s">
        <v>937</v>
      </c>
      <c r="D492" s="2">
        <v>8443.85</v>
      </c>
      <c r="E492" s="2">
        <v>0</v>
      </c>
      <c r="F492" s="2">
        <v>0</v>
      </c>
      <c r="G492" s="2">
        <v>0</v>
      </c>
      <c r="H492" s="2">
        <v>1266.5775000000001</v>
      </c>
    </row>
    <row r="493" spans="1:8" x14ac:dyDescent="0.25">
      <c r="A493">
        <v>79516</v>
      </c>
      <c r="B493" t="s">
        <v>938</v>
      </c>
      <c r="C493" t="s">
        <v>939</v>
      </c>
      <c r="D493" s="2">
        <v>703.65</v>
      </c>
      <c r="E493" s="2">
        <v>0</v>
      </c>
      <c r="F493" s="2">
        <v>0</v>
      </c>
      <c r="G493" s="2">
        <v>0</v>
      </c>
      <c r="H493" s="2">
        <v>105.5475</v>
      </c>
    </row>
    <row r="494" spans="1:8" x14ac:dyDescent="0.25">
      <c r="A494">
        <v>4201</v>
      </c>
      <c r="B494" t="s">
        <v>940</v>
      </c>
      <c r="C494" t="s">
        <v>941</v>
      </c>
      <c r="D494" s="2">
        <v>45466.15</v>
      </c>
      <c r="E494" s="2">
        <v>0</v>
      </c>
      <c r="F494" s="2">
        <v>1195.99</v>
      </c>
      <c r="G494" s="2">
        <v>0</v>
      </c>
      <c r="H494" s="2">
        <v>6999.3209999999999</v>
      </c>
    </row>
    <row r="495" spans="1:8" x14ac:dyDescent="0.25">
      <c r="A495">
        <v>4214</v>
      </c>
      <c r="B495" t="s">
        <v>942</v>
      </c>
      <c r="C495" t="s">
        <v>943</v>
      </c>
      <c r="D495" s="2">
        <v>38586.660000000003</v>
      </c>
      <c r="E495" s="2">
        <v>0</v>
      </c>
      <c r="F495" s="2">
        <v>3097.07</v>
      </c>
      <c r="G495" s="2">
        <v>0</v>
      </c>
      <c r="H495" s="2">
        <v>6252.5595000000003</v>
      </c>
    </row>
    <row r="496" spans="1:8" x14ac:dyDescent="0.25">
      <c r="A496">
        <v>4390</v>
      </c>
      <c r="B496" t="s">
        <v>944</v>
      </c>
      <c r="C496" t="s">
        <v>945</v>
      </c>
      <c r="D496" s="2">
        <v>225630.43</v>
      </c>
      <c r="E496" s="2">
        <v>0</v>
      </c>
      <c r="F496" s="2">
        <v>15424.97</v>
      </c>
      <c r="G496" s="2">
        <v>0</v>
      </c>
      <c r="H496" s="2">
        <v>36158.31</v>
      </c>
    </row>
    <row r="497" spans="1:8" x14ac:dyDescent="0.25">
      <c r="A497">
        <v>90140</v>
      </c>
      <c r="B497" t="s">
        <v>946</v>
      </c>
      <c r="C497" t="s">
        <v>947</v>
      </c>
      <c r="D497" s="2">
        <v>87986.9</v>
      </c>
      <c r="E497" s="2">
        <v>0</v>
      </c>
      <c r="F497" s="2">
        <v>1921.07</v>
      </c>
      <c r="G497" s="2">
        <v>0</v>
      </c>
      <c r="H497" s="2">
        <v>13486.1955</v>
      </c>
    </row>
    <row r="498" spans="1:8" x14ac:dyDescent="0.25">
      <c r="A498">
        <v>91053</v>
      </c>
      <c r="B498" t="s">
        <v>948</v>
      </c>
      <c r="C498" t="s">
        <v>949</v>
      </c>
      <c r="D498" s="2">
        <v>8967.9</v>
      </c>
      <c r="E498" s="2">
        <v>0</v>
      </c>
      <c r="F498" s="2">
        <v>299.02</v>
      </c>
      <c r="G498" s="2">
        <v>0</v>
      </c>
      <c r="H498" s="2">
        <v>1390.038</v>
      </c>
    </row>
    <row r="499" spans="1:8" x14ac:dyDescent="0.25">
      <c r="A499">
        <v>79455</v>
      </c>
      <c r="B499" t="s">
        <v>950</v>
      </c>
      <c r="C499" t="s">
        <v>951</v>
      </c>
      <c r="D499" s="2">
        <v>125154.96</v>
      </c>
      <c r="E499" s="2">
        <v>0</v>
      </c>
      <c r="F499" s="2">
        <v>3155.77</v>
      </c>
      <c r="G499" s="2">
        <v>0</v>
      </c>
      <c r="H499" s="2">
        <v>19246.609500000002</v>
      </c>
    </row>
    <row r="500" spans="1:8" x14ac:dyDescent="0.25">
      <c r="A500">
        <v>4188</v>
      </c>
      <c r="B500" t="s">
        <v>952</v>
      </c>
      <c r="C500" t="s">
        <v>953</v>
      </c>
      <c r="D500" s="2">
        <v>21551.52</v>
      </c>
      <c r="E500" s="2">
        <v>0</v>
      </c>
      <c r="F500" s="2">
        <v>460.38</v>
      </c>
      <c r="G500" s="2">
        <v>0</v>
      </c>
      <c r="H500" s="2">
        <v>3301.7850000000003</v>
      </c>
    </row>
    <row r="501" spans="1:8" x14ac:dyDescent="0.25">
      <c r="A501">
        <v>87405</v>
      </c>
      <c r="B501" s="13" t="s">
        <v>956</v>
      </c>
      <c r="C501" s="13" t="s">
        <v>955</v>
      </c>
      <c r="D501" s="14">
        <v>658176.64</v>
      </c>
      <c r="E501" s="2">
        <v>0</v>
      </c>
      <c r="F501" s="2">
        <v>5248.15</v>
      </c>
      <c r="G501" s="2">
        <v>0</v>
      </c>
      <c r="H501" s="2">
        <v>99513.718500000003</v>
      </c>
    </row>
    <row r="502" spans="1:8" x14ac:dyDescent="0.25">
      <c r="A502">
        <v>4431</v>
      </c>
      <c r="B502" t="s">
        <v>954</v>
      </c>
      <c r="C502" t="s">
        <v>955</v>
      </c>
      <c r="D502" s="2">
        <v>115521.36</v>
      </c>
      <c r="E502" s="2">
        <v>0</v>
      </c>
      <c r="F502" s="2">
        <v>0</v>
      </c>
      <c r="G502" s="2">
        <v>0</v>
      </c>
      <c r="H502" s="2">
        <v>17328.203999999998</v>
      </c>
    </row>
    <row r="503" spans="1:8" x14ac:dyDescent="0.25">
      <c r="A503">
        <v>79569</v>
      </c>
      <c r="B503" t="s">
        <v>957</v>
      </c>
      <c r="C503" t="s">
        <v>958</v>
      </c>
      <c r="D503" s="2">
        <v>46173.14</v>
      </c>
      <c r="E503" s="2">
        <v>0</v>
      </c>
      <c r="F503" s="2">
        <v>0</v>
      </c>
      <c r="G503" s="2">
        <v>0</v>
      </c>
      <c r="H503" s="2">
        <v>6925.9709999999995</v>
      </c>
    </row>
    <row r="504" spans="1:8" x14ac:dyDescent="0.25">
      <c r="A504">
        <v>4466</v>
      </c>
      <c r="B504" t="s">
        <v>959</v>
      </c>
      <c r="C504" t="s">
        <v>960</v>
      </c>
      <c r="D504" s="2">
        <v>816169.91</v>
      </c>
      <c r="E504" s="12">
        <f>D504*'FY 2019 - Oct 1 Data Collection'!J92</f>
        <v>25035.886809815951</v>
      </c>
      <c r="F504" s="2">
        <v>13581.91</v>
      </c>
      <c r="G504" s="12">
        <f>F504*'FY 2019 - Oct 1 Data Collection'!K92</f>
        <v>636.65203124999994</v>
      </c>
      <c r="H504" s="2">
        <v>124462.773</v>
      </c>
    </row>
    <row r="505" spans="1:8" x14ac:dyDescent="0.25">
      <c r="A505">
        <v>88317</v>
      </c>
      <c r="B505" t="s">
        <v>961</v>
      </c>
      <c r="C505" t="s">
        <v>962</v>
      </c>
      <c r="D505" s="2">
        <v>51183.47</v>
      </c>
      <c r="E505" s="2">
        <v>0</v>
      </c>
      <c r="F505" s="2">
        <v>533.55999999999995</v>
      </c>
      <c r="G505" s="2">
        <v>0</v>
      </c>
      <c r="H505" s="2">
        <v>7757.5544999999993</v>
      </c>
    </row>
    <row r="506" spans="1:8" x14ac:dyDescent="0.25">
      <c r="A506">
        <v>4425</v>
      </c>
      <c r="B506" t="s">
        <v>963</v>
      </c>
      <c r="C506" t="s">
        <v>964</v>
      </c>
      <c r="D506" s="2">
        <v>86454.77</v>
      </c>
      <c r="E506" s="2">
        <v>0</v>
      </c>
      <c r="F506" s="2">
        <v>642.37</v>
      </c>
      <c r="G506" s="2">
        <v>0</v>
      </c>
      <c r="H506" s="2">
        <v>13064.571</v>
      </c>
    </row>
    <row r="507" spans="1:8" x14ac:dyDescent="0.25">
      <c r="A507">
        <v>4511</v>
      </c>
      <c r="B507" t="s">
        <v>965</v>
      </c>
      <c r="C507" t="s">
        <v>966</v>
      </c>
      <c r="D507" s="2">
        <v>49435.09</v>
      </c>
      <c r="E507" s="2">
        <v>0</v>
      </c>
      <c r="F507" s="2">
        <v>780.63</v>
      </c>
      <c r="G507" s="2">
        <v>0</v>
      </c>
      <c r="H507" s="2">
        <v>7532.3579999999984</v>
      </c>
    </row>
    <row r="508" spans="1:8" x14ac:dyDescent="0.25">
      <c r="A508">
        <v>4245</v>
      </c>
      <c r="B508" s="13" t="s">
        <v>967</v>
      </c>
      <c r="C508" s="13" t="s">
        <v>1273</v>
      </c>
      <c r="D508" s="14">
        <v>1100480.25</v>
      </c>
      <c r="E508" s="12">
        <v>32819.541472506986</v>
      </c>
      <c r="F508" s="14">
        <v>12679.44</v>
      </c>
      <c r="G508" s="2">
        <v>0</v>
      </c>
      <c r="H508" s="2">
        <v>166973.95349999997</v>
      </c>
    </row>
    <row r="509" spans="1:8" x14ac:dyDescent="0.25">
      <c r="A509">
        <v>79590</v>
      </c>
      <c r="B509" t="s">
        <v>968</v>
      </c>
      <c r="C509" t="s">
        <v>969</v>
      </c>
      <c r="D509" s="2">
        <v>615.70000000000005</v>
      </c>
      <c r="E509" s="2">
        <v>0</v>
      </c>
      <c r="F509" s="2">
        <v>0</v>
      </c>
      <c r="G509" s="2">
        <v>0</v>
      </c>
      <c r="H509" s="2">
        <v>92.355000000000004</v>
      </c>
    </row>
    <row r="510" spans="1:8" x14ac:dyDescent="0.25">
      <c r="A510">
        <v>4438</v>
      </c>
      <c r="B510" t="s">
        <v>970</v>
      </c>
      <c r="C510" t="s">
        <v>971</v>
      </c>
      <c r="D510" s="2">
        <v>83757.289999999994</v>
      </c>
      <c r="E510" s="2">
        <v>0</v>
      </c>
      <c r="F510" s="2">
        <v>1564.74</v>
      </c>
      <c r="G510" s="2">
        <v>0</v>
      </c>
      <c r="H510" s="2">
        <v>12798.3045</v>
      </c>
    </row>
    <row r="511" spans="1:8" x14ac:dyDescent="0.25">
      <c r="A511">
        <v>4159</v>
      </c>
      <c r="B511" t="s">
        <v>972</v>
      </c>
      <c r="C511" t="s">
        <v>973</v>
      </c>
      <c r="D511" s="2">
        <v>118046.89</v>
      </c>
      <c r="E511" s="2">
        <v>0</v>
      </c>
      <c r="F511" s="2">
        <v>6098.31</v>
      </c>
      <c r="G511" s="2">
        <v>0</v>
      </c>
      <c r="H511" s="2">
        <v>18621.78</v>
      </c>
    </row>
    <row r="512" spans="1:8" x14ac:dyDescent="0.25">
      <c r="A512">
        <v>4447</v>
      </c>
      <c r="B512" t="s">
        <v>974</v>
      </c>
      <c r="C512" t="s">
        <v>975</v>
      </c>
      <c r="D512" s="2">
        <v>53659.08</v>
      </c>
      <c r="E512" s="2">
        <v>0</v>
      </c>
      <c r="F512" s="2">
        <v>1179.32</v>
      </c>
      <c r="G512" s="2">
        <v>0</v>
      </c>
      <c r="H512" s="2">
        <v>8225.76</v>
      </c>
    </row>
    <row r="513" spans="1:8" x14ac:dyDescent="0.25">
      <c r="A513">
        <v>91317</v>
      </c>
      <c r="B513" s="13" t="s">
        <v>976</v>
      </c>
      <c r="C513" s="13" t="s">
        <v>977</v>
      </c>
      <c r="D513" s="14">
        <v>69989.36</v>
      </c>
      <c r="E513" s="2">
        <v>0</v>
      </c>
      <c r="F513" s="2">
        <v>748.12</v>
      </c>
      <c r="G513" s="2">
        <v>0</v>
      </c>
      <c r="H513" s="2">
        <v>10610.621999999999</v>
      </c>
    </row>
    <row r="514" spans="1:8" x14ac:dyDescent="0.25">
      <c r="A514">
        <v>4306</v>
      </c>
      <c r="B514" t="s">
        <v>978</v>
      </c>
      <c r="C514" t="s">
        <v>979</v>
      </c>
      <c r="D514" s="2">
        <v>98268.02</v>
      </c>
      <c r="E514" s="2">
        <v>0</v>
      </c>
      <c r="F514" s="2">
        <v>1389.3</v>
      </c>
      <c r="G514" s="2">
        <v>0</v>
      </c>
      <c r="H514" s="2">
        <v>14948.598</v>
      </c>
    </row>
    <row r="515" spans="1:8" x14ac:dyDescent="0.25">
      <c r="A515">
        <v>90275</v>
      </c>
      <c r="B515" t="s">
        <v>980</v>
      </c>
      <c r="C515" t="s">
        <v>981</v>
      </c>
      <c r="D515" s="2">
        <v>17451.98</v>
      </c>
      <c r="E515" s="2">
        <v>0</v>
      </c>
      <c r="F515" s="2">
        <v>856.04</v>
      </c>
      <c r="G515" s="2">
        <v>0</v>
      </c>
      <c r="H515" s="2">
        <v>2746.203</v>
      </c>
    </row>
    <row r="516" spans="1:8" x14ac:dyDescent="0.25">
      <c r="A516">
        <v>4301</v>
      </c>
      <c r="B516" t="s">
        <v>982</v>
      </c>
      <c r="C516" t="s">
        <v>983</v>
      </c>
      <c r="D516" s="2">
        <v>72820</v>
      </c>
      <c r="E516" s="2">
        <v>0</v>
      </c>
      <c r="F516" s="2">
        <v>798.63</v>
      </c>
      <c r="G516" s="2">
        <v>0</v>
      </c>
      <c r="H516" s="2">
        <v>11042.7945</v>
      </c>
    </row>
    <row r="517" spans="1:8" x14ac:dyDescent="0.25">
      <c r="A517">
        <v>4257</v>
      </c>
      <c r="B517" s="13" t="s">
        <v>984</v>
      </c>
      <c r="C517" s="13" t="s">
        <v>985</v>
      </c>
      <c r="D517" s="14">
        <v>125987.62</v>
      </c>
      <c r="E517" s="2">
        <v>0</v>
      </c>
      <c r="F517" s="2">
        <v>2775.87</v>
      </c>
      <c r="G517" s="2">
        <v>0</v>
      </c>
      <c r="H517" s="2">
        <v>19314.523499999999</v>
      </c>
    </row>
    <row r="518" spans="1:8" x14ac:dyDescent="0.25">
      <c r="A518">
        <v>4279</v>
      </c>
      <c r="B518" s="13" t="s">
        <v>986</v>
      </c>
      <c r="C518" s="13" t="s">
        <v>987</v>
      </c>
      <c r="D518" s="14">
        <v>1820016.31</v>
      </c>
      <c r="E518" s="2">
        <v>9876.0574961240309</v>
      </c>
      <c r="F518" s="2">
        <v>35408.620000000003</v>
      </c>
      <c r="G518" s="2">
        <v>0</v>
      </c>
      <c r="H518" s="2">
        <v>278313.73950000003</v>
      </c>
    </row>
    <row r="519" spans="1:8" x14ac:dyDescent="0.25">
      <c r="A519">
        <v>87399</v>
      </c>
      <c r="B519" t="s">
        <v>988</v>
      </c>
      <c r="C519" t="s">
        <v>989</v>
      </c>
      <c r="D519" s="2">
        <v>99193.919999999998</v>
      </c>
      <c r="E519" s="2">
        <v>0</v>
      </c>
      <c r="F519" s="2">
        <v>1463.48</v>
      </c>
      <c r="G519" s="2">
        <v>0</v>
      </c>
      <c r="H519" s="2">
        <v>15098.609999999999</v>
      </c>
    </row>
    <row r="520" spans="1:8" x14ac:dyDescent="0.25">
      <c r="A520">
        <v>4155</v>
      </c>
      <c r="B520" t="s">
        <v>990</v>
      </c>
      <c r="C520" t="s">
        <v>991</v>
      </c>
      <c r="D520" s="2">
        <v>273458.99</v>
      </c>
      <c r="E520" s="2">
        <v>0</v>
      </c>
      <c r="F520" s="2">
        <v>13546.89</v>
      </c>
      <c r="G520" s="2">
        <v>0</v>
      </c>
      <c r="H520" s="2">
        <v>43050.881999999998</v>
      </c>
    </row>
    <row r="521" spans="1:8" x14ac:dyDescent="0.25">
      <c r="A521">
        <v>81033</v>
      </c>
      <c r="B521" t="s">
        <v>992</v>
      </c>
      <c r="C521" t="s">
        <v>993</v>
      </c>
      <c r="D521" s="2">
        <v>29123.06</v>
      </c>
      <c r="E521" s="2">
        <v>0</v>
      </c>
      <c r="F521" s="2">
        <v>0</v>
      </c>
      <c r="G521" s="2">
        <v>0</v>
      </c>
      <c r="H521" s="2">
        <v>4368.4589999999998</v>
      </c>
    </row>
    <row r="522" spans="1:8" x14ac:dyDescent="0.25">
      <c r="A522">
        <v>4449</v>
      </c>
      <c r="B522" t="s">
        <v>994</v>
      </c>
      <c r="C522" t="s">
        <v>995</v>
      </c>
      <c r="D522" s="2">
        <v>204631.58</v>
      </c>
      <c r="E522" s="2">
        <v>5931.3501449275363</v>
      </c>
      <c r="F522" s="2">
        <v>13422.47</v>
      </c>
      <c r="G522" s="2">
        <v>239.68696428571425</v>
      </c>
      <c r="H522" s="2">
        <v>32708.107499999998</v>
      </c>
    </row>
    <row r="523" spans="1:8" x14ac:dyDescent="0.25">
      <c r="A523">
        <v>4254</v>
      </c>
      <c r="B523" t="s">
        <v>996</v>
      </c>
      <c r="C523" t="s">
        <v>997</v>
      </c>
      <c r="D523" s="2">
        <v>319183.56</v>
      </c>
      <c r="E523" s="2">
        <v>0</v>
      </c>
      <c r="F523" s="2">
        <v>5886.36</v>
      </c>
      <c r="G523" s="2">
        <v>0</v>
      </c>
      <c r="H523" s="2">
        <v>48760.487999999998</v>
      </c>
    </row>
    <row r="524" spans="1:8" x14ac:dyDescent="0.25">
      <c r="A524">
        <v>4218</v>
      </c>
      <c r="B524" t="s">
        <v>998</v>
      </c>
      <c r="C524" t="s">
        <v>999</v>
      </c>
      <c r="D524" s="2">
        <v>559055.9</v>
      </c>
      <c r="E524" s="2">
        <v>0</v>
      </c>
      <c r="F524" s="2">
        <v>20876.21</v>
      </c>
      <c r="G524" s="2">
        <v>0</v>
      </c>
      <c r="H524" s="2">
        <v>86989.816500000001</v>
      </c>
    </row>
    <row r="525" spans="1:8" x14ac:dyDescent="0.25">
      <c r="A525">
        <v>89414</v>
      </c>
      <c r="B525" t="s">
        <v>1000</v>
      </c>
      <c r="C525" t="s">
        <v>1001</v>
      </c>
      <c r="D525" s="2">
        <v>26055.64</v>
      </c>
      <c r="E525" s="2">
        <v>0</v>
      </c>
      <c r="F525" s="2">
        <v>700.43</v>
      </c>
      <c r="G525" s="2">
        <v>0</v>
      </c>
      <c r="H525" s="2">
        <v>4013.4105</v>
      </c>
    </row>
    <row r="526" spans="1:8" x14ac:dyDescent="0.25">
      <c r="A526">
        <v>4411</v>
      </c>
      <c r="B526" t="s">
        <v>1002</v>
      </c>
      <c r="C526" t="s">
        <v>1003</v>
      </c>
      <c r="D526" s="2">
        <v>903330.02</v>
      </c>
      <c r="E526" s="2">
        <v>0</v>
      </c>
      <c r="F526" s="2">
        <v>12693.05</v>
      </c>
      <c r="G526" s="2">
        <v>0</v>
      </c>
      <c r="H526" s="2">
        <v>137403.46050000002</v>
      </c>
    </row>
    <row r="527" spans="1:8" x14ac:dyDescent="0.25">
      <c r="A527">
        <v>4514</v>
      </c>
      <c r="B527" t="s">
        <v>1004</v>
      </c>
      <c r="C527" t="s">
        <v>1005</v>
      </c>
      <c r="D527" s="2">
        <v>29054.74</v>
      </c>
      <c r="E527" s="2">
        <v>0</v>
      </c>
      <c r="F527" s="2">
        <v>4114.5600000000004</v>
      </c>
      <c r="G527" s="2">
        <v>0</v>
      </c>
      <c r="H527" s="2">
        <v>4975.3950000000004</v>
      </c>
    </row>
    <row r="528" spans="1:8" x14ac:dyDescent="0.25">
      <c r="A528">
        <v>4320</v>
      </c>
      <c r="B528" t="s">
        <v>1006</v>
      </c>
      <c r="C528" t="s">
        <v>1007</v>
      </c>
      <c r="D528" s="2">
        <v>71358.39</v>
      </c>
      <c r="E528" s="2">
        <v>0</v>
      </c>
      <c r="F528" s="2">
        <v>0</v>
      </c>
      <c r="G528" s="2">
        <v>0</v>
      </c>
      <c r="H528" s="2">
        <v>10703.7585</v>
      </c>
    </row>
    <row r="529" spans="1:8" x14ac:dyDescent="0.25">
      <c r="A529">
        <v>4210</v>
      </c>
      <c r="B529" t="s">
        <v>1008</v>
      </c>
      <c r="C529" t="s">
        <v>1009</v>
      </c>
      <c r="D529" s="2">
        <v>366283.94</v>
      </c>
      <c r="E529" s="12">
        <v>12260.550292887028</v>
      </c>
      <c r="F529" s="2">
        <v>11980.51</v>
      </c>
      <c r="G529" s="12">
        <v>260.44586956521738</v>
      </c>
      <c r="H529" s="2">
        <v>56739.667500000003</v>
      </c>
    </row>
    <row r="530" spans="1:8" x14ac:dyDescent="0.25">
      <c r="A530">
        <v>4414</v>
      </c>
      <c r="B530" t="s">
        <v>1010</v>
      </c>
      <c r="C530" t="s">
        <v>1011</v>
      </c>
      <c r="D530" s="2">
        <v>2279.58</v>
      </c>
      <c r="E530" s="2">
        <v>0</v>
      </c>
      <c r="F530" s="2">
        <v>0.73</v>
      </c>
      <c r="G530" s="2">
        <v>0</v>
      </c>
      <c r="H530" s="2">
        <v>342.04649999999998</v>
      </c>
    </row>
    <row r="531" spans="1:8" x14ac:dyDescent="0.25">
      <c r="A531">
        <v>4172</v>
      </c>
      <c r="B531" t="s">
        <v>1012</v>
      </c>
      <c r="C531" t="s">
        <v>1013</v>
      </c>
      <c r="D531" s="2">
        <v>22349.85</v>
      </c>
      <c r="E531" s="2">
        <v>0</v>
      </c>
      <c r="F531" s="2">
        <v>609.41</v>
      </c>
      <c r="G531" s="2">
        <v>0</v>
      </c>
      <c r="H531" s="2">
        <v>3443.8889999999997</v>
      </c>
    </row>
    <row r="532" spans="1:8" x14ac:dyDescent="0.25">
      <c r="A532">
        <v>89798</v>
      </c>
      <c r="B532" t="s">
        <v>1014</v>
      </c>
      <c r="C532" t="s">
        <v>1015</v>
      </c>
      <c r="D532" s="2">
        <v>110986.35</v>
      </c>
      <c r="E532" s="2">
        <v>0</v>
      </c>
      <c r="F532" s="2">
        <v>932.97</v>
      </c>
      <c r="G532" s="2">
        <v>0</v>
      </c>
      <c r="H532" s="2">
        <v>16787.898000000001</v>
      </c>
    </row>
    <row r="533" spans="1:8" x14ac:dyDescent="0.25">
      <c r="A533">
        <v>4156</v>
      </c>
      <c r="B533" t="s">
        <v>1016</v>
      </c>
      <c r="C533" t="s">
        <v>1017</v>
      </c>
      <c r="D533" s="2">
        <v>173769.37</v>
      </c>
      <c r="E533" s="2">
        <v>0</v>
      </c>
      <c r="F533" s="2">
        <v>4497.13</v>
      </c>
      <c r="G533" s="2">
        <v>0</v>
      </c>
      <c r="H533" s="2">
        <v>26739.974999999999</v>
      </c>
    </row>
    <row r="534" spans="1:8" x14ac:dyDescent="0.25">
      <c r="A534">
        <v>79473</v>
      </c>
      <c r="B534" t="s">
        <v>1018</v>
      </c>
      <c r="C534" t="s">
        <v>1019</v>
      </c>
      <c r="D534" s="2">
        <v>693.64</v>
      </c>
      <c r="E534" s="2">
        <v>0</v>
      </c>
      <c r="F534" s="2">
        <v>0</v>
      </c>
      <c r="G534" s="2">
        <v>0</v>
      </c>
      <c r="H534" s="2">
        <v>104.04599999999999</v>
      </c>
    </row>
    <row r="535" spans="1:8" x14ac:dyDescent="0.25">
      <c r="A535">
        <v>4459</v>
      </c>
      <c r="B535" t="s">
        <v>1020</v>
      </c>
      <c r="C535" t="s">
        <v>1021</v>
      </c>
      <c r="D535" s="2">
        <v>36253.589999999997</v>
      </c>
      <c r="E535" s="2">
        <v>0</v>
      </c>
      <c r="F535" s="2">
        <v>868.5</v>
      </c>
      <c r="G535" s="2">
        <v>0</v>
      </c>
      <c r="H535" s="2">
        <v>5568.3134999999993</v>
      </c>
    </row>
    <row r="536" spans="1:8" x14ac:dyDescent="0.25">
      <c r="A536">
        <v>79066</v>
      </c>
      <c r="B536" t="s">
        <v>1022</v>
      </c>
      <c r="C536" t="s">
        <v>1023</v>
      </c>
      <c r="D536" s="2">
        <v>14115.81</v>
      </c>
      <c r="E536" s="2">
        <v>0</v>
      </c>
      <c r="F536" s="2">
        <v>455.42</v>
      </c>
      <c r="G536" s="2">
        <v>0</v>
      </c>
      <c r="H536" s="2">
        <v>2185.6844999999998</v>
      </c>
    </row>
    <row r="537" spans="1:8" x14ac:dyDescent="0.25">
      <c r="A537">
        <v>4458</v>
      </c>
      <c r="B537" s="13" t="s">
        <v>1024</v>
      </c>
      <c r="C537" s="13" t="s">
        <v>1025</v>
      </c>
      <c r="D537" s="14">
        <v>523624.64</v>
      </c>
      <c r="E537" s="2">
        <v>0</v>
      </c>
      <c r="F537" s="14">
        <v>17353.66</v>
      </c>
      <c r="G537" s="2">
        <v>0</v>
      </c>
      <c r="H537" s="2">
        <v>81146.74500000001</v>
      </c>
    </row>
    <row r="538" spans="1:8" x14ac:dyDescent="0.25">
      <c r="A538">
        <v>4454</v>
      </c>
      <c r="B538" t="s">
        <v>1026</v>
      </c>
      <c r="C538" t="s">
        <v>1027</v>
      </c>
      <c r="D538" s="2">
        <v>83141.75</v>
      </c>
      <c r="E538" s="2">
        <v>0</v>
      </c>
      <c r="F538" s="2">
        <v>0</v>
      </c>
      <c r="G538" s="2">
        <v>0</v>
      </c>
      <c r="H538" s="2">
        <v>12471.262499999999</v>
      </c>
    </row>
    <row r="539" spans="1:8" x14ac:dyDescent="0.25">
      <c r="A539">
        <v>85454</v>
      </c>
      <c r="B539" t="s">
        <v>1028</v>
      </c>
      <c r="C539" t="s">
        <v>1029</v>
      </c>
      <c r="D539" s="2">
        <v>22593.13</v>
      </c>
      <c r="E539" s="2">
        <v>0</v>
      </c>
      <c r="F539" s="2">
        <v>0</v>
      </c>
      <c r="G539" s="2">
        <v>0</v>
      </c>
      <c r="H539" s="2">
        <v>3388.9695000000002</v>
      </c>
    </row>
    <row r="540" spans="1:8" x14ac:dyDescent="0.25">
      <c r="A540">
        <v>79951</v>
      </c>
      <c r="B540" t="s">
        <v>1030</v>
      </c>
      <c r="C540" t="s">
        <v>1031</v>
      </c>
      <c r="D540" s="2">
        <v>14797.76</v>
      </c>
      <c r="E540" s="2">
        <v>0</v>
      </c>
      <c r="F540" s="2">
        <v>0</v>
      </c>
      <c r="G540" s="2">
        <v>0</v>
      </c>
      <c r="H540" s="2">
        <v>2219.6639999999998</v>
      </c>
    </row>
    <row r="541" spans="1:8" x14ac:dyDescent="0.25">
      <c r="A541">
        <v>1000050</v>
      </c>
      <c r="B541" s="13" t="s">
        <v>1032</v>
      </c>
      <c r="C541" s="13" t="s">
        <v>1033</v>
      </c>
      <c r="D541" s="14">
        <v>20082.12</v>
      </c>
      <c r="E541" s="2">
        <v>0</v>
      </c>
      <c r="F541" s="2">
        <v>17.97</v>
      </c>
      <c r="G541" s="2">
        <v>0</v>
      </c>
      <c r="H541" s="2">
        <v>3015.0135</v>
      </c>
    </row>
    <row r="542" spans="1:8" x14ac:dyDescent="0.25">
      <c r="A542">
        <v>91110</v>
      </c>
      <c r="B542" t="s">
        <v>1034</v>
      </c>
      <c r="C542" t="s">
        <v>1035</v>
      </c>
      <c r="D542" s="2">
        <v>22499.84</v>
      </c>
      <c r="E542" s="2">
        <v>0</v>
      </c>
      <c r="F542" s="2">
        <v>60.88</v>
      </c>
      <c r="G542" s="2">
        <v>0</v>
      </c>
      <c r="H542" s="2">
        <v>3384.1080000000002</v>
      </c>
    </row>
    <row r="543" spans="1:8" x14ac:dyDescent="0.25">
      <c r="A543">
        <v>89756</v>
      </c>
      <c r="B543" t="s">
        <v>1036</v>
      </c>
      <c r="C543" t="s">
        <v>1037</v>
      </c>
      <c r="D543" s="2">
        <v>85037.53</v>
      </c>
      <c r="E543" s="2">
        <v>0</v>
      </c>
      <c r="F543" s="2">
        <v>0</v>
      </c>
      <c r="G543" s="2">
        <v>0</v>
      </c>
      <c r="H543" s="2">
        <v>12755.629499999999</v>
      </c>
    </row>
    <row r="544" spans="1:8" x14ac:dyDescent="0.25">
      <c r="A544">
        <v>4240</v>
      </c>
      <c r="B544" t="s">
        <v>1038</v>
      </c>
      <c r="C544" t="s">
        <v>1039</v>
      </c>
      <c r="D544" s="2">
        <v>3904395.9</v>
      </c>
      <c r="E544" s="2">
        <v>421523.13017475727</v>
      </c>
      <c r="F544" s="2">
        <v>87159.2</v>
      </c>
      <c r="G544" s="2">
        <v>0</v>
      </c>
      <c r="H544" s="2">
        <v>598733.26500000001</v>
      </c>
    </row>
    <row r="545" spans="1:8" x14ac:dyDescent="0.25">
      <c r="A545">
        <v>4492</v>
      </c>
      <c r="B545" t="s">
        <v>1040</v>
      </c>
      <c r="C545" t="s">
        <v>1041</v>
      </c>
      <c r="D545" s="2">
        <v>22200.7</v>
      </c>
      <c r="E545" s="2">
        <v>0</v>
      </c>
      <c r="F545" s="2">
        <v>1167.55</v>
      </c>
      <c r="G545" s="2">
        <v>0</v>
      </c>
      <c r="H545" s="2">
        <v>3505.2374999999997</v>
      </c>
    </row>
    <row r="546" spans="1:8" x14ac:dyDescent="0.25">
      <c r="A546">
        <v>4467</v>
      </c>
      <c r="B546" s="13" t="s">
        <v>1042</v>
      </c>
      <c r="C546" s="13" t="s">
        <v>1043</v>
      </c>
      <c r="D546" s="14">
        <v>227819.12</v>
      </c>
      <c r="E546" s="2">
        <v>0</v>
      </c>
      <c r="F546" s="14">
        <v>4973.9399999999996</v>
      </c>
      <c r="G546" s="2">
        <v>0</v>
      </c>
      <c r="H546" s="2">
        <v>34918.958999999995</v>
      </c>
    </row>
    <row r="547" spans="1:8" x14ac:dyDescent="0.25">
      <c r="A547">
        <v>92381</v>
      </c>
      <c r="B547" t="s">
        <v>1044</v>
      </c>
      <c r="C547" t="s">
        <v>1045</v>
      </c>
      <c r="D547" s="2">
        <v>49885.63</v>
      </c>
      <c r="E547" s="2">
        <v>0</v>
      </c>
      <c r="F547" s="2">
        <v>464.13</v>
      </c>
      <c r="G547" s="2">
        <v>0</v>
      </c>
      <c r="H547" s="2">
        <v>7552.463999999999</v>
      </c>
    </row>
    <row r="548" spans="1:8" x14ac:dyDescent="0.25">
      <c r="A548">
        <v>520359</v>
      </c>
      <c r="B548" s="15" t="s">
        <v>1252</v>
      </c>
      <c r="C548" s="13" t="s">
        <v>1253</v>
      </c>
      <c r="D548" s="14">
        <v>2926.74</v>
      </c>
      <c r="E548" s="2">
        <v>0</v>
      </c>
      <c r="F548" s="14">
        <v>7.37</v>
      </c>
      <c r="G548" s="2">
        <v>0</v>
      </c>
      <c r="H548" s="2">
        <v>440.11649999999992</v>
      </c>
    </row>
    <row r="549" spans="1:8" x14ac:dyDescent="0.25">
      <c r="A549">
        <v>308420</v>
      </c>
      <c r="B549" s="15" t="s">
        <v>1254</v>
      </c>
      <c r="C549" s="13" t="s">
        <v>1255</v>
      </c>
      <c r="D549" s="14">
        <v>10882.34</v>
      </c>
      <c r="E549" s="2">
        <v>0</v>
      </c>
      <c r="F549" s="14">
        <v>344.31</v>
      </c>
      <c r="G549" s="2">
        <v>0</v>
      </c>
      <c r="H549" s="2">
        <v>1683.9974999999999</v>
      </c>
    </row>
    <row r="550" spans="1:8" x14ac:dyDescent="0.25">
      <c r="A550">
        <v>4472</v>
      </c>
      <c r="B550" t="s">
        <v>1046</v>
      </c>
      <c r="C550" t="s">
        <v>1047</v>
      </c>
      <c r="D550" s="2">
        <v>23979.15</v>
      </c>
      <c r="E550" s="2">
        <v>0</v>
      </c>
      <c r="F550" s="2">
        <v>389.23</v>
      </c>
      <c r="G550" s="2">
        <v>0</v>
      </c>
      <c r="H550" s="2">
        <v>3655.2570000000001</v>
      </c>
    </row>
    <row r="551" spans="1:8" x14ac:dyDescent="0.25">
      <c r="A551">
        <v>4250</v>
      </c>
      <c r="B551" t="s">
        <v>1048</v>
      </c>
      <c r="C551" t="s">
        <v>1049</v>
      </c>
      <c r="D551" s="2">
        <v>10309.219999999999</v>
      </c>
      <c r="E551" s="2">
        <v>0</v>
      </c>
      <c r="F551" s="2">
        <v>752.47</v>
      </c>
      <c r="G551" s="2">
        <v>0</v>
      </c>
      <c r="H551" s="2">
        <v>1659.2534999999998</v>
      </c>
    </row>
    <row r="552" spans="1:8" x14ac:dyDescent="0.25">
      <c r="A552">
        <v>6353</v>
      </c>
      <c r="B552" t="s">
        <v>1050</v>
      </c>
      <c r="C552" t="s">
        <v>1051</v>
      </c>
      <c r="D552" s="2">
        <v>14970.84</v>
      </c>
      <c r="E552" s="2">
        <v>0</v>
      </c>
      <c r="F552" s="2">
        <v>0</v>
      </c>
      <c r="G552" s="2">
        <v>0</v>
      </c>
      <c r="H552" s="2">
        <v>2245.6259999999997</v>
      </c>
    </row>
    <row r="553" spans="1:8" x14ac:dyDescent="0.25">
      <c r="A553">
        <v>4393</v>
      </c>
      <c r="B553" t="s">
        <v>1052</v>
      </c>
      <c r="C553" t="s">
        <v>1053</v>
      </c>
      <c r="D553" s="2">
        <v>473890.82</v>
      </c>
      <c r="E553" s="2">
        <v>1312.7169529085872</v>
      </c>
      <c r="F553" s="2">
        <v>9623.66</v>
      </c>
      <c r="G553" s="2">
        <v>0</v>
      </c>
      <c r="H553" s="2">
        <v>72527.171999999991</v>
      </c>
    </row>
    <row r="554" spans="1:8" x14ac:dyDescent="0.25">
      <c r="A554">
        <v>4175</v>
      </c>
      <c r="B554" t="s">
        <v>1054</v>
      </c>
      <c r="C554" t="s">
        <v>1055</v>
      </c>
      <c r="D554" s="2">
        <v>1064887.98</v>
      </c>
      <c r="E554" s="2">
        <v>4259.5519199999999</v>
      </c>
      <c r="F554" s="2">
        <v>28716.28</v>
      </c>
      <c r="G554" s="2">
        <v>610.98468085106379</v>
      </c>
      <c r="H554" s="2">
        <v>164040.639</v>
      </c>
    </row>
    <row r="555" spans="1:8" x14ac:dyDescent="0.25">
      <c r="A555">
        <v>4478</v>
      </c>
      <c r="B555" t="s">
        <v>1056</v>
      </c>
      <c r="C555" t="s">
        <v>1057</v>
      </c>
      <c r="D555" s="2">
        <v>6499.89</v>
      </c>
      <c r="E555" s="2">
        <v>0</v>
      </c>
      <c r="F555" s="2">
        <v>300.97000000000003</v>
      </c>
      <c r="G555" s="2">
        <v>0</v>
      </c>
      <c r="H555" s="2">
        <v>1020.129</v>
      </c>
    </row>
    <row r="556" spans="1:8" x14ac:dyDescent="0.25">
      <c r="A556">
        <v>90329</v>
      </c>
      <c r="B556" t="s">
        <v>1058</v>
      </c>
      <c r="C556" t="s">
        <v>1059</v>
      </c>
      <c r="D556" s="2">
        <v>21919.78</v>
      </c>
      <c r="E556" s="2">
        <v>0</v>
      </c>
      <c r="F556" s="2">
        <v>0</v>
      </c>
      <c r="G556" s="2">
        <v>0</v>
      </c>
      <c r="H556" s="2">
        <v>3287.9669999999996</v>
      </c>
    </row>
    <row r="557" spans="1:8" x14ac:dyDescent="0.25">
      <c r="A557">
        <v>79084</v>
      </c>
      <c r="B557" t="s">
        <v>1060</v>
      </c>
      <c r="C557" t="s">
        <v>1061</v>
      </c>
      <c r="D557" s="2">
        <v>20765.04</v>
      </c>
      <c r="E557" s="2">
        <v>0</v>
      </c>
      <c r="F557" s="2">
        <v>0</v>
      </c>
      <c r="G557" s="2">
        <v>0</v>
      </c>
      <c r="H557" s="2">
        <v>3114.7559999999999</v>
      </c>
    </row>
    <row r="558" spans="1:8" x14ac:dyDescent="0.25">
      <c r="A558">
        <v>4496</v>
      </c>
      <c r="B558" t="s">
        <v>1062</v>
      </c>
      <c r="C558" t="s">
        <v>1063</v>
      </c>
      <c r="D558" s="2">
        <v>31667.69</v>
      </c>
      <c r="E558" s="2">
        <v>0</v>
      </c>
      <c r="F558" s="2">
        <v>629.89</v>
      </c>
      <c r="G558" s="2">
        <v>0</v>
      </c>
      <c r="H558" s="2">
        <v>4844.6369999999997</v>
      </c>
    </row>
    <row r="559" spans="1:8" x14ac:dyDescent="0.25">
      <c r="A559">
        <v>4391</v>
      </c>
      <c r="B559" t="s">
        <v>1064</v>
      </c>
      <c r="C559" t="s">
        <v>1065</v>
      </c>
      <c r="D559" s="2">
        <v>498458</v>
      </c>
      <c r="E559" s="2">
        <v>0</v>
      </c>
      <c r="F559" s="2">
        <v>20624.63</v>
      </c>
      <c r="G559" s="2">
        <v>0</v>
      </c>
      <c r="H559" s="2">
        <v>77862.394499999995</v>
      </c>
    </row>
    <row r="560" spans="1:8" x14ac:dyDescent="0.25">
      <c r="A560">
        <v>4222</v>
      </c>
      <c r="B560" t="s">
        <v>1066</v>
      </c>
      <c r="C560" t="s">
        <v>1067</v>
      </c>
      <c r="D560" s="2">
        <v>47031.68</v>
      </c>
      <c r="E560" s="2">
        <v>0</v>
      </c>
      <c r="F560" s="2">
        <v>1844.8</v>
      </c>
      <c r="G560" s="2">
        <v>0</v>
      </c>
      <c r="H560" s="2">
        <v>7331.4720000000007</v>
      </c>
    </row>
    <row r="561" spans="1:8" x14ac:dyDescent="0.25">
      <c r="A561">
        <v>1000160</v>
      </c>
      <c r="B561" s="15" t="s">
        <v>1256</v>
      </c>
      <c r="C561" s="13" t="s">
        <v>1257</v>
      </c>
      <c r="D561" s="14">
        <v>13507.35</v>
      </c>
      <c r="E561" s="2">
        <v>0</v>
      </c>
      <c r="F561" s="14">
        <v>188.92</v>
      </c>
      <c r="G561" s="2">
        <v>0</v>
      </c>
      <c r="H561" s="2">
        <v>2054.4405000000002</v>
      </c>
    </row>
    <row r="562" spans="1:8" x14ac:dyDescent="0.25">
      <c r="A562">
        <v>4500</v>
      </c>
      <c r="B562" t="s">
        <v>1068</v>
      </c>
      <c r="C562" t="s">
        <v>1069</v>
      </c>
      <c r="D562" s="2">
        <v>570134.17000000004</v>
      </c>
      <c r="E562" s="2">
        <v>0</v>
      </c>
      <c r="F562" s="2">
        <v>28730.31</v>
      </c>
      <c r="G562" s="2">
        <v>0</v>
      </c>
      <c r="H562" s="2">
        <v>89829.672000000006</v>
      </c>
    </row>
    <row r="563" spans="1:8" x14ac:dyDescent="0.25">
      <c r="A563">
        <v>4461</v>
      </c>
      <c r="B563" t="s">
        <v>1070</v>
      </c>
      <c r="C563" t="s">
        <v>1071</v>
      </c>
      <c r="D563" s="2">
        <v>22444.1</v>
      </c>
      <c r="E563" s="2">
        <v>0</v>
      </c>
      <c r="F563" s="2">
        <v>2255.0700000000002</v>
      </c>
      <c r="G563" s="2">
        <v>0</v>
      </c>
      <c r="H563" s="2">
        <v>3704.8754999999996</v>
      </c>
    </row>
    <row r="564" spans="1:8" x14ac:dyDescent="0.25">
      <c r="A564">
        <v>89915</v>
      </c>
      <c r="B564" t="s">
        <v>1072</v>
      </c>
      <c r="C564" t="s">
        <v>1073</v>
      </c>
      <c r="D564" s="2">
        <v>38386.78</v>
      </c>
      <c r="E564" s="2">
        <v>0</v>
      </c>
      <c r="F564" s="2">
        <v>658.81</v>
      </c>
      <c r="G564" s="2">
        <v>0</v>
      </c>
      <c r="H564" s="2">
        <v>5856.8384999999989</v>
      </c>
    </row>
    <row r="565" spans="1:8" x14ac:dyDescent="0.25">
      <c r="A565">
        <v>91108</v>
      </c>
      <c r="B565" t="s">
        <v>1074</v>
      </c>
      <c r="C565" t="s">
        <v>1075</v>
      </c>
      <c r="D565" s="2">
        <v>36553.4</v>
      </c>
      <c r="E565" s="2">
        <v>0</v>
      </c>
      <c r="F565" s="2">
        <v>632.65</v>
      </c>
      <c r="G565" s="2">
        <v>0</v>
      </c>
      <c r="H565" s="2">
        <v>5577.9075000000003</v>
      </c>
    </row>
    <row r="566" spans="1:8" x14ac:dyDescent="0.25">
      <c r="A566">
        <v>90540</v>
      </c>
      <c r="B566" t="s">
        <v>1076</v>
      </c>
      <c r="C566" t="s">
        <v>1077</v>
      </c>
      <c r="D566" s="2">
        <v>26217.39</v>
      </c>
      <c r="E566" s="2">
        <v>0</v>
      </c>
      <c r="F566" s="2">
        <v>0</v>
      </c>
      <c r="G566" s="2">
        <v>0</v>
      </c>
      <c r="H566" s="2">
        <v>3932.6084999999998</v>
      </c>
    </row>
    <row r="567" spans="1:8" x14ac:dyDescent="0.25">
      <c r="A567">
        <v>79085</v>
      </c>
      <c r="B567" t="s">
        <v>1078</v>
      </c>
      <c r="C567" t="s">
        <v>1079</v>
      </c>
      <c r="D567" s="2">
        <v>116224.98</v>
      </c>
      <c r="E567" s="2">
        <v>0</v>
      </c>
      <c r="F567" s="2">
        <v>1413.73</v>
      </c>
      <c r="G567" s="2">
        <v>0</v>
      </c>
      <c r="H567" s="2">
        <v>17645.806499999999</v>
      </c>
    </row>
    <row r="568" spans="1:8" x14ac:dyDescent="0.25">
      <c r="A568">
        <v>92043</v>
      </c>
      <c r="B568" t="s">
        <v>1080</v>
      </c>
      <c r="C568" t="s">
        <v>1081</v>
      </c>
      <c r="D568" s="2">
        <v>48734.37</v>
      </c>
      <c r="E568" s="2">
        <v>0</v>
      </c>
      <c r="F568" s="2">
        <v>0</v>
      </c>
      <c r="G568" s="2">
        <v>0</v>
      </c>
      <c r="H568" s="2">
        <v>7310.1554999999998</v>
      </c>
    </row>
    <row r="569" spans="1:8" x14ac:dyDescent="0.25">
      <c r="A569">
        <v>4173</v>
      </c>
      <c r="B569" t="s">
        <v>1082</v>
      </c>
      <c r="C569" t="s">
        <v>1083</v>
      </c>
      <c r="D569" s="2">
        <v>94437.07</v>
      </c>
      <c r="E569" s="2">
        <v>0</v>
      </c>
      <c r="F569" s="2">
        <v>9285.1299999999992</v>
      </c>
      <c r="G569" s="2">
        <v>0</v>
      </c>
      <c r="H569" s="2">
        <v>15558.330000000002</v>
      </c>
    </row>
    <row r="570" spans="1:8" x14ac:dyDescent="0.25">
      <c r="A570">
        <v>4153</v>
      </c>
      <c r="B570" t="s">
        <v>1084</v>
      </c>
      <c r="C570" t="s">
        <v>1085</v>
      </c>
      <c r="D570" s="2">
        <v>195336.91</v>
      </c>
      <c r="E570" s="2">
        <v>1425.8168613138687</v>
      </c>
      <c r="F570" s="2">
        <v>10291.31</v>
      </c>
      <c r="G570" s="2">
        <v>791.63923076923072</v>
      </c>
      <c r="H570" s="2">
        <v>30844.233</v>
      </c>
    </row>
    <row r="571" spans="1:8" x14ac:dyDescent="0.25">
      <c r="A571">
        <v>4451</v>
      </c>
      <c r="B571" t="s">
        <v>1086</v>
      </c>
      <c r="C571" t="s">
        <v>1087</v>
      </c>
      <c r="D571" s="2">
        <v>131552.67000000001</v>
      </c>
      <c r="E571" s="2">
        <v>0</v>
      </c>
      <c r="F571" s="2">
        <v>1270.1099999999999</v>
      </c>
      <c r="G571" s="2">
        <v>0</v>
      </c>
      <c r="H571" s="2">
        <v>19923.416999999998</v>
      </c>
    </row>
    <row r="572" spans="1:8" x14ac:dyDescent="0.25">
      <c r="A572">
        <v>4313</v>
      </c>
      <c r="B572" t="s">
        <v>1088</v>
      </c>
      <c r="C572" t="s">
        <v>1089</v>
      </c>
      <c r="D572" s="2">
        <v>48074.44</v>
      </c>
      <c r="E572" s="2">
        <v>0</v>
      </c>
      <c r="F572" s="2">
        <v>1685.02</v>
      </c>
      <c r="G572" s="2">
        <v>0</v>
      </c>
      <c r="H572" s="2">
        <v>7463.9189999999999</v>
      </c>
    </row>
    <row r="573" spans="1:8" x14ac:dyDescent="0.25">
      <c r="A573">
        <v>10966</v>
      </c>
      <c r="B573" t="s">
        <v>1090</v>
      </c>
      <c r="C573" t="s">
        <v>1091</v>
      </c>
      <c r="D573" s="2">
        <v>39408.480000000003</v>
      </c>
      <c r="E573" s="2">
        <v>0</v>
      </c>
      <c r="F573" s="2">
        <v>536.27</v>
      </c>
      <c r="G573" s="2">
        <v>0</v>
      </c>
      <c r="H573" s="2">
        <v>5991.7124999999996</v>
      </c>
    </row>
    <row r="574" spans="1:8" x14ac:dyDescent="0.25">
      <c r="A574">
        <v>91992</v>
      </c>
      <c r="B574" t="s">
        <v>1092</v>
      </c>
      <c r="C574" t="s">
        <v>1093</v>
      </c>
      <c r="D574" s="2">
        <v>12413.52</v>
      </c>
      <c r="E574" s="2">
        <v>0</v>
      </c>
      <c r="F574" s="2">
        <v>0</v>
      </c>
      <c r="G574" s="2">
        <v>0</v>
      </c>
      <c r="H574" s="2">
        <v>1862.028</v>
      </c>
    </row>
    <row r="575" spans="1:8" x14ac:dyDescent="0.25">
      <c r="A575">
        <v>79453</v>
      </c>
      <c r="B575" t="s">
        <v>1094</v>
      </c>
      <c r="C575" t="s">
        <v>1095</v>
      </c>
      <c r="D575" s="2">
        <v>137314.96</v>
      </c>
      <c r="E575" s="2">
        <v>0</v>
      </c>
      <c r="F575" s="2">
        <v>1232.26</v>
      </c>
      <c r="G575" s="2">
        <v>0</v>
      </c>
      <c r="H575" s="2">
        <v>20782.082999999999</v>
      </c>
    </row>
    <row r="576" spans="1:8" x14ac:dyDescent="0.25">
      <c r="A576">
        <v>4407</v>
      </c>
      <c r="B576" s="13" t="s">
        <v>1096</v>
      </c>
      <c r="C576" s="13" t="s">
        <v>1097</v>
      </c>
      <c r="D576" s="14">
        <v>3132657.12</v>
      </c>
      <c r="E576" s="2">
        <v>3234.5452968508007</v>
      </c>
      <c r="F576" s="2">
        <v>84250.66</v>
      </c>
      <c r="G576" s="2">
        <v>0</v>
      </c>
      <c r="H576" s="2">
        <v>482536.16700000002</v>
      </c>
    </row>
    <row r="577" spans="1:8" x14ac:dyDescent="0.25">
      <c r="A577">
        <v>4440</v>
      </c>
      <c r="B577" t="s">
        <v>1098</v>
      </c>
      <c r="C577" t="s">
        <v>1099</v>
      </c>
      <c r="D577" s="2">
        <v>74656.98</v>
      </c>
      <c r="E577" s="2">
        <v>0</v>
      </c>
      <c r="F577" s="2">
        <v>577.47</v>
      </c>
      <c r="G577" s="2">
        <v>0</v>
      </c>
      <c r="H577" s="2">
        <v>11285.1675</v>
      </c>
    </row>
    <row r="578" spans="1:8" x14ac:dyDescent="0.25">
      <c r="A578">
        <v>92981</v>
      </c>
      <c r="B578" t="s">
        <v>1100</v>
      </c>
      <c r="C578" t="s">
        <v>1101</v>
      </c>
      <c r="D578" s="2">
        <v>65224.9</v>
      </c>
      <c r="E578" s="2">
        <v>0</v>
      </c>
      <c r="F578" s="2">
        <v>1084.48</v>
      </c>
      <c r="G578" s="2">
        <v>0</v>
      </c>
      <c r="H578" s="2">
        <v>9946.4070000000011</v>
      </c>
    </row>
    <row r="579" spans="1:8" x14ac:dyDescent="0.25">
      <c r="A579">
        <v>4408</v>
      </c>
      <c r="B579" t="s">
        <v>1102</v>
      </c>
      <c r="C579" t="s">
        <v>1103</v>
      </c>
      <c r="D579" s="2">
        <v>333040</v>
      </c>
      <c r="E579" s="2">
        <v>5477.6315789473683</v>
      </c>
      <c r="F579" s="2">
        <v>8733.7999999999993</v>
      </c>
      <c r="G579" s="2">
        <v>602.33103448275858</v>
      </c>
      <c r="H579" s="2">
        <v>51266.07</v>
      </c>
    </row>
    <row r="580" spans="1:8" x14ac:dyDescent="0.25">
      <c r="A580">
        <v>79218</v>
      </c>
      <c r="B580" t="s">
        <v>1104</v>
      </c>
      <c r="C580" t="s">
        <v>1105</v>
      </c>
      <c r="D580" s="2">
        <v>57643</v>
      </c>
      <c r="E580" s="2">
        <v>0</v>
      </c>
      <c r="F580" s="2">
        <v>610.92999999999995</v>
      </c>
      <c r="G580" s="2">
        <v>0</v>
      </c>
      <c r="H580" s="2">
        <v>8738.0895</v>
      </c>
    </row>
    <row r="581" spans="1:8" x14ac:dyDescent="0.25">
      <c r="A581">
        <v>4361</v>
      </c>
      <c r="B581" t="s">
        <v>1106</v>
      </c>
      <c r="C581" t="s">
        <v>1107</v>
      </c>
      <c r="D581" s="2">
        <v>50096.06</v>
      </c>
      <c r="E581" s="2">
        <v>0</v>
      </c>
      <c r="F581" s="2">
        <v>0</v>
      </c>
      <c r="G581" s="2">
        <v>0</v>
      </c>
      <c r="H581" s="2">
        <v>7514.4089999999997</v>
      </c>
    </row>
    <row r="582" spans="1:8" x14ac:dyDescent="0.25">
      <c r="A582">
        <v>4258</v>
      </c>
      <c r="B582" s="13" t="s">
        <v>1108</v>
      </c>
      <c r="C582" s="13" t="s">
        <v>1109</v>
      </c>
      <c r="D582" s="14">
        <v>2403618.7400000002</v>
      </c>
      <c r="E582" s="2">
        <v>19817.822355712604</v>
      </c>
      <c r="F582" s="14">
        <v>111680.35</v>
      </c>
      <c r="G582" s="2">
        <v>0</v>
      </c>
      <c r="H582" s="2">
        <v>377294.86350000004</v>
      </c>
    </row>
    <row r="583" spans="1:8" x14ac:dyDescent="0.25">
      <c r="A583">
        <v>4287</v>
      </c>
      <c r="B583" s="13" t="s">
        <v>1110</v>
      </c>
      <c r="C583" s="13" t="s">
        <v>1111</v>
      </c>
      <c r="D583" s="14">
        <v>2171796.65</v>
      </c>
      <c r="E583" s="12">
        <f>D583*'FY 2019 - Oct 1 Data Collection'!J117</f>
        <v>46485.373501712325</v>
      </c>
      <c r="F583" s="2">
        <v>0</v>
      </c>
      <c r="G583" s="2">
        <v>0</v>
      </c>
      <c r="H583" s="2">
        <v>325769.4975</v>
      </c>
    </row>
    <row r="584" spans="1:8" x14ac:dyDescent="0.25">
      <c r="A584">
        <v>4219</v>
      </c>
      <c r="B584" t="s">
        <v>1112</v>
      </c>
      <c r="C584" t="s">
        <v>1113</v>
      </c>
      <c r="D584" s="2">
        <v>256304.1</v>
      </c>
      <c r="E584" s="2">
        <v>0</v>
      </c>
      <c r="F584" s="2">
        <v>6962.29</v>
      </c>
      <c r="G584" s="2">
        <v>0</v>
      </c>
      <c r="H584" s="2">
        <v>39489.958500000001</v>
      </c>
    </row>
    <row r="585" spans="1:8" x14ac:dyDescent="0.25">
      <c r="A585">
        <v>6355</v>
      </c>
      <c r="B585" t="s">
        <v>1114</v>
      </c>
      <c r="C585" t="s">
        <v>1115</v>
      </c>
      <c r="D585" s="2">
        <v>116252.6</v>
      </c>
      <c r="E585" s="2">
        <v>0</v>
      </c>
      <c r="F585" s="2">
        <v>2559.81</v>
      </c>
      <c r="G585" s="2">
        <v>0</v>
      </c>
      <c r="H585" s="2">
        <v>17821.861499999999</v>
      </c>
    </row>
    <row r="586" spans="1:8" x14ac:dyDescent="0.25">
      <c r="A586">
        <v>91340</v>
      </c>
      <c r="B586" t="s">
        <v>1116</v>
      </c>
      <c r="C586" t="s">
        <v>1117</v>
      </c>
      <c r="D586" s="2">
        <v>4851.5600000000004</v>
      </c>
      <c r="E586" s="2">
        <v>0</v>
      </c>
      <c r="F586" s="2">
        <v>0</v>
      </c>
      <c r="G586" s="2">
        <v>0</v>
      </c>
      <c r="H586" s="2">
        <v>727.73400000000004</v>
      </c>
    </row>
    <row r="587" spans="1:8" x14ac:dyDescent="0.25">
      <c r="A587">
        <v>395879</v>
      </c>
      <c r="B587" s="13" t="s">
        <v>1118</v>
      </c>
      <c r="C587" s="13" t="s">
        <v>1119</v>
      </c>
      <c r="D587" s="14">
        <v>5701.07</v>
      </c>
      <c r="E587" s="2">
        <v>0</v>
      </c>
      <c r="F587" s="2">
        <v>16.87</v>
      </c>
      <c r="G587" s="2">
        <v>0</v>
      </c>
      <c r="H587" s="2">
        <v>857.69099999999992</v>
      </c>
    </row>
    <row r="588" spans="1:8" x14ac:dyDescent="0.25">
      <c r="A588">
        <v>92978</v>
      </c>
      <c r="B588" t="s">
        <v>1120</v>
      </c>
      <c r="C588" t="s">
        <v>1121</v>
      </c>
      <c r="D588" s="2">
        <v>91716.69</v>
      </c>
      <c r="E588" s="2">
        <v>0</v>
      </c>
      <c r="F588" s="2">
        <v>860.47</v>
      </c>
      <c r="G588" s="2">
        <v>0</v>
      </c>
      <c r="H588" s="2">
        <v>13886.574000000001</v>
      </c>
    </row>
    <row r="589" spans="1:8" x14ac:dyDescent="0.25">
      <c r="A589">
        <v>90287</v>
      </c>
      <c r="B589" t="s">
        <v>1122</v>
      </c>
      <c r="C589" t="s">
        <v>1123</v>
      </c>
      <c r="D589" s="2">
        <v>346573.51</v>
      </c>
      <c r="E589" s="2">
        <v>0</v>
      </c>
      <c r="F589" s="2">
        <v>1893.17</v>
      </c>
      <c r="G589" s="2">
        <v>0</v>
      </c>
      <c r="H589" s="2">
        <v>52270.002</v>
      </c>
    </row>
    <row r="590" spans="1:8" x14ac:dyDescent="0.25">
      <c r="A590">
        <v>91250</v>
      </c>
      <c r="B590" t="s">
        <v>1124</v>
      </c>
      <c r="C590" t="s">
        <v>1125</v>
      </c>
      <c r="D590" s="2">
        <v>102302.74</v>
      </c>
      <c r="E590" s="2">
        <v>0</v>
      </c>
      <c r="F590" s="2">
        <v>608.97</v>
      </c>
      <c r="G590" s="2">
        <v>0</v>
      </c>
      <c r="H590" s="2">
        <v>15436.7565</v>
      </c>
    </row>
    <row r="591" spans="1:8" x14ac:dyDescent="0.25">
      <c r="A591">
        <v>92976</v>
      </c>
      <c r="B591" t="s">
        <v>1126</v>
      </c>
      <c r="C591" t="s">
        <v>1127</v>
      </c>
      <c r="D591" s="2">
        <v>10763.69</v>
      </c>
      <c r="E591" s="2">
        <v>0</v>
      </c>
      <c r="F591" s="2">
        <v>0</v>
      </c>
      <c r="G591" s="2">
        <v>0</v>
      </c>
      <c r="H591" s="2">
        <v>1614.5535</v>
      </c>
    </row>
    <row r="592" spans="1:8" x14ac:dyDescent="0.25">
      <c r="A592">
        <v>4264</v>
      </c>
      <c r="B592" t="s">
        <v>1128</v>
      </c>
      <c r="C592" t="s">
        <v>1129</v>
      </c>
      <c r="D592" s="2">
        <v>513246.37</v>
      </c>
      <c r="E592" s="2">
        <v>0</v>
      </c>
      <c r="F592" s="2">
        <v>8186.93</v>
      </c>
      <c r="G592" s="2">
        <v>0</v>
      </c>
      <c r="H592" s="2">
        <v>78214.994999999995</v>
      </c>
    </row>
    <row r="593" spans="1:8" x14ac:dyDescent="0.25">
      <c r="A593">
        <v>4288</v>
      </c>
      <c r="B593" t="s">
        <v>1130</v>
      </c>
      <c r="C593" t="s">
        <v>1131</v>
      </c>
      <c r="D593" s="2">
        <v>1799622.57</v>
      </c>
      <c r="E593" s="2">
        <v>0</v>
      </c>
      <c r="F593" s="2">
        <v>0</v>
      </c>
      <c r="G593" s="2">
        <v>0</v>
      </c>
      <c r="H593" s="2">
        <v>269943.38549999997</v>
      </c>
    </row>
    <row r="594" spans="1:8" x14ac:dyDescent="0.25">
      <c r="A594">
        <v>4450</v>
      </c>
      <c r="B594" t="s">
        <v>1132</v>
      </c>
      <c r="C594" t="s">
        <v>1133</v>
      </c>
      <c r="D594" s="2">
        <v>216902.03</v>
      </c>
      <c r="E594" s="2">
        <v>0</v>
      </c>
      <c r="F594" s="2">
        <v>7270.79</v>
      </c>
      <c r="G594" s="2">
        <v>0</v>
      </c>
      <c r="H594" s="2">
        <v>33625.923000000003</v>
      </c>
    </row>
    <row r="595" spans="1:8" x14ac:dyDescent="0.25">
      <c r="A595">
        <v>4168</v>
      </c>
      <c r="B595" t="s">
        <v>1134</v>
      </c>
      <c r="C595" t="s">
        <v>1135</v>
      </c>
      <c r="D595" s="2">
        <v>162409.79999999999</v>
      </c>
      <c r="E595" s="2">
        <v>0</v>
      </c>
      <c r="F595" s="2">
        <v>8997.5400000000009</v>
      </c>
      <c r="G595" s="2">
        <v>0</v>
      </c>
      <c r="H595" s="2">
        <v>25711.100999999999</v>
      </c>
    </row>
    <row r="596" spans="1:8" x14ac:dyDescent="0.25">
      <c r="A596">
        <v>4215</v>
      </c>
      <c r="B596" t="s">
        <v>1136</v>
      </c>
      <c r="C596" t="s">
        <v>1137</v>
      </c>
      <c r="D596" s="2">
        <v>20792.8</v>
      </c>
      <c r="E596" s="2">
        <v>0</v>
      </c>
      <c r="F596" s="2">
        <v>1354.55</v>
      </c>
      <c r="G596" s="2">
        <v>0</v>
      </c>
      <c r="H596" s="2">
        <v>3322.1024999999995</v>
      </c>
    </row>
    <row r="597" spans="1:8" x14ac:dyDescent="0.25">
      <c r="A597">
        <v>4376</v>
      </c>
      <c r="B597" t="s">
        <v>1138</v>
      </c>
      <c r="C597" t="s">
        <v>1139</v>
      </c>
      <c r="D597" s="2">
        <v>31565.22</v>
      </c>
      <c r="E597" s="2">
        <v>0</v>
      </c>
      <c r="F597" s="2">
        <v>1294.9000000000001</v>
      </c>
      <c r="G597" s="2">
        <v>0</v>
      </c>
      <c r="H597" s="2">
        <v>4929.018</v>
      </c>
    </row>
    <row r="598" spans="1:8" x14ac:dyDescent="0.25">
      <c r="A598">
        <v>4225</v>
      </c>
      <c r="B598" t="s">
        <v>1140</v>
      </c>
      <c r="C598" t="s">
        <v>1141</v>
      </c>
      <c r="D598" s="2">
        <v>18795.310000000001</v>
      </c>
      <c r="E598" s="2">
        <v>0</v>
      </c>
      <c r="F598" s="2">
        <v>2251.39</v>
      </c>
      <c r="G598" s="2">
        <v>0</v>
      </c>
      <c r="H598" s="2">
        <v>3157.0050000000001</v>
      </c>
    </row>
    <row r="599" spans="1:8" x14ac:dyDescent="0.25">
      <c r="A599">
        <v>90859</v>
      </c>
      <c r="B599" t="s">
        <v>1142</v>
      </c>
      <c r="C599" t="s">
        <v>1143</v>
      </c>
      <c r="D599" s="2">
        <v>89416.69</v>
      </c>
      <c r="E599" s="2">
        <v>0</v>
      </c>
      <c r="F599" s="2">
        <v>0</v>
      </c>
      <c r="G599" s="2">
        <v>0</v>
      </c>
      <c r="H599" s="2">
        <v>13412.503500000001</v>
      </c>
    </row>
    <row r="600" spans="1:8" x14ac:dyDescent="0.25">
      <c r="A600">
        <v>4197</v>
      </c>
      <c r="B600" t="s">
        <v>1144</v>
      </c>
      <c r="C600" t="s">
        <v>1145</v>
      </c>
      <c r="D600" s="2">
        <v>359858.46</v>
      </c>
      <c r="E600" s="2">
        <v>0</v>
      </c>
      <c r="F600" s="2">
        <v>7691.04</v>
      </c>
      <c r="G600" s="2">
        <v>0</v>
      </c>
      <c r="H600" s="2">
        <v>55132.424999999996</v>
      </c>
    </row>
    <row r="601" spans="1:8" x14ac:dyDescent="0.25">
      <c r="A601">
        <v>79073</v>
      </c>
      <c r="B601" t="s">
        <v>1146</v>
      </c>
      <c r="C601" t="s">
        <v>1147</v>
      </c>
      <c r="D601" s="2">
        <v>76202.240000000005</v>
      </c>
      <c r="E601" s="2">
        <v>0</v>
      </c>
      <c r="F601" s="2">
        <v>744.17</v>
      </c>
      <c r="G601" s="2">
        <v>0</v>
      </c>
      <c r="H601" s="2">
        <v>11541.961499999999</v>
      </c>
    </row>
    <row r="602" spans="1:8" x14ac:dyDescent="0.25">
      <c r="A602">
        <v>79979</v>
      </c>
      <c r="B602" t="s">
        <v>1148</v>
      </c>
      <c r="C602" t="s">
        <v>1149</v>
      </c>
      <c r="D602" s="2">
        <v>77354.350000000006</v>
      </c>
      <c r="E602" s="2">
        <v>0</v>
      </c>
      <c r="F602" s="2">
        <v>1236.01</v>
      </c>
      <c r="G602" s="2">
        <v>0</v>
      </c>
      <c r="H602" s="2">
        <v>11788.554</v>
      </c>
    </row>
    <row r="603" spans="1:8" x14ac:dyDescent="0.25">
      <c r="A603">
        <v>6374</v>
      </c>
      <c r="B603" t="s">
        <v>1150</v>
      </c>
      <c r="C603" t="s">
        <v>1151</v>
      </c>
      <c r="D603" s="2">
        <v>27406.87</v>
      </c>
      <c r="E603" s="2">
        <v>0</v>
      </c>
      <c r="F603" s="2">
        <v>0</v>
      </c>
      <c r="G603" s="2">
        <v>0</v>
      </c>
      <c r="H603" s="2">
        <v>4111.0304999999998</v>
      </c>
    </row>
    <row r="604" spans="1:8" x14ac:dyDescent="0.25">
      <c r="A604">
        <v>4403</v>
      </c>
      <c r="B604" s="13" t="s">
        <v>1152</v>
      </c>
      <c r="C604" s="13" t="s">
        <v>1153</v>
      </c>
      <c r="D604" s="14">
        <v>9263898.6899999995</v>
      </c>
      <c r="E604" s="2">
        <v>140198.69961583236</v>
      </c>
      <c r="F604" s="14">
        <v>271587.44</v>
      </c>
      <c r="G604" s="2">
        <v>17892.819576470589</v>
      </c>
      <c r="H604" s="2">
        <v>1430322.9194999998</v>
      </c>
    </row>
    <row r="605" spans="1:8" x14ac:dyDescent="0.25">
      <c r="A605">
        <v>4422</v>
      </c>
      <c r="B605" t="s">
        <v>1154</v>
      </c>
      <c r="C605" t="s">
        <v>1155</v>
      </c>
      <c r="D605" s="2">
        <v>67947.55</v>
      </c>
      <c r="E605" s="2">
        <v>0</v>
      </c>
      <c r="F605" s="2">
        <v>0</v>
      </c>
      <c r="G605" s="2">
        <v>0</v>
      </c>
      <c r="H605" s="2">
        <v>10192.1325</v>
      </c>
    </row>
    <row r="606" spans="1:8" x14ac:dyDescent="0.25">
      <c r="A606">
        <v>4310</v>
      </c>
      <c r="B606" t="s">
        <v>1156</v>
      </c>
      <c r="C606" t="s">
        <v>1157</v>
      </c>
      <c r="D606" s="2">
        <v>38304.01</v>
      </c>
      <c r="E606" s="2">
        <v>0</v>
      </c>
      <c r="F606" s="2">
        <v>586.09</v>
      </c>
      <c r="G606" s="2">
        <v>0</v>
      </c>
      <c r="H606" s="2">
        <v>5833.5149999999994</v>
      </c>
    </row>
    <row r="607" spans="1:8" x14ac:dyDescent="0.25">
      <c r="A607">
        <v>4277</v>
      </c>
      <c r="B607" s="13" t="s">
        <v>1158</v>
      </c>
      <c r="C607" s="13" t="s">
        <v>1159</v>
      </c>
      <c r="D607" s="14">
        <v>276992.13</v>
      </c>
      <c r="E607" s="2">
        <v>1082.0005078125</v>
      </c>
      <c r="F607" s="2">
        <v>2317.8200000000002</v>
      </c>
      <c r="G607" s="2">
        <v>0</v>
      </c>
      <c r="H607" s="2">
        <v>41896.4925</v>
      </c>
    </row>
    <row r="608" spans="1:8" x14ac:dyDescent="0.25">
      <c r="A608">
        <v>4413</v>
      </c>
      <c r="B608" s="13" t="s">
        <v>1160</v>
      </c>
      <c r="C608" s="13" t="s">
        <v>1161</v>
      </c>
      <c r="D608" s="14">
        <v>1881871.49</v>
      </c>
      <c r="E608" s="2">
        <v>1182.0800816582914</v>
      </c>
      <c r="F608" s="2">
        <v>35292.31</v>
      </c>
      <c r="G608" s="2">
        <v>0</v>
      </c>
      <c r="H608" s="2">
        <v>287574.57</v>
      </c>
    </row>
    <row r="609" spans="1:8" x14ac:dyDescent="0.25">
      <c r="A609">
        <v>4380</v>
      </c>
      <c r="B609" t="s">
        <v>1162</v>
      </c>
      <c r="C609" t="s">
        <v>1163</v>
      </c>
      <c r="D609" s="2">
        <v>12813.34</v>
      </c>
      <c r="E609" s="2">
        <v>0</v>
      </c>
      <c r="F609" s="2">
        <v>439.43</v>
      </c>
      <c r="G609" s="2">
        <v>0</v>
      </c>
      <c r="H609" s="2">
        <v>1987.9155000000001</v>
      </c>
    </row>
    <row r="610" spans="1:8" x14ac:dyDescent="0.25">
      <c r="A610">
        <v>79957</v>
      </c>
      <c r="B610" t="s">
        <v>1164</v>
      </c>
      <c r="C610" t="s">
        <v>1165</v>
      </c>
      <c r="D610" s="2">
        <v>42057.25</v>
      </c>
      <c r="E610" s="2">
        <v>0</v>
      </c>
      <c r="F610" s="2">
        <v>2885.98</v>
      </c>
      <c r="G610" s="2">
        <v>0</v>
      </c>
      <c r="H610" s="2">
        <v>6741.4845000000005</v>
      </c>
    </row>
    <row r="611" spans="1:8" x14ac:dyDescent="0.25">
      <c r="A611">
        <v>4190</v>
      </c>
      <c r="B611" t="s">
        <v>1166</v>
      </c>
      <c r="C611" t="s">
        <v>1167</v>
      </c>
      <c r="D611" s="2">
        <v>26397.84</v>
      </c>
      <c r="E611" s="2">
        <v>0</v>
      </c>
      <c r="F611" s="2">
        <v>0</v>
      </c>
      <c r="G611" s="2">
        <v>0</v>
      </c>
      <c r="H611" s="2">
        <v>3959.6759999999999</v>
      </c>
    </row>
    <row r="612" spans="1:8" x14ac:dyDescent="0.25">
      <c r="A612">
        <v>1000291</v>
      </c>
      <c r="B612" s="3" t="s">
        <v>1258</v>
      </c>
      <c r="C612" t="s">
        <v>1259</v>
      </c>
      <c r="D612" s="2">
        <v>1466.47</v>
      </c>
      <c r="E612" s="2">
        <v>0</v>
      </c>
      <c r="F612" s="2">
        <v>0</v>
      </c>
      <c r="G612" s="2">
        <v>0</v>
      </c>
      <c r="H612" s="2">
        <v>219.97049999999999</v>
      </c>
    </row>
    <row r="613" spans="1:8" x14ac:dyDescent="0.25">
      <c r="A613">
        <v>90317</v>
      </c>
      <c r="B613" t="s">
        <v>1168</v>
      </c>
      <c r="C613" t="s">
        <v>1169</v>
      </c>
      <c r="D613" s="2">
        <v>26716.42</v>
      </c>
      <c r="E613" s="2">
        <v>0</v>
      </c>
      <c r="F613" s="2">
        <v>460.05</v>
      </c>
      <c r="G613" s="2">
        <v>0</v>
      </c>
      <c r="H613" s="2">
        <v>4076.4704999999994</v>
      </c>
    </row>
    <row r="614" spans="1:8" x14ac:dyDescent="0.25">
      <c r="A614">
        <v>80992</v>
      </c>
      <c r="B614" t="s">
        <v>1170</v>
      </c>
      <c r="C614" t="s">
        <v>1171</v>
      </c>
      <c r="D614" s="2">
        <v>78658.039999999994</v>
      </c>
      <c r="E614" s="2">
        <v>0</v>
      </c>
      <c r="F614" s="2">
        <v>0</v>
      </c>
      <c r="G614" s="2">
        <v>0</v>
      </c>
      <c r="H614" s="2">
        <v>11798.705999999998</v>
      </c>
    </row>
    <row r="615" spans="1:8" x14ac:dyDescent="0.25">
      <c r="A615">
        <v>4162</v>
      </c>
      <c r="B615" t="s">
        <v>1172</v>
      </c>
      <c r="C615" t="s">
        <v>1173</v>
      </c>
      <c r="D615" s="2">
        <v>25251.119999999999</v>
      </c>
      <c r="E615" s="2">
        <v>0</v>
      </c>
      <c r="F615" s="2">
        <v>850.1</v>
      </c>
      <c r="G615" s="2">
        <v>0</v>
      </c>
      <c r="H615" s="2">
        <v>3915.1829999999995</v>
      </c>
    </row>
    <row r="616" spans="1:8" x14ac:dyDescent="0.25">
      <c r="A616">
        <v>92985</v>
      </c>
      <c r="B616" t="s">
        <v>1174</v>
      </c>
      <c r="C616" t="s">
        <v>1175</v>
      </c>
      <c r="D616" s="2">
        <v>49635.96</v>
      </c>
      <c r="E616" s="2">
        <v>0</v>
      </c>
      <c r="F616" s="2">
        <v>149.07</v>
      </c>
      <c r="G616" s="2">
        <v>0</v>
      </c>
      <c r="H616" s="2">
        <v>7467.7544999999991</v>
      </c>
    </row>
    <row r="617" spans="1:8" x14ac:dyDescent="0.25">
      <c r="A617">
        <v>4358</v>
      </c>
      <c r="B617" t="s">
        <v>1176</v>
      </c>
      <c r="C617" t="s">
        <v>1177</v>
      </c>
      <c r="D617" s="2">
        <v>7759.16</v>
      </c>
      <c r="E617" s="2">
        <v>0</v>
      </c>
      <c r="F617" s="2">
        <v>0</v>
      </c>
      <c r="G617" s="2">
        <v>0</v>
      </c>
      <c r="H617" s="2">
        <v>1163.874</v>
      </c>
    </row>
    <row r="618" spans="1:8" x14ac:dyDescent="0.25">
      <c r="A618">
        <v>4339</v>
      </c>
      <c r="B618" t="s">
        <v>1178</v>
      </c>
      <c r="C618" t="s">
        <v>1179</v>
      </c>
      <c r="D618" s="2">
        <v>78875.58</v>
      </c>
      <c r="E618" s="2">
        <v>0</v>
      </c>
      <c r="F618" s="2">
        <v>739.95</v>
      </c>
      <c r="G618" s="2">
        <v>0</v>
      </c>
      <c r="H618" s="2">
        <v>11942.3295</v>
      </c>
    </row>
    <row r="619" spans="1:8" x14ac:dyDescent="0.25">
      <c r="A619">
        <v>4430</v>
      </c>
      <c r="B619" t="s">
        <v>1180</v>
      </c>
      <c r="C619" t="s">
        <v>1181</v>
      </c>
      <c r="D619" s="2">
        <v>6320.56</v>
      </c>
      <c r="E619" s="2">
        <v>0</v>
      </c>
      <c r="F619" s="2">
        <v>0</v>
      </c>
      <c r="G619" s="2">
        <v>0</v>
      </c>
      <c r="H619" s="2">
        <v>948.08400000000006</v>
      </c>
    </row>
    <row r="620" spans="1:8" x14ac:dyDescent="0.25">
      <c r="A620">
        <v>79907</v>
      </c>
      <c r="B620" s="13" t="s">
        <v>1182</v>
      </c>
      <c r="C620" s="13" t="s">
        <v>1183</v>
      </c>
      <c r="D620" s="14">
        <v>1613.14</v>
      </c>
      <c r="E620" s="2">
        <v>0</v>
      </c>
      <c r="F620" s="2">
        <v>0</v>
      </c>
      <c r="G620" s="2">
        <v>0</v>
      </c>
      <c r="H620" s="2">
        <v>241.971</v>
      </c>
    </row>
    <row r="621" spans="1:8" x14ac:dyDescent="0.25">
      <c r="A621">
        <v>91948</v>
      </c>
      <c r="B621" t="s">
        <v>1184</v>
      </c>
      <c r="C621" t="s">
        <v>1185</v>
      </c>
      <c r="D621" s="2">
        <v>143841.94</v>
      </c>
      <c r="E621" s="2">
        <v>0</v>
      </c>
      <c r="F621" s="2">
        <v>1700.85</v>
      </c>
      <c r="G621" s="2">
        <v>0</v>
      </c>
      <c r="H621" s="2">
        <v>21831.4185</v>
      </c>
    </row>
    <row r="622" spans="1:8" x14ac:dyDescent="0.25">
      <c r="A622">
        <v>4260</v>
      </c>
      <c r="B622" s="13" t="s">
        <v>1186</v>
      </c>
      <c r="C622" s="13" t="s">
        <v>1187</v>
      </c>
      <c r="D622" s="14">
        <v>5107844.9800000004</v>
      </c>
      <c r="E622" s="2">
        <v>20859.699074326167</v>
      </c>
      <c r="F622" s="14">
        <v>228807.34</v>
      </c>
      <c r="G622" s="2">
        <v>3611.0197130559541</v>
      </c>
      <c r="H622" s="2">
        <v>800497.848</v>
      </c>
    </row>
    <row r="623" spans="1:8" x14ac:dyDescent="0.25">
      <c r="A623">
        <v>4504</v>
      </c>
      <c r="B623" t="s">
        <v>1188</v>
      </c>
      <c r="C623" t="s">
        <v>1189</v>
      </c>
      <c r="D623" s="2">
        <v>51775.26</v>
      </c>
      <c r="E623" s="2">
        <v>0</v>
      </c>
      <c r="F623" s="2">
        <v>1167.8499999999999</v>
      </c>
      <c r="G623" s="2">
        <v>0</v>
      </c>
      <c r="H623" s="2">
        <v>7941.4664999999995</v>
      </c>
    </row>
    <row r="624" spans="1:8" x14ac:dyDescent="0.25">
      <c r="A624">
        <v>4512</v>
      </c>
      <c r="B624" t="s">
        <v>1190</v>
      </c>
      <c r="C624" t="s">
        <v>1191</v>
      </c>
      <c r="D624" s="2">
        <v>31174.36</v>
      </c>
      <c r="E624" s="2">
        <v>0</v>
      </c>
      <c r="F624" s="2">
        <v>4471.6899999999996</v>
      </c>
      <c r="G624" s="2">
        <v>0</v>
      </c>
      <c r="H624" s="2">
        <v>5346.9075000000003</v>
      </c>
    </row>
    <row r="625" spans="1:8" x14ac:dyDescent="0.25">
      <c r="A625">
        <v>79497</v>
      </c>
      <c r="B625" t="s">
        <v>1192</v>
      </c>
      <c r="C625" t="s">
        <v>1193</v>
      </c>
      <c r="D625" s="2">
        <v>28266.81</v>
      </c>
      <c r="E625" s="2">
        <v>0</v>
      </c>
      <c r="F625" s="2">
        <v>803.61</v>
      </c>
      <c r="G625" s="2">
        <v>0</v>
      </c>
      <c r="H625" s="2">
        <v>4360.5630000000001</v>
      </c>
    </row>
    <row r="626" spans="1:8" x14ac:dyDescent="0.25">
      <c r="A626">
        <v>79990</v>
      </c>
      <c r="B626" t="s">
        <v>1194</v>
      </c>
      <c r="C626" t="s">
        <v>1195</v>
      </c>
      <c r="D626" s="2">
        <v>11878.91</v>
      </c>
      <c r="E626" s="2">
        <v>0</v>
      </c>
      <c r="F626" s="2">
        <v>0</v>
      </c>
      <c r="G626" s="2">
        <v>0</v>
      </c>
      <c r="H626" s="2">
        <v>1781.8364999999999</v>
      </c>
    </row>
    <row r="627" spans="1:8" x14ac:dyDescent="0.25">
      <c r="A627">
        <v>90036</v>
      </c>
      <c r="B627" t="s">
        <v>1196</v>
      </c>
      <c r="C627" t="s">
        <v>1197</v>
      </c>
      <c r="D627" s="2">
        <v>48507.71</v>
      </c>
      <c r="E627" s="2">
        <v>0</v>
      </c>
      <c r="F627" s="2">
        <v>454.85</v>
      </c>
      <c r="G627" s="2">
        <v>0</v>
      </c>
      <c r="H627" s="2">
        <v>7344.3839999999991</v>
      </c>
    </row>
    <row r="628" spans="1:8" x14ac:dyDescent="0.25">
      <c r="A628">
        <v>91937</v>
      </c>
      <c r="B628" t="s">
        <v>1198</v>
      </c>
      <c r="C628" t="s">
        <v>1199</v>
      </c>
      <c r="D628" s="2">
        <v>83704.38</v>
      </c>
      <c r="E628" s="2">
        <v>0</v>
      </c>
      <c r="F628" s="2">
        <v>0</v>
      </c>
      <c r="G628" s="2">
        <v>0</v>
      </c>
      <c r="H628" s="2">
        <v>12555.657000000001</v>
      </c>
    </row>
    <row r="629" spans="1:8" x14ac:dyDescent="0.25">
      <c r="A629">
        <v>4394</v>
      </c>
      <c r="B629" t="s">
        <v>1200</v>
      </c>
      <c r="C629" t="s">
        <v>1201</v>
      </c>
      <c r="D629" s="2">
        <v>494803.71</v>
      </c>
      <c r="E629" s="2">
        <v>0</v>
      </c>
      <c r="F629" s="2">
        <v>16310.95</v>
      </c>
      <c r="G629" s="2">
        <v>0</v>
      </c>
      <c r="H629" s="2">
        <v>76667.199000000008</v>
      </c>
    </row>
    <row r="630" spans="1:8" x14ac:dyDescent="0.25">
      <c r="A630">
        <v>4236</v>
      </c>
      <c r="B630" t="s">
        <v>1202</v>
      </c>
      <c r="C630" t="s">
        <v>1203</v>
      </c>
      <c r="D630" s="2">
        <v>223123.61</v>
      </c>
      <c r="E630" s="2">
        <v>1467.918486842105</v>
      </c>
      <c r="F630" s="2">
        <v>3330.17</v>
      </c>
      <c r="G630" s="2">
        <v>0</v>
      </c>
      <c r="H630" s="2">
        <v>33968.066999999995</v>
      </c>
    </row>
    <row r="631" spans="1:8" x14ac:dyDescent="0.25">
      <c r="A631">
        <v>4170</v>
      </c>
      <c r="B631" t="s">
        <v>1204</v>
      </c>
      <c r="C631" t="s">
        <v>1205</v>
      </c>
      <c r="D631" s="2">
        <v>225808.38</v>
      </c>
      <c r="E631" s="2">
        <v>0</v>
      </c>
      <c r="F631" s="2">
        <v>4735.83</v>
      </c>
      <c r="G631" s="2">
        <v>0</v>
      </c>
      <c r="H631" s="2">
        <v>34581.631499999996</v>
      </c>
    </row>
    <row r="632" spans="1:8" x14ac:dyDescent="0.25">
      <c r="A632">
        <v>4193</v>
      </c>
      <c r="B632" t="s">
        <v>1206</v>
      </c>
      <c r="C632" t="s">
        <v>1207</v>
      </c>
      <c r="D632" s="2">
        <v>147635.97</v>
      </c>
      <c r="E632" s="2">
        <v>0</v>
      </c>
      <c r="F632" s="2">
        <v>2200.52</v>
      </c>
      <c r="G632" s="2">
        <v>0</v>
      </c>
      <c r="H632" s="2">
        <v>22475.473499999996</v>
      </c>
    </row>
    <row r="633" spans="1:8" x14ac:dyDescent="0.25">
      <c r="A633">
        <v>4261</v>
      </c>
      <c r="B633" t="s">
        <v>1208</v>
      </c>
      <c r="C633" t="s">
        <v>1209</v>
      </c>
      <c r="D633" s="2">
        <v>239950.17</v>
      </c>
      <c r="E633" s="2">
        <v>0</v>
      </c>
      <c r="F633" s="2">
        <v>12707.1</v>
      </c>
      <c r="G633" s="2">
        <v>0</v>
      </c>
      <c r="H633" s="2">
        <v>37898.590499999998</v>
      </c>
    </row>
    <row r="634" spans="1:8" x14ac:dyDescent="0.25">
      <c r="A634">
        <v>4154</v>
      </c>
      <c r="B634" t="s">
        <v>1210</v>
      </c>
      <c r="C634" t="s">
        <v>1211</v>
      </c>
      <c r="D634" s="2">
        <v>438573.87</v>
      </c>
      <c r="E634" s="2">
        <v>14619.128999999999</v>
      </c>
      <c r="F634" s="2">
        <v>7390.6</v>
      </c>
      <c r="G634" s="2">
        <v>0</v>
      </c>
      <c r="H634" s="2">
        <v>66894.670499999993</v>
      </c>
    </row>
    <row r="635" spans="1:8" x14ac:dyDescent="0.25">
      <c r="A635">
        <v>4387</v>
      </c>
      <c r="B635" t="s">
        <v>1212</v>
      </c>
      <c r="C635" t="s">
        <v>1213</v>
      </c>
      <c r="D635" s="2">
        <v>457540.77</v>
      </c>
      <c r="E635" s="2">
        <v>9885.1400925925918</v>
      </c>
      <c r="F635" s="2">
        <v>6841.95</v>
      </c>
      <c r="G635" s="2">
        <v>0</v>
      </c>
      <c r="H635" s="2">
        <v>69657.407999999996</v>
      </c>
    </row>
    <row r="636" spans="1:8" x14ac:dyDescent="0.25">
      <c r="A636">
        <v>4485</v>
      </c>
      <c r="B636" t="s">
        <v>1214</v>
      </c>
      <c r="C636" t="s">
        <v>1215</v>
      </c>
      <c r="D636" s="2">
        <v>8813.07</v>
      </c>
      <c r="E636" s="2">
        <v>0</v>
      </c>
      <c r="F636" s="2">
        <v>543.65</v>
      </c>
      <c r="G636" s="2">
        <v>0</v>
      </c>
      <c r="H636" s="2">
        <v>1403.5079999999998</v>
      </c>
    </row>
    <row r="637" spans="1:8" x14ac:dyDescent="0.25">
      <c r="A637">
        <v>79379</v>
      </c>
      <c r="B637" t="s">
        <v>1216</v>
      </c>
      <c r="C637" t="s">
        <v>1217</v>
      </c>
      <c r="D637" s="2">
        <v>12905.61</v>
      </c>
      <c r="E637" s="2">
        <v>0</v>
      </c>
      <c r="F637" s="2">
        <v>0</v>
      </c>
      <c r="G637" s="2">
        <v>0</v>
      </c>
      <c r="H637" s="2">
        <v>1935.8415</v>
      </c>
    </row>
    <row r="638" spans="1:8" x14ac:dyDescent="0.25">
      <c r="A638">
        <v>79533</v>
      </c>
      <c r="B638" t="s">
        <v>1218</v>
      </c>
      <c r="C638" t="s">
        <v>1219</v>
      </c>
      <c r="D638" s="2">
        <v>11405.97</v>
      </c>
      <c r="E638" s="2">
        <v>0</v>
      </c>
      <c r="F638" s="2">
        <v>0</v>
      </c>
      <c r="G638" s="2">
        <v>0</v>
      </c>
      <c r="H638" s="2">
        <v>1710.8954999999999</v>
      </c>
    </row>
    <row r="639" spans="1:8" x14ac:dyDescent="0.25">
      <c r="A639">
        <v>79492</v>
      </c>
      <c r="B639" t="s">
        <v>1220</v>
      </c>
      <c r="C639" t="s">
        <v>1221</v>
      </c>
      <c r="D639" s="2">
        <v>1135.75</v>
      </c>
      <c r="E639" s="2">
        <v>0</v>
      </c>
      <c r="F639" s="2">
        <v>0</v>
      </c>
      <c r="G639" s="2">
        <v>0</v>
      </c>
      <c r="H639" s="2">
        <v>170.36249999999998</v>
      </c>
    </row>
    <row r="640" spans="1:8" x14ac:dyDescent="0.25">
      <c r="A640">
        <v>4213</v>
      </c>
      <c r="B640" t="s">
        <v>1222</v>
      </c>
      <c r="C640" t="s">
        <v>1223</v>
      </c>
      <c r="D640" s="2">
        <v>12800.12</v>
      </c>
      <c r="E640" s="2">
        <v>0</v>
      </c>
      <c r="F640" s="2">
        <v>2232.3200000000002</v>
      </c>
      <c r="G640" s="2">
        <v>0</v>
      </c>
      <c r="H640" s="2">
        <v>2254.866</v>
      </c>
    </row>
    <row r="641" spans="1:8" x14ac:dyDescent="0.25">
      <c r="A641">
        <v>4385</v>
      </c>
      <c r="B641" t="s">
        <v>1224</v>
      </c>
      <c r="C641" t="s">
        <v>1225</v>
      </c>
      <c r="D641" s="2">
        <v>72529.960000000006</v>
      </c>
      <c r="E641" s="2">
        <v>0</v>
      </c>
      <c r="F641" s="2">
        <v>2201.36</v>
      </c>
      <c r="G641" s="2">
        <v>0</v>
      </c>
      <c r="H641" s="2">
        <v>11209.698</v>
      </c>
    </row>
    <row r="642" spans="1:8" x14ac:dyDescent="0.25">
      <c r="A642">
        <v>4377</v>
      </c>
      <c r="B642" t="s">
        <v>1226</v>
      </c>
      <c r="C642" t="s">
        <v>1227</v>
      </c>
      <c r="D642" s="2">
        <v>9612.0400000000009</v>
      </c>
      <c r="E642" s="2">
        <v>0</v>
      </c>
      <c r="F642" s="2">
        <v>1696.66</v>
      </c>
      <c r="G642" s="2">
        <v>0</v>
      </c>
      <c r="H642" s="2">
        <v>1696.3050000000001</v>
      </c>
    </row>
    <row r="643" spans="1:8" x14ac:dyDescent="0.25">
      <c r="A643">
        <v>79524</v>
      </c>
      <c r="B643" t="s">
        <v>1228</v>
      </c>
      <c r="C643" t="s">
        <v>1229</v>
      </c>
      <c r="D643" s="2">
        <v>8061.21</v>
      </c>
      <c r="E643" s="2">
        <v>0</v>
      </c>
      <c r="F643" s="2">
        <v>0</v>
      </c>
      <c r="G643" s="2">
        <v>0</v>
      </c>
      <c r="H643" s="2">
        <v>1209.1814999999999</v>
      </c>
    </row>
    <row r="644" spans="1:8" x14ac:dyDescent="0.25">
      <c r="A644">
        <v>79472</v>
      </c>
      <c r="B644" t="s">
        <v>1230</v>
      </c>
      <c r="C644" t="s">
        <v>1231</v>
      </c>
      <c r="D644" s="2">
        <v>7081.4</v>
      </c>
      <c r="E644" s="2">
        <v>0</v>
      </c>
      <c r="F644" s="2">
        <v>0</v>
      </c>
      <c r="G644" s="2">
        <v>0</v>
      </c>
      <c r="H644" s="2">
        <v>1062.2099999999998</v>
      </c>
    </row>
    <row r="645" spans="1:8" x14ac:dyDescent="0.25">
      <c r="A645">
        <v>4499</v>
      </c>
      <c r="B645" t="s">
        <v>1232</v>
      </c>
      <c r="C645" t="s">
        <v>1233</v>
      </c>
      <c r="D645" s="2">
        <v>1747102.11</v>
      </c>
      <c r="E645" s="2">
        <v>45243.680139442236</v>
      </c>
      <c r="F645" s="2">
        <v>33857.53</v>
      </c>
      <c r="G645" s="2">
        <v>0</v>
      </c>
      <c r="H645" s="2">
        <v>267143.946</v>
      </c>
    </row>
    <row r="646" spans="1:8" x14ac:dyDescent="0.25">
      <c r="A646">
        <v>4509</v>
      </c>
      <c r="B646" t="s">
        <v>1234</v>
      </c>
      <c r="C646" t="s">
        <v>1235</v>
      </c>
      <c r="D646" s="2">
        <v>26771.05</v>
      </c>
      <c r="E646" s="2">
        <v>0</v>
      </c>
      <c r="F646" s="2">
        <v>0</v>
      </c>
      <c r="G646" s="2">
        <v>0</v>
      </c>
      <c r="H646" s="2">
        <v>4015.6574999999998</v>
      </c>
    </row>
    <row r="647" spans="1:8" x14ac:dyDescent="0.25">
      <c r="A647">
        <v>4507</v>
      </c>
      <c r="B647" t="s">
        <v>1236</v>
      </c>
      <c r="C647" t="s">
        <v>1237</v>
      </c>
      <c r="D647" s="2">
        <v>1966630.38</v>
      </c>
      <c r="E647" s="2">
        <v>25363.288630952378</v>
      </c>
      <c r="F647" s="2">
        <v>0</v>
      </c>
      <c r="G647" s="2">
        <v>0</v>
      </c>
      <c r="H647" s="2">
        <v>294994.55699999997</v>
      </c>
    </row>
    <row r="648" spans="1:8" x14ac:dyDescent="0.25">
      <c r="D648" s="2">
        <v>195357588.77000007</v>
      </c>
      <c r="F648" s="2">
        <v>4572848.0500000017</v>
      </c>
    </row>
  </sheetData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64DE9-98D6-47D1-B347-07FE00D25BFA}">
  <dimension ref="A1:L137"/>
  <sheetViews>
    <sheetView topLeftCell="B1" workbookViewId="0">
      <pane ySplit="2" topLeftCell="A3" activePane="bottomLeft" state="frozen"/>
      <selection activeCell="C138" sqref="C138"/>
      <selection pane="bottomLeft" activeCell="D98" sqref="D98"/>
    </sheetView>
  </sheetViews>
  <sheetFormatPr defaultRowHeight="15" x14ac:dyDescent="0.25"/>
  <cols>
    <col min="1" max="1" width="12" bestFit="1" customWidth="1"/>
    <col min="2" max="2" width="10.28515625" bestFit="1" customWidth="1"/>
    <col min="3" max="3" width="10.28515625" customWidth="1"/>
    <col min="4" max="4" width="40" bestFit="1" customWidth="1"/>
    <col min="5" max="5" width="14.85546875" bestFit="1" customWidth="1"/>
    <col min="6" max="6" width="18.140625" bestFit="1" customWidth="1"/>
    <col min="7" max="7" width="17.140625" bestFit="1" customWidth="1"/>
    <col min="8" max="9" width="15" bestFit="1" customWidth="1"/>
    <col min="10" max="10" width="14.85546875" style="7" customWidth="1"/>
    <col min="11" max="11" width="12.7109375" style="8" bestFit="1" customWidth="1"/>
    <col min="12" max="12" width="18.7109375" bestFit="1" customWidth="1"/>
  </cols>
  <sheetData>
    <row r="1" spans="1:12" x14ac:dyDescent="0.25">
      <c r="D1" t="s">
        <v>1274</v>
      </c>
      <c r="E1" s="16">
        <v>44187</v>
      </c>
    </row>
    <row r="2" spans="1:12" s="4" customFormat="1" ht="97.5" customHeight="1" x14ac:dyDescent="0.25">
      <c r="A2" s="4" t="s">
        <v>1260</v>
      </c>
      <c r="B2" s="4" t="s">
        <v>1261</v>
      </c>
      <c r="C2" s="4" t="s">
        <v>1</v>
      </c>
      <c r="D2" s="4" t="s">
        <v>1262</v>
      </c>
      <c r="E2" s="4" t="s">
        <v>1263</v>
      </c>
      <c r="F2" s="4" t="s">
        <v>1264</v>
      </c>
      <c r="G2" s="4" t="s">
        <v>1265</v>
      </c>
      <c r="H2" s="4" t="s">
        <v>1266</v>
      </c>
      <c r="I2" s="4" t="s">
        <v>1267</v>
      </c>
      <c r="J2" s="5" t="s">
        <v>1268</v>
      </c>
      <c r="K2" s="6" t="s">
        <v>1269</v>
      </c>
      <c r="L2" s="4" t="s">
        <v>1270</v>
      </c>
    </row>
    <row r="3" spans="1:12" x14ac:dyDescent="0.25">
      <c r="A3">
        <v>2019</v>
      </c>
      <c r="B3">
        <v>4280</v>
      </c>
      <c r="C3" t="str">
        <f>VLOOKUP(B3,'[1]FY20 Allocations as values'!A:B,2,FALSE)</f>
        <v>070468000</v>
      </c>
      <c r="D3" t="str">
        <f>VLOOKUP(B3,'[1]FY20 Allocations as values'!A:C,3,FALSE)</f>
        <v>Alhambra Elementary District</v>
      </c>
      <c r="E3">
        <v>186</v>
      </c>
      <c r="F3">
        <v>12</v>
      </c>
      <c r="G3">
        <v>0</v>
      </c>
      <c r="H3">
        <v>1340</v>
      </c>
      <c r="I3">
        <v>145</v>
      </c>
      <c r="J3" s="7">
        <f>IFERROR(F3/(F3+H3),0)</f>
        <v>8.8757396449704144E-3</v>
      </c>
      <c r="K3" s="8">
        <f>IFERROR(G3/(G3+I3),0)</f>
        <v>0</v>
      </c>
    </row>
    <row r="4" spans="1:12" x14ac:dyDescent="0.25">
      <c r="A4">
        <v>2019</v>
      </c>
      <c r="B4">
        <v>4418</v>
      </c>
      <c r="C4" t="str">
        <f>VLOOKUP(B4,'[1]FY20 Allocations as values'!A:B,2,FALSE)</f>
        <v>100351000</v>
      </c>
      <c r="D4" t="str">
        <f>VLOOKUP(B4,'[1]FY20 Allocations as values'!A:C,3,FALSE)</f>
        <v>Altar Valley Elementary District</v>
      </c>
      <c r="E4">
        <v>70</v>
      </c>
      <c r="F4">
        <v>1</v>
      </c>
      <c r="G4">
        <v>1</v>
      </c>
      <c r="H4">
        <v>131</v>
      </c>
      <c r="I4">
        <v>15</v>
      </c>
      <c r="J4" s="7">
        <f>IFERROR(F4/(F4+H4),0)</f>
        <v>7.575757575757576E-3</v>
      </c>
      <c r="K4" s="8">
        <f>IFERROR(G4/(G4+I4),0)</f>
        <v>6.25E-2</v>
      </c>
    </row>
    <row r="5" spans="1:12" x14ac:dyDescent="0.25">
      <c r="A5">
        <v>2019</v>
      </c>
      <c r="B5">
        <v>4406</v>
      </c>
      <c r="C5" t="str">
        <f>VLOOKUP(B5,'[1]FY20 Allocations as values'!A:B,2,FALSE)</f>
        <v>100210000</v>
      </c>
      <c r="D5" t="str">
        <f>VLOOKUP(B5,'[1]FY20 Allocations as values'!A:C,3,FALSE)</f>
        <v>Amphitheater Unified District</v>
      </c>
      <c r="E5">
        <v>1165</v>
      </c>
      <c r="F5" s="9">
        <v>18</v>
      </c>
      <c r="G5" s="9">
        <v>3</v>
      </c>
      <c r="H5">
        <v>2387</v>
      </c>
      <c r="I5">
        <v>264</v>
      </c>
      <c r="J5" s="10">
        <f>IFERROR(F5/(F5+H5),0)</f>
        <v>7.4844074844074848E-3</v>
      </c>
      <c r="K5" s="11">
        <f>IFERROR(G5/(G5+I5),0)</f>
        <v>1.1235955056179775E-2</v>
      </c>
      <c r="L5" t="s">
        <v>1271</v>
      </c>
    </row>
    <row r="6" spans="1:12" x14ac:dyDescent="0.25">
      <c r="A6">
        <v>2019</v>
      </c>
      <c r="B6">
        <v>4443</v>
      </c>
      <c r="C6" t="str">
        <f>VLOOKUP(B6,'[1]FY20 Allocations as values'!A:B,2,FALSE)</f>
        <v>110243000</v>
      </c>
      <c r="D6" t="str">
        <f>VLOOKUP(B6,'[1]FY20 Allocations as values'!A:C,3,FALSE)</f>
        <v>Apache Junction Unified District</v>
      </c>
      <c r="E6">
        <v>224</v>
      </c>
      <c r="F6">
        <v>0</v>
      </c>
      <c r="G6">
        <v>0</v>
      </c>
      <c r="H6">
        <v>641</v>
      </c>
      <c r="I6">
        <v>63</v>
      </c>
      <c r="J6" s="7">
        <f>IFERROR(F6/(F6+H6),0)</f>
        <v>0</v>
      </c>
      <c r="K6" s="8">
        <f>IFERROR(G6/(G6+I6),0)</f>
        <v>0</v>
      </c>
    </row>
    <row r="7" spans="1:12" x14ac:dyDescent="0.25">
      <c r="A7">
        <v>2019</v>
      </c>
      <c r="B7">
        <v>4187</v>
      </c>
      <c r="C7" t="str">
        <f>VLOOKUP(B7,'[1]FY20 Allocations as values'!A:B,2,FALSE)</f>
        <v>020453000</v>
      </c>
      <c r="D7" t="str">
        <f>VLOOKUP(B7,'[1]FY20 Allocations as values'!A:C,3,FALSE)</f>
        <v>Ash Creek Elementary District</v>
      </c>
      <c r="E7">
        <v>5</v>
      </c>
      <c r="F7">
        <v>0</v>
      </c>
      <c r="G7">
        <v>0</v>
      </c>
      <c r="H7">
        <v>4</v>
      </c>
      <c r="I7">
        <v>0</v>
      </c>
      <c r="J7" s="7">
        <f>IFERROR(F7/(F7+H7),0)</f>
        <v>0</v>
      </c>
      <c r="K7" s="8">
        <f>IFERROR(G7/(G7+I7),0)</f>
        <v>0</v>
      </c>
    </row>
    <row r="8" spans="1:12" x14ac:dyDescent="0.25">
      <c r="A8">
        <v>2019</v>
      </c>
      <c r="B8">
        <v>4471</v>
      </c>
      <c r="C8" t="str">
        <f>VLOOKUP(B8,'[1]FY20 Allocations as values'!A:B,2,FALSE)</f>
        <v>130231000</v>
      </c>
      <c r="D8" t="str">
        <f>VLOOKUP(B8,'[1]FY20 Allocations as values'!A:C,3,FALSE)</f>
        <v>Ash Fork Joint Unified District</v>
      </c>
      <c r="E8">
        <v>13</v>
      </c>
      <c r="F8">
        <v>0</v>
      </c>
      <c r="G8">
        <v>0</v>
      </c>
      <c r="H8">
        <v>42</v>
      </c>
      <c r="I8">
        <v>2</v>
      </c>
      <c r="J8" s="7">
        <f>IFERROR(F8/(F8+H8),0)</f>
        <v>0</v>
      </c>
      <c r="K8" s="8">
        <f>IFERROR(G8/(G8+I8),0)</f>
        <v>0</v>
      </c>
    </row>
    <row r="9" spans="1:12" x14ac:dyDescent="0.25">
      <c r="A9">
        <v>2019</v>
      </c>
      <c r="B9">
        <v>4272</v>
      </c>
      <c r="C9" t="str">
        <f>VLOOKUP(B9,'[1]FY20 Allocations as values'!A:B,2,FALSE)</f>
        <v>070444000</v>
      </c>
      <c r="D9" t="str">
        <f>VLOOKUP(B9,'[1]FY20 Allocations as values'!A:C,3,FALSE)</f>
        <v>Avondale Elementary District</v>
      </c>
      <c r="E9">
        <v>850</v>
      </c>
      <c r="F9" s="9">
        <v>48</v>
      </c>
      <c r="G9" s="9">
        <v>3</v>
      </c>
      <c r="H9">
        <v>792</v>
      </c>
      <c r="I9">
        <v>126</v>
      </c>
      <c r="J9" s="10">
        <f>IFERROR(F9/(F9+H9),0)</f>
        <v>5.7142857142857141E-2</v>
      </c>
      <c r="K9" s="11">
        <f>IFERROR(G9/(G9+I9),0)</f>
        <v>2.3255813953488372E-2</v>
      </c>
      <c r="L9" t="s">
        <v>1271</v>
      </c>
    </row>
    <row r="10" spans="1:12" x14ac:dyDescent="0.25">
      <c r="A10">
        <v>2019</v>
      </c>
      <c r="B10">
        <v>4468</v>
      </c>
      <c r="C10" t="str">
        <f>VLOOKUP(B10,'[1]FY20 Allocations as values'!A:B,2,FALSE)</f>
        <v>130220000</v>
      </c>
      <c r="D10" t="str">
        <f>VLOOKUP(B10,'[1]FY20 Allocations as values'!A:C,3,FALSE)</f>
        <v>Bagdad Unified District</v>
      </c>
      <c r="E10">
        <v>22</v>
      </c>
      <c r="F10">
        <v>0</v>
      </c>
      <c r="G10">
        <v>0</v>
      </c>
      <c r="H10">
        <v>104</v>
      </c>
      <c r="I10">
        <v>12</v>
      </c>
      <c r="J10" s="7">
        <f>IFERROR(F10/(F10+H10),0)</f>
        <v>0</v>
      </c>
      <c r="K10" s="8">
        <f>IFERROR(G10/(G10+I10),0)</f>
        <v>0</v>
      </c>
    </row>
    <row r="11" spans="1:12" x14ac:dyDescent="0.25">
      <c r="A11">
        <v>2019</v>
      </c>
      <c r="B11">
        <v>4268</v>
      </c>
      <c r="C11" t="str">
        <f>VLOOKUP(B11,'[1]FY20 Allocations as values'!A:B,2,FALSE)</f>
        <v>070431000</v>
      </c>
      <c r="D11" t="str">
        <f>VLOOKUP(B11,'[1]FY20 Allocations as values'!A:C,3,FALSE)</f>
        <v>Balsz Elementary District</v>
      </c>
      <c r="E11">
        <v>667</v>
      </c>
      <c r="F11" s="9">
        <v>19</v>
      </c>
      <c r="G11" s="9">
        <v>0</v>
      </c>
      <c r="H11">
        <v>331</v>
      </c>
      <c r="I11">
        <v>56</v>
      </c>
      <c r="J11" s="10">
        <f>IFERROR(F11/(F11+H11),0)</f>
        <v>5.4285714285714284E-2</v>
      </c>
      <c r="K11" s="11">
        <f>IFERROR(G11/(G11+I11),0)</f>
        <v>0</v>
      </c>
      <c r="L11" t="s">
        <v>1271</v>
      </c>
    </row>
    <row r="12" spans="1:12" x14ac:dyDescent="0.25">
      <c r="A12">
        <v>2019</v>
      </c>
      <c r="B12">
        <v>4481</v>
      </c>
      <c r="C12" t="str">
        <f>VLOOKUP(B12,'[1]FY20 Allocations as values'!A:B,2,FALSE)</f>
        <v>130326000</v>
      </c>
      <c r="D12" t="str">
        <f>VLOOKUP(B12,'[1]FY20 Allocations as values'!A:C,3,FALSE)</f>
        <v>Beaver Creek Elementary District</v>
      </c>
      <c r="E12">
        <v>18</v>
      </c>
      <c r="F12">
        <v>0</v>
      </c>
      <c r="G12">
        <v>0</v>
      </c>
      <c r="H12">
        <v>80</v>
      </c>
      <c r="I12">
        <v>14</v>
      </c>
      <c r="J12" s="7">
        <f>IFERROR(F12/(F12+H12),0)</f>
        <v>0</v>
      </c>
      <c r="K12" s="8">
        <f>IFERROR(G12/(G12+I12),0)</f>
        <v>0</v>
      </c>
    </row>
    <row r="13" spans="1:12" x14ac:dyDescent="0.25">
      <c r="A13">
        <v>2019</v>
      </c>
      <c r="B13">
        <v>79226</v>
      </c>
      <c r="C13" t="str">
        <f>VLOOKUP(B13,'[1]FY20 Allocations as values'!A:B,2,FALSE)</f>
        <v>020209000</v>
      </c>
      <c r="D13" t="str">
        <f>VLOOKUP(B13,'[1]FY20 Allocations as values'!A:C,3,FALSE)</f>
        <v>Benson Unified School District</v>
      </c>
      <c r="E13">
        <v>35</v>
      </c>
      <c r="F13" s="9">
        <v>0</v>
      </c>
      <c r="G13">
        <v>0</v>
      </c>
      <c r="H13">
        <v>199</v>
      </c>
      <c r="I13">
        <v>21</v>
      </c>
      <c r="J13" s="10">
        <f>IFERROR(F13/(F13+H13),0)</f>
        <v>0</v>
      </c>
      <c r="K13" s="8">
        <f>IFERROR(G13/(G13+I13),0)</f>
        <v>0</v>
      </c>
      <c r="L13" t="s">
        <v>1271</v>
      </c>
    </row>
    <row r="14" spans="1:12" x14ac:dyDescent="0.25">
      <c r="A14">
        <v>2019</v>
      </c>
      <c r="B14">
        <v>4169</v>
      </c>
      <c r="C14" t="str">
        <f>VLOOKUP(B14,'[1]FY20 Allocations as values'!A:B,2,FALSE)</f>
        <v>020202000</v>
      </c>
      <c r="D14" t="str">
        <f>VLOOKUP(B14,'[1]FY20 Allocations as values'!A:C,3,FALSE)</f>
        <v>Bisbee Unified District</v>
      </c>
      <c r="E14">
        <v>11</v>
      </c>
      <c r="F14">
        <v>1</v>
      </c>
      <c r="G14">
        <v>0</v>
      </c>
      <c r="H14">
        <v>84</v>
      </c>
      <c r="I14">
        <v>7</v>
      </c>
      <c r="J14" s="7">
        <f>IFERROR(F14/(F14+H14),0)</f>
        <v>1.1764705882352941E-2</v>
      </c>
      <c r="K14" s="8">
        <f>IFERROR(G14/(G14+I14),0)</f>
        <v>0</v>
      </c>
    </row>
    <row r="15" spans="1:12" x14ac:dyDescent="0.25">
      <c r="A15">
        <v>2019</v>
      </c>
      <c r="B15">
        <v>4397</v>
      </c>
      <c r="C15" t="str">
        <f>VLOOKUP(B15,'[1]FY20 Allocations as values'!A:B,2,FALSE)</f>
        <v>090232000</v>
      </c>
      <c r="D15" t="str">
        <f>VLOOKUP(B15,'[1]FY20 Allocations as values'!A:C,3,FALSE)</f>
        <v>Blue Ridge Unified School District No. 32</v>
      </c>
      <c r="E15">
        <v>247</v>
      </c>
      <c r="F15" s="9">
        <v>2</v>
      </c>
      <c r="G15" s="9">
        <v>0</v>
      </c>
      <c r="H15">
        <v>257</v>
      </c>
      <c r="I15">
        <v>25</v>
      </c>
      <c r="J15" s="10">
        <f>IFERROR(F15/(F15+H15),0)</f>
        <v>7.7220077220077222E-3</v>
      </c>
      <c r="K15" s="11">
        <f>IFERROR(G15/(G15+I15),0)</f>
        <v>0</v>
      </c>
      <c r="L15" t="s">
        <v>1271</v>
      </c>
    </row>
    <row r="16" spans="1:12" x14ac:dyDescent="0.25">
      <c r="A16">
        <v>2019</v>
      </c>
      <c r="B16">
        <v>4284</v>
      </c>
      <c r="C16" t="str">
        <f>VLOOKUP(B16,'[1]FY20 Allocations as values'!A:B,2,FALSE)</f>
        <v>070501000</v>
      </c>
      <c r="D16" t="str">
        <f>VLOOKUP(B16,'[1]FY20 Allocations as values'!A:C,3,FALSE)</f>
        <v>Buckeye Union High School District</v>
      </c>
      <c r="E16">
        <v>156</v>
      </c>
      <c r="F16">
        <v>0</v>
      </c>
      <c r="G16">
        <v>0</v>
      </c>
      <c r="H16">
        <v>544</v>
      </c>
      <c r="I16">
        <v>0</v>
      </c>
      <c r="J16" s="7">
        <f>IFERROR(F16/(F16+H16),0)</f>
        <v>0</v>
      </c>
      <c r="K16" s="8">
        <f>IFERROR(G16/(G16+I16),0)</f>
        <v>0</v>
      </c>
    </row>
    <row r="17" spans="1:12" x14ac:dyDescent="0.25">
      <c r="A17">
        <v>2019</v>
      </c>
      <c r="B17">
        <v>4378</v>
      </c>
      <c r="C17" t="str">
        <f>VLOOKUP(B17,'[1]FY20 Allocations as values'!A:B,2,FALSE)</f>
        <v>080415000</v>
      </c>
      <c r="D17" t="str">
        <f>VLOOKUP(B17,'[1]FY20 Allocations as values'!A:C,3,FALSE)</f>
        <v>Bullhead City School District</v>
      </c>
      <c r="E17">
        <v>73</v>
      </c>
      <c r="F17" s="9">
        <v>0</v>
      </c>
      <c r="G17">
        <v>0</v>
      </c>
      <c r="H17">
        <v>367</v>
      </c>
      <c r="I17">
        <v>32</v>
      </c>
      <c r="J17" s="10">
        <f>IFERROR(F17/(F17+H17),0)</f>
        <v>0</v>
      </c>
      <c r="K17" s="8">
        <f>IFERROR(G17/(G17+I17),0)</f>
        <v>0</v>
      </c>
      <c r="L17" t="s">
        <v>1271</v>
      </c>
    </row>
    <row r="18" spans="1:12" x14ac:dyDescent="0.25">
      <c r="A18">
        <v>2019</v>
      </c>
      <c r="B18">
        <v>4470</v>
      </c>
      <c r="C18" t="str">
        <f>VLOOKUP(B18,'[1]FY20 Allocations as values'!A:B,2,FALSE)</f>
        <v>130228000</v>
      </c>
      <c r="D18" t="str">
        <f>VLOOKUP(B18,'[1]FY20 Allocations as values'!A:C,3,FALSE)</f>
        <v>Camp Verde Unified District</v>
      </c>
      <c r="E18">
        <v>110</v>
      </c>
      <c r="F18">
        <v>3</v>
      </c>
      <c r="G18">
        <v>1</v>
      </c>
      <c r="H18">
        <v>193</v>
      </c>
      <c r="I18">
        <v>25</v>
      </c>
      <c r="J18" s="7">
        <f>IFERROR(F18/(F18+H18),0)</f>
        <v>1.5306122448979591E-2</v>
      </c>
      <c r="K18" s="8">
        <f>IFERROR(G18/(G18+I18),0)</f>
        <v>3.8461538461538464E-2</v>
      </c>
    </row>
    <row r="19" spans="1:12" x14ac:dyDescent="0.25">
      <c r="A19">
        <v>2019</v>
      </c>
      <c r="B19">
        <v>4282</v>
      </c>
      <c r="C19" t="str">
        <f>VLOOKUP(B19,'[1]FY20 Allocations as values'!A:B,2,FALSE)</f>
        <v>070483000</v>
      </c>
      <c r="D19" t="str">
        <f>VLOOKUP(B19,'[1]FY20 Allocations as values'!A:C,3,FALSE)</f>
        <v>Cartwright Elementary District</v>
      </c>
      <c r="E19">
        <v>79</v>
      </c>
      <c r="F19">
        <v>18</v>
      </c>
      <c r="G19">
        <v>4</v>
      </c>
      <c r="H19">
        <v>1695</v>
      </c>
      <c r="I19">
        <v>244</v>
      </c>
      <c r="J19" s="7">
        <f>IFERROR(F19/(F19+H19),0)</f>
        <v>1.0507880910683012E-2</v>
      </c>
      <c r="K19" s="8">
        <f>IFERROR(G19/(G19+I19),0)</f>
        <v>1.6129032258064516E-2</v>
      </c>
    </row>
    <row r="20" spans="1:12" x14ac:dyDescent="0.25">
      <c r="A20">
        <v>2019</v>
      </c>
      <c r="B20">
        <v>4446</v>
      </c>
      <c r="C20" t="str">
        <f>VLOOKUP(B20,'[1]FY20 Allocations as values'!A:B,2,FALSE)</f>
        <v>110404000</v>
      </c>
      <c r="D20" t="str">
        <f>VLOOKUP(B20,'[1]FY20 Allocations as values'!A:C,3,FALSE)</f>
        <v>Casa Grande Elementary District</v>
      </c>
      <c r="E20">
        <v>569</v>
      </c>
      <c r="F20">
        <v>7</v>
      </c>
      <c r="G20">
        <v>0</v>
      </c>
      <c r="H20">
        <v>978</v>
      </c>
      <c r="I20">
        <v>167</v>
      </c>
      <c r="J20" s="7">
        <f>IFERROR(F20/(F20+H20),0)</f>
        <v>7.1065989847715737E-3</v>
      </c>
      <c r="K20" s="8">
        <f>IFERROR(G20/(G20+I20),0)</f>
        <v>0</v>
      </c>
    </row>
    <row r="21" spans="1:12" x14ac:dyDescent="0.25">
      <c r="A21">
        <v>2019</v>
      </c>
      <c r="B21">
        <v>4410</v>
      </c>
      <c r="C21" t="str">
        <f>VLOOKUP(B21,'[1]FY20 Allocations as values'!A:B,2,FALSE)</f>
        <v>100216000</v>
      </c>
      <c r="D21" t="str">
        <f>VLOOKUP(B21,'[1]FY20 Allocations as values'!A:C,3,FALSE)</f>
        <v>Catalina Foothills Unified District</v>
      </c>
      <c r="E21">
        <v>86</v>
      </c>
      <c r="F21">
        <v>4</v>
      </c>
      <c r="G21">
        <v>0</v>
      </c>
      <c r="H21">
        <v>475</v>
      </c>
      <c r="I21">
        <v>43</v>
      </c>
      <c r="J21" s="7">
        <f>IFERROR(F21/(F21+H21),0)</f>
        <v>8.350730688935281E-3</v>
      </c>
      <c r="K21" s="8">
        <f>IFERROR(G21/(G21+I21),0)</f>
        <v>0</v>
      </c>
    </row>
    <row r="22" spans="1:12" x14ac:dyDescent="0.25">
      <c r="A22">
        <v>2019</v>
      </c>
      <c r="B22">
        <v>4244</v>
      </c>
      <c r="C22" t="str">
        <f>VLOOKUP(B22,'[1]FY20 Allocations as values'!A:B,2,FALSE)</f>
        <v>070293000</v>
      </c>
      <c r="D22" t="str">
        <f>VLOOKUP(B22,'[1]FY20 Allocations as values'!A:C,3,FALSE)</f>
        <v>Cave Creek Unified District</v>
      </c>
      <c r="E22">
        <v>432</v>
      </c>
      <c r="F22">
        <v>17</v>
      </c>
      <c r="G22">
        <v>3</v>
      </c>
      <c r="H22">
        <v>772</v>
      </c>
      <c r="I22">
        <v>94</v>
      </c>
      <c r="J22" s="7">
        <f>IFERROR(F22/(F22+H22),0)</f>
        <v>2.1546261089987327E-2</v>
      </c>
      <c r="K22" s="8">
        <f>IFERROR(G22/(G22+I22),0)</f>
        <v>3.0927835051546393E-2</v>
      </c>
    </row>
    <row r="23" spans="1:12" x14ac:dyDescent="0.25">
      <c r="A23">
        <v>2019</v>
      </c>
      <c r="B23">
        <v>4242</v>
      </c>
      <c r="C23" t="str">
        <f>VLOOKUP(B23,'[1]FY20 Allocations as values'!A:B,2,FALSE)</f>
        <v>070280000</v>
      </c>
      <c r="D23" t="str">
        <f>VLOOKUP(B23,'[1]FY20 Allocations as values'!A:C,3,FALSE)</f>
        <v>Chandler Unified District #80</v>
      </c>
      <c r="E23">
        <v>2732</v>
      </c>
      <c r="F23">
        <v>0</v>
      </c>
      <c r="G23">
        <v>0</v>
      </c>
      <c r="H23">
        <v>5138</v>
      </c>
      <c r="I23">
        <v>566</v>
      </c>
      <c r="J23" s="7">
        <f>IFERROR(F23/(F23+H23),0)</f>
        <v>0</v>
      </c>
      <c r="K23" s="8">
        <f>IFERROR(G23/(G23+I23),0)</f>
        <v>0</v>
      </c>
    </row>
    <row r="24" spans="1:12" x14ac:dyDescent="0.25">
      <c r="A24">
        <v>2019</v>
      </c>
      <c r="B24">
        <v>4474</v>
      </c>
      <c r="C24" t="str">
        <f>VLOOKUP(B24,'[1]FY20 Allocations as values'!A:B,2,FALSE)</f>
        <v>130251000</v>
      </c>
      <c r="D24" t="str">
        <f>VLOOKUP(B24,'[1]FY20 Allocations as values'!A:C,3,FALSE)</f>
        <v>Chino Valley Unified District</v>
      </c>
      <c r="E24">
        <v>241</v>
      </c>
      <c r="F24">
        <v>0</v>
      </c>
      <c r="G24">
        <v>0</v>
      </c>
      <c r="H24">
        <v>367</v>
      </c>
      <c r="I24">
        <v>54</v>
      </c>
      <c r="J24" s="7">
        <f>IFERROR(F24/(F24+H24),0)</f>
        <v>0</v>
      </c>
      <c r="K24" s="8">
        <f>IFERROR(G24/(G24+I24),0)</f>
        <v>0</v>
      </c>
    </row>
    <row r="25" spans="1:12" x14ac:dyDescent="0.25">
      <c r="A25">
        <v>2019</v>
      </c>
      <c r="B25">
        <v>4486</v>
      </c>
      <c r="C25" t="str">
        <f>VLOOKUP(B25,'[1]FY20 Allocations as values'!A:B,2,FALSE)</f>
        <v>130403000</v>
      </c>
      <c r="D25" t="str">
        <f>VLOOKUP(B25,'[1]FY20 Allocations as values'!A:C,3,FALSE)</f>
        <v>Clarkdale-Jerome Elementary District</v>
      </c>
      <c r="E25">
        <v>27</v>
      </c>
      <c r="F25">
        <v>0</v>
      </c>
      <c r="G25">
        <v>0</v>
      </c>
      <c r="H25">
        <v>52</v>
      </c>
      <c r="I25">
        <v>6</v>
      </c>
      <c r="J25" s="7">
        <f>IFERROR(F25/(F25+H25),0)</f>
        <v>0</v>
      </c>
      <c r="K25" s="8">
        <f>IFERROR(G25/(G25+I25),0)</f>
        <v>0</v>
      </c>
    </row>
    <row r="26" spans="1:12" x14ac:dyDescent="0.25">
      <c r="A26">
        <v>2019</v>
      </c>
      <c r="B26">
        <v>4370</v>
      </c>
      <c r="C26" t="str">
        <f>VLOOKUP(B26,'[1]FY20 Allocations as values'!A:B,2,FALSE)</f>
        <v>080214000</v>
      </c>
      <c r="D26" t="str">
        <f>VLOOKUP(B26,'[1]FY20 Allocations as values'!A:C,3,FALSE)</f>
        <v>Colorado City Unified District</v>
      </c>
      <c r="E26">
        <v>612</v>
      </c>
      <c r="F26">
        <v>11</v>
      </c>
      <c r="G26">
        <v>2</v>
      </c>
      <c r="H26">
        <v>178</v>
      </c>
      <c r="I26">
        <v>75</v>
      </c>
      <c r="J26" s="7">
        <f>IFERROR(F26/(F26+H26),0)</f>
        <v>5.8201058201058198E-2</v>
      </c>
      <c r="K26" s="8">
        <f>IFERROR(G26/(G26+I26),0)</f>
        <v>2.5974025974025976E-2</v>
      </c>
    </row>
    <row r="27" spans="1:12" x14ac:dyDescent="0.25">
      <c r="A27">
        <v>2019</v>
      </c>
      <c r="B27">
        <v>4381</v>
      </c>
      <c r="C27" t="str">
        <f>VLOOKUP(B27,'[1]FY20 Allocations as values'!A:B,2,FALSE)</f>
        <v>080502000</v>
      </c>
      <c r="D27" t="str">
        <f>VLOOKUP(B27,'[1]FY20 Allocations as values'!A:C,3,FALSE)</f>
        <v>Colorado River Union High School District</v>
      </c>
      <c r="E27">
        <v>63</v>
      </c>
      <c r="F27" s="9">
        <v>0</v>
      </c>
      <c r="G27">
        <v>0</v>
      </c>
      <c r="H27">
        <v>215</v>
      </c>
      <c r="I27">
        <v>0</v>
      </c>
      <c r="J27" s="10">
        <f>IFERROR(F27/(F27+H27),0)</f>
        <v>0</v>
      </c>
      <c r="K27" s="8">
        <f>IFERROR(G27/(G27+I27),0)</f>
        <v>0</v>
      </c>
      <c r="L27" t="s">
        <v>1271</v>
      </c>
    </row>
    <row r="28" spans="1:12" x14ac:dyDescent="0.25">
      <c r="A28">
        <v>2019</v>
      </c>
      <c r="B28">
        <v>4160</v>
      </c>
      <c r="C28" t="str">
        <f>VLOOKUP(B28,'[1]FY20 Allocations as values'!A:B,2,FALSE)</f>
        <v>010306000</v>
      </c>
      <c r="D28" t="str">
        <f>VLOOKUP(B28,'[1]FY20 Allocations as values'!A:C,3,FALSE)</f>
        <v>Concho Elementary District</v>
      </c>
      <c r="E28">
        <v>6</v>
      </c>
      <c r="F28">
        <v>0</v>
      </c>
      <c r="G28">
        <v>0</v>
      </c>
      <c r="H28">
        <v>41</v>
      </c>
      <c r="I28">
        <v>7</v>
      </c>
      <c r="J28" s="7">
        <f>IFERROR(F28/(F28+H28),0)</f>
        <v>0</v>
      </c>
      <c r="K28" s="8">
        <f>IFERROR(G28/(G28+I28),0)</f>
        <v>0</v>
      </c>
    </row>
    <row r="29" spans="1:12" x14ac:dyDescent="0.25">
      <c r="A29">
        <v>2019</v>
      </c>
      <c r="B29">
        <v>4416</v>
      </c>
      <c r="C29" t="str">
        <f>VLOOKUP(B29,'[1]FY20 Allocations as values'!A:B,2,FALSE)</f>
        <v>100339000</v>
      </c>
      <c r="D29" t="str">
        <f>VLOOKUP(B29,'[1]FY20 Allocations as values'!A:C,3,FALSE)</f>
        <v>Continental Elementary District</v>
      </c>
      <c r="E29">
        <v>76</v>
      </c>
      <c r="F29">
        <v>2</v>
      </c>
      <c r="G29">
        <v>0</v>
      </c>
      <c r="H29">
        <v>110</v>
      </c>
      <c r="I29">
        <v>17</v>
      </c>
      <c r="J29" s="7">
        <f>IFERROR(F29/(F29+H29),0)</f>
        <v>1.7857142857142856E-2</v>
      </c>
      <c r="K29" s="8">
        <f>IFERROR(G29/(G29+I29),0)</f>
        <v>0</v>
      </c>
    </row>
    <row r="30" spans="1:12" x14ac:dyDescent="0.25">
      <c r="A30">
        <v>2019</v>
      </c>
      <c r="B30">
        <v>4442</v>
      </c>
      <c r="C30" t="str">
        <f>VLOOKUP(B30,'[1]FY20 Allocations as values'!A:B,2,FALSE)</f>
        <v>110221000</v>
      </c>
      <c r="D30" t="str">
        <f>VLOOKUP(B30,'[1]FY20 Allocations as values'!A:C,3,FALSE)</f>
        <v>Coolidge Unified District</v>
      </c>
      <c r="E30">
        <v>115</v>
      </c>
      <c r="F30">
        <v>0</v>
      </c>
      <c r="G30">
        <v>0</v>
      </c>
      <c r="H30">
        <v>278</v>
      </c>
      <c r="I30">
        <v>29</v>
      </c>
      <c r="J30" s="7">
        <f>IFERROR(F30/(F30+H30),0)</f>
        <v>0</v>
      </c>
      <c r="K30" s="8">
        <f>IFERROR(G30/(G30+I30),0)</f>
        <v>0</v>
      </c>
    </row>
    <row r="31" spans="1:12" x14ac:dyDescent="0.25">
      <c r="A31">
        <v>2019</v>
      </c>
      <c r="B31">
        <v>4487</v>
      </c>
      <c r="C31" t="str">
        <f>VLOOKUP(B31,'[1]FY20 Allocations as values'!A:B,2,FALSE)</f>
        <v>130406000</v>
      </c>
      <c r="D31" t="str">
        <f>VLOOKUP(B31,'[1]FY20 Allocations as values'!A:C,3,FALSE)</f>
        <v>Cottonwood-Oak Creek Elementary District</v>
      </c>
      <c r="E31">
        <v>632</v>
      </c>
      <c r="F31">
        <v>19</v>
      </c>
      <c r="G31">
        <v>2</v>
      </c>
      <c r="H31">
        <v>285</v>
      </c>
      <c r="I31">
        <v>45</v>
      </c>
      <c r="J31" s="7">
        <f>IFERROR(F31/(F31+H31),0)</f>
        <v>6.25E-2</v>
      </c>
      <c r="K31" s="8">
        <f>IFERROR(G31/(G31+I31),0)</f>
        <v>4.2553191489361701E-2</v>
      </c>
    </row>
    <row r="32" spans="1:12" x14ac:dyDescent="0.25">
      <c r="A32">
        <v>2019</v>
      </c>
      <c r="B32">
        <v>4501</v>
      </c>
      <c r="C32" t="str">
        <f>VLOOKUP(B32,'[1]FY20 Allocations as values'!A:B,2,FALSE)</f>
        <v>140413000</v>
      </c>
      <c r="D32" t="str">
        <f>VLOOKUP(B32,'[1]FY20 Allocations as values'!A:C,3,FALSE)</f>
        <v>Crane Elementary District</v>
      </c>
      <c r="E32">
        <v>27</v>
      </c>
      <c r="F32">
        <v>0</v>
      </c>
      <c r="G32">
        <v>0</v>
      </c>
      <c r="H32">
        <v>643</v>
      </c>
      <c r="I32">
        <v>68</v>
      </c>
      <c r="J32" s="7">
        <f>IFERROR(F32/(F32+H32),0)</f>
        <v>0</v>
      </c>
      <c r="K32" s="8">
        <f>IFERROR(G32/(G32+I32),0)</f>
        <v>0</v>
      </c>
    </row>
    <row r="33" spans="1:12" x14ac:dyDescent="0.25">
      <c r="A33">
        <v>2019</v>
      </c>
      <c r="B33">
        <v>4263</v>
      </c>
      <c r="C33" t="str">
        <f>VLOOKUP(B33,'[1]FY20 Allocations as values'!A:B,2,FALSE)</f>
        <v>070414000</v>
      </c>
      <c r="D33" t="str">
        <f>VLOOKUP(B33,'[1]FY20 Allocations as values'!A:C,3,FALSE)</f>
        <v>Creighton Elementary District</v>
      </c>
      <c r="E33">
        <v>1784</v>
      </c>
      <c r="F33">
        <v>13</v>
      </c>
      <c r="G33">
        <v>0</v>
      </c>
      <c r="H33">
        <v>718</v>
      </c>
      <c r="I33">
        <v>152</v>
      </c>
      <c r="J33" s="7">
        <f>IFERROR(F33/(F33+H33),0)</f>
        <v>1.7783857729138167E-2</v>
      </c>
      <c r="K33" s="8">
        <f>IFERROR(G33/(G33+I33),0)</f>
        <v>0</v>
      </c>
    </row>
    <row r="34" spans="1:12" x14ac:dyDescent="0.25">
      <c r="A34">
        <v>2019</v>
      </c>
      <c r="B34">
        <v>4246</v>
      </c>
      <c r="C34" t="str">
        <f>VLOOKUP(B34,'[1]FY20 Allocations as values'!A:B,2,FALSE)</f>
        <v>070297000</v>
      </c>
      <c r="D34" t="str">
        <f>VLOOKUP(B34,'[1]FY20 Allocations as values'!A:C,3,FALSE)</f>
        <v>Deer Valley Unified District</v>
      </c>
      <c r="E34">
        <v>2355</v>
      </c>
      <c r="F34">
        <v>313</v>
      </c>
      <c r="G34">
        <v>0</v>
      </c>
      <c r="H34">
        <v>4209</v>
      </c>
      <c r="I34">
        <v>684</v>
      </c>
      <c r="J34" s="7">
        <f>IFERROR(F34/(F34+H34),0)</f>
        <v>6.9217160548429899E-2</v>
      </c>
      <c r="K34" s="8">
        <f>IFERROR(G34/(G34+I34),0)</f>
        <v>0</v>
      </c>
    </row>
    <row r="35" spans="1:12" x14ac:dyDescent="0.25">
      <c r="A35">
        <v>2019</v>
      </c>
      <c r="B35">
        <v>4174</v>
      </c>
      <c r="C35" t="str">
        <f>VLOOKUP(B35,'[1]FY20 Allocations as values'!A:B,2,FALSE)</f>
        <v>020227000</v>
      </c>
      <c r="D35" t="str">
        <f>VLOOKUP(B35,'[1]FY20 Allocations as values'!A:C,3,FALSE)</f>
        <v>Douglas Unified District</v>
      </c>
      <c r="E35">
        <v>32</v>
      </c>
      <c r="F35">
        <v>1</v>
      </c>
      <c r="G35">
        <v>0</v>
      </c>
      <c r="H35">
        <v>291</v>
      </c>
      <c r="I35">
        <v>39</v>
      </c>
      <c r="J35" s="7">
        <f>IFERROR(F35/(F35+H35),0)</f>
        <v>3.4246575342465752E-3</v>
      </c>
      <c r="K35" s="8">
        <f>IFERROR(G35/(G35+I35),0)</f>
        <v>0</v>
      </c>
    </row>
    <row r="36" spans="1:12" x14ac:dyDescent="0.25">
      <c r="A36">
        <v>2019</v>
      </c>
      <c r="B36">
        <v>4228</v>
      </c>
      <c r="C36" t="str">
        <f>VLOOKUP(B36,'[1]FY20 Allocations as values'!A:B,2,FALSE)</f>
        <v>060202000</v>
      </c>
      <c r="D36" t="str">
        <f>VLOOKUP(B36,'[1]FY20 Allocations as values'!A:C,3,FALSE)</f>
        <v>Duncan Unified District</v>
      </c>
      <c r="E36">
        <v>6</v>
      </c>
      <c r="F36">
        <v>1</v>
      </c>
      <c r="G36">
        <v>0</v>
      </c>
      <c r="H36">
        <v>53</v>
      </c>
      <c r="I36">
        <v>5</v>
      </c>
      <c r="J36" s="7">
        <f>IFERROR(F36/(F36+H36),0)</f>
        <v>1.8518518518518517E-2</v>
      </c>
      <c r="K36" s="8">
        <f>IFERROR(G36/(G36+I36),0)</f>
        <v>0</v>
      </c>
    </row>
    <row r="37" spans="1:12" x14ac:dyDescent="0.25">
      <c r="A37">
        <v>2019</v>
      </c>
      <c r="B37">
        <v>4243</v>
      </c>
      <c r="C37" t="str">
        <f>VLOOKUP(B37,'[1]FY20 Allocations as values'!A:B,2,FALSE)</f>
        <v>070289000</v>
      </c>
      <c r="D37" t="str">
        <f>VLOOKUP(B37,'[1]FY20 Allocations as values'!A:C,3,FALSE)</f>
        <v>Dysart Unified District</v>
      </c>
      <c r="E37">
        <v>1103</v>
      </c>
      <c r="F37" s="9">
        <v>3</v>
      </c>
      <c r="G37" s="9">
        <v>0</v>
      </c>
      <c r="H37">
        <v>3820</v>
      </c>
      <c r="I37">
        <v>534</v>
      </c>
      <c r="J37" s="10">
        <f>IFERROR(F37/(F37+H37),0)</f>
        <v>7.8472403871305261E-4</v>
      </c>
      <c r="K37" s="11">
        <f>IFERROR(G37/(G37+I37),0)</f>
        <v>0</v>
      </c>
      <c r="L37" t="s">
        <v>1271</v>
      </c>
    </row>
    <row r="38" spans="1:12" x14ac:dyDescent="0.25">
      <c r="A38">
        <v>2019</v>
      </c>
      <c r="B38">
        <v>4185</v>
      </c>
      <c r="C38" t="str">
        <f>VLOOKUP(B38,'[1]FY20 Allocations as values'!A:B,2,FALSE)</f>
        <v>020412000</v>
      </c>
      <c r="D38" t="str">
        <f>VLOOKUP(B38,'[1]FY20 Allocations as values'!A:C,3,FALSE)</f>
        <v>Elfrida Elementary District</v>
      </c>
      <c r="E38">
        <v>6</v>
      </c>
      <c r="F38">
        <v>0</v>
      </c>
      <c r="G38">
        <v>0</v>
      </c>
      <c r="H38">
        <v>17</v>
      </c>
      <c r="I38">
        <v>1</v>
      </c>
      <c r="J38" s="7">
        <f>IFERROR(F38/(F38+H38),0)</f>
        <v>0</v>
      </c>
      <c r="K38" s="8">
        <f>IFERROR(G38/(G38+I38),0)</f>
        <v>0</v>
      </c>
    </row>
    <row r="39" spans="1:12" x14ac:dyDescent="0.25">
      <c r="A39">
        <v>2019</v>
      </c>
      <c r="B39">
        <v>4448</v>
      </c>
      <c r="C39" t="str">
        <f>VLOOKUP(B39,'[1]FY20 Allocations as values'!A:B,2,FALSE)</f>
        <v>110411000</v>
      </c>
      <c r="D39" t="str">
        <f>VLOOKUP(B39,'[1]FY20 Allocations as values'!A:C,3,FALSE)</f>
        <v>Eloy Elementary District</v>
      </c>
      <c r="E39">
        <v>14</v>
      </c>
      <c r="F39">
        <v>0</v>
      </c>
      <c r="G39">
        <v>0</v>
      </c>
      <c r="H39">
        <v>110</v>
      </c>
      <c r="I39">
        <v>15</v>
      </c>
      <c r="J39" s="7">
        <f>IFERROR(F39/(F39+H39),0)</f>
        <v>0</v>
      </c>
      <c r="K39" s="8">
        <f>IFERROR(G39/(G39+I39),0)</f>
        <v>0</v>
      </c>
    </row>
    <row r="40" spans="1:12" x14ac:dyDescent="0.25">
      <c r="A40">
        <v>2019</v>
      </c>
      <c r="B40">
        <v>4192</v>
      </c>
      <c r="C40" t="str">
        <f>VLOOKUP(B40,'[1]FY20 Allocations as values'!A:B,2,FALSE)</f>
        <v>030201000</v>
      </c>
      <c r="D40" t="str">
        <f>VLOOKUP(B40,'[1]FY20 Allocations as values'!A:C,3,FALSE)</f>
        <v>Flagstaff Unified District</v>
      </c>
      <c r="E40">
        <v>1357</v>
      </c>
      <c r="F40">
        <v>14</v>
      </c>
      <c r="G40">
        <v>11</v>
      </c>
      <c r="H40">
        <v>1454</v>
      </c>
      <c r="I40">
        <v>141</v>
      </c>
      <c r="J40" s="7">
        <f>IFERROR(F40/(F40+H40),0)</f>
        <v>9.5367847411444145E-3</v>
      </c>
      <c r="K40" s="8">
        <f>IFERROR(G40/(G40+I40),0)</f>
        <v>7.2368421052631582E-2</v>
      </c>
    </row>
    <row r="41" spans="1:12" x14ac:dyDescent="0.25">
      <c r="A41">
        <v>2019</v>
      </c>
      <c r="B41">
        <v>4437</v>
      </c>
      <c r="C41" t="str">
        <f>VLOOKUP(B41,'[1]FY20 Allocations as values'!A:B,2,FALSE)</f>
        <v>110201000</v>
      </c>
      <c r="D41" t="str">
        <f>VLOOKUP(B41,'[1]FY20 Allocations as values'!A:C,3,FALSE)</f>
        <v>Florence Unified School District</v>
      </c>
      <c r="E41">
        <v>789</v>
      </c>
      <c r="F41">
        <v>38</v>
      </c>
      <c r="G41">
        <v>9</v>
      </c>
      <c r="H41">
        <v>1557</v>
      </c>
      <c r="I41">
        <v>264</v>
      </c>
      <c r="J41" s="7">
        <f>IFERROR(F41/(F41+H41),0)</f>
        <v>2.3824451410658306E-2</v>
      </c>
      <c r="K41" s="8">
        <f>IFERROR(G41/(G41+I41),0)</f>
        <v>3.2967032967032968E-2</v>
      </c>
    </row>
    <row r="42" spans="1:12" x14ac:dyDescent="0.25">
      <c r="A42">
        <v>2019</v>
      </c>
      <c r="B42">
        <v>4405</v>
      </c>
      <c r="C42" t="str">
        <f>VLOOKUP(B42,'[1]FY20 Allocations as values'!A:B,2,FALSE)</f>
        <v>100208000</v>
      </c>
      <c r="D42" t="str">
        <f>VLOOKUP(B42,'[1]FY20 Allocations as values'!A:C,3,FALSE)</f>
        <v>Flowing Wells Unified District</v>
      </c>
      <c r="E42">
        <v>217</v>
      </c>
      <c r="F42">
        <v>9</v>
      </c>
      <c r="G42">
        <v>0</v>
      </c>
      <c r="H42">
        <v>891</v>
      </c>
      <c r="I42">
        <v>79</v>
      </c>
      <c r="J42" s="7">
        <f>IFERROR(F42/(F42+H42),0)</f>
        <v>0.01</v>
      </c>
      <c r="K42" s="8">
        <f>IFERROR(G42/(G42+I42),0)</f>
        <v>0</v>
      </c>
    </row>
    <row r="43" spans="1:12" x14ac:dyDescent="0.25">
      <c r="A43">
        <v>2019</v>
      </c>
      <c r="B43">
        <v>4221</v>
      </c>
      <c r="C43" t="str">
        <f>VLOOKUP(B43,'[1]FY20 Allocations as values'!A:B,2,FALSE)</f>
        <v>050207000</v>
      </c>
      <c r="D43" t="str">
        <f>VLOOKUP(B43,'[1]FY20 Allocations as values'!A:C,3,FALSE)</f>
        <v>Fort Thomas Unified District</v>
      </c>
      <c r="E43">
        <v>11</v>
      </c>
      <c r="F43">
        <v>1</v>
      </c>
      <c r="G43">
        <v>0</v>
      </c>
      <c r="H43">
        <v>119</v>
      </c>
      <c r="I43">
        <v>5</v>
      </c>
      <c r="J43" s="7">
        <f>IFERROR(F43/(F43+H43),0)</f>
        <v>8.3333333333333332E-3</v>
      </c>
      <c r="K43" s="8">
        <f>IFERROR(G43/(G43+I43),0)</f>
        <v>0</v>
      </c>
    </row>
    <row r="44" spans="1:12" x14ac:dyDescent="0.25">
      <c r="A44">
        <v>2019</v>
      </c>
      <c r="B44">
        <v>4247</v>
      </c>
      <c r="C44" t="str">
        <f>VLOOKUP(B44,'[1]FY20 Allocations as values'!A:B,2,FALSE)</f>
        <v>070298000</v>
      </c>
      <c r="D44" t="str">
        <f>VLOOKUP(B44,'[1]FY20 Allocations as values'!A:C,3,FALSE)</f>
        <v>Fountain Hills Unified District</v>
      </c>
      <c r="E44">
        <v>86</v>
      </c>
      <c r="F44" s="9">
        <v>0</v>
      </c>
      <c r="G44" s="9">
        <v>0</v>
      </c>
      <c r="H44">
        <v>161</v>
      </c>
      <c r="I44">
        <v>40</v>
      </c>
      <c r="J44" s="10">
        <f>IFERROR(F44/(F44+H44),0)</f>
        <v>0</v>
      </c>
      <c r="K44" s="11">
        <f>IFERROR(G44/(G44+I44),0)</f>
        <v>0</v>
      </c>
      <c r="L44" t="s">
        <v>1271</v>
      </c>
    </row>
    <row r="45" spans="1:12" x14ac:dyDescent="0.25">
      <c r="A45">
        <v>2019</v>
      </c>
      <c r="B45">
        <v>4273</v>
      </c>
      <c r="C45" t="str">
        <f>VLOOKUP(B45,'[1]FY20 Allocations as values'!A:B,2,FALSE)</f>
        <v>070445000</v>
      </c>
      <c r="D45" t="str">
        <f>VLOOKUP(B45,'[1]FY20 Allocations as values'!A:C,3,FALSE)</f>
        <v>Fowler Elementary District</v>
      </c>
      <c r="E45">
        <v>42</v>
      </c>
      <c r="F45">
        <v>0</v>
      </c>
      <c r="G45">
        <v>0</v>
      </c>
      <c r="H45">
        <v>474</v>
      </c>
      <c r="I45">
        <v>72</v>
      </c>
      <c r="J45" s="7">
        <f>IFERROR(F45/(F45+H45),0)</f>
        <v>0</v>
      </c>
      <c r="K45" s="8">
        <f>IFERROR(G45/(G45+I45),0)</f>
        <v>0</v>
      </c>
    </row>
    <row r="46" spans="1:12" x14ac:dyDescent="0.25">
      <c r="A46">
        <v>2019</v>
      </c>
      <c r="B46">
        <v>4195</v>
      </c>
      <c r="C46" t="str">
        <f>VLOOKUP(B46,'[1]FY20 Allocations as values'!A:B,2,FALSE)</f>
        <v>030206000</v>
      </c>
      <c r="D46" t="str">
        <f>VLOOKUP(B46,'[1]FY20 Allocations as values'!A:C,3,FALSE)</f>
        <v>Fredonia-Moccasin Unified District</v>
      </c>
      <c r="E46">
        <v>38</v>
      </c>
      <c r="F46">
        <v>0</v>
      </c>
      <c r="G46">
        <v>0</v>
      </c>
      <c r="H46">
        <v>32</v>
      </c>
      <c r="I46">
        <v>1</v>
      </c>
      <c r="J46" s="7">
        <f>IFERROR(F46/(F46+H46),0)</f>
        <v>0</v>
      </c>
      <c r="K46" s="8">
        <f>IFERROR(G46/(G46+I46),0)</f>
        <v>0</v>
      </c>
    </row>
    <row r="47" spans="1:12" x14ac:dyDescent="0.25">
      <c r="A47">
        <v>2019</v>
      </c>
      <c r="B47">
        <v>4505</v>
      </c>
      <c r="C47" t="str">
        <f>VLOOKUP(B47,'[1]FY20 Allocations as values'!A:B,2,FALSE)</f>
        <v>140432000</v>
      </c>
      <c r="D47" t="str">
        <f>VLOOKUP(B47,'[1]FY20 Allocations as values'!A:C,3,FALSE)</f>
        <v>Gadsden Elementary District</v>
      </c>
      <c r="E47">
        <v>21</v>
      </c>
      <c r="F47">
        <v>1</v>
      </c>
      <c r="G47">
        <v>0</v>
      </c>
      <c r="H47">
        <v>652</v>
      </c>
      <c r="I47">
        <v>100</v>
      </c>
      <c r="J47" s="7">
        <f>IFERROR(F47/(F47+H47),0)</f>
        <v>1.5313935681470138E-3</v>
      </c>
      <c r="K47" s="8">
        <f>IFERROR(G47/(G47+I47),0)</f>
        <v>0</v>
      </c>
    </row>
    <row r="48" spans="1:12" x14ac:dyDescent="0.25">
      <c r="A48">
        <v>2019</v>
      </c>
      <c r="B48">
        <v>4157</v>
      </c>
      <c r="C48" t="str">
        <f>VLOOKUP(B48,'[1]FY20 Allocations as values'!A:B,2,FALSE)</f>
        <v>010220000</v>
      </c>
      <c r="D48" t="str">
        <f>VLOOKUP(B48,'[1]FY20 Allocations as values'!A:C,3,FALSE)</f>
        <v>Ganado Unified School District</v>
      </c>
      <c r="E48">
        <v>1</v>
      </c>
      <c r="F48" s="9">
        <v>0</v>
      </c>
      <c r="G48">
        <v>0</v>
      </c>
      <c r="H48">
        <v>121</v>
      </c>
      <c r="I48">
        <v>9</v>
      </c>
      <c r="J48" s="10">
        <f>IFERROR(F48/(F48+H48),0)</f>
        <v>0</v>
      </c>
      <c r="K48" s="8">
        <f>IFERROR(G48/(G48+I48),0)</f>
        <v>0</v>
      </c>
      <c r="L48" t="s">
        <v>1271</v>
      </c>
    </row>
    <row r="49" spans="1:12" x14ac:dyDescent="0.25">
      <c r="A49">
        <v>2019</v>
      </c>
      <c r="B49">
        <v>4239</v>
      </c>
      <c r="C49" t="str">
        <f>VLOOKUP(B49,'[1]FY20 Allocations as values'!A:B,2,FALSE)</f>
        <v>070241000</v>
      </c>
      <c r="D49" t="str">
        <f>VLOOKUP(B49,'[1]FY20 Allocations as values'!A:C,3,FALSE)</f>
        <v>Gilbert Unified District</v>
      </c>
      <c r="E49">
        <v>1553</v>
      </c>
      <c r="F49">
        <v>144</v>
      </c>
      <c r="G49">
        <v>18</v>
      </c>
      <c r="H49">
        <v>4483</v>
      </c>
      <c r="I49">
        <v>696</v>
      </c>
      <c r="J49" s="7">
        <f>IFERROR(F49/(F49+H49),0)</f>
        <v>3.1121677112599958E-2</v>
      </c>
      <c r="K49" s="8">
        <f>IFERROR(G49/(G49+I49),0)</f>
        <v>2.5210084033613446E-2</v>
      </c>
    </row>
    <row r="50" spans="1:12" x14ac:dyDescent="0.25">
      <c r="A50">
        <v>2019</v>
      </c>
      <c r="B50">
        <v>4271</v>
      </c>
      <c r="C50" t="str">
        <f>VLOOKUP(B50,'[1]FY20 Allocations as values'!A:B,2,FALSE)</f>
        <v>070440000</v>
      </c>
      <c r="D50" t="str">
        <f>VLOOKUP(B50,'[1]FY20 Allocations as values'!A:C,3,FALSE)</f>
        <v>Glendale Elementary District</v>
      </c>
      <c r="E50">
        <v>703</v>
      </c>
      <c r="F50">
        <v>31</v>
      </c>
      <c r="G50">
        <v>31</v>
      </c>
      <c r="H50">
        <v>1639</v>
      </c>
      <c r="I50">
        <v>273</v>
      </c>
      <c r="J50" s="7">
        <f>IFERROR(F50/(F50+H50),0)</f>
        <v>1.8562874251497007E-2</v>
      </c>
      <c r="K50" s="8">
        <f>IFERROR(G50/(G50+I50),0)</f>
        <v>0.10197368421052631</v>
      </c>
    </row>
    <row r="51" spans="1:12" x14ac:dyDescent="0.25">
      <c r="A51">
        <v>2019</v>
      </c>
      <c r="B51">
        <v>4285</v>
      </c>
      <c r="C51" t="str">
        <f>VLOOKUP(B51,'[1]FY20 Allocations as values'!A:B,2,FALSE)</f>
        <v>070505000</v>
      </c>
      <c r="D51" t="str">
        <f>VLOOKUP(B51,'[1]FY20 Allocations as values'!A:C,3,FALSE)</f>
        <v>Glendale Union High School District</v>
      </c>
      <c r="E51">
        <v>838</v>
      </c>
      <c r="F51">
        <v>7</v>
      </c>
      <c r="G51">
        <v>0</v>
      </c>
      <c r="H51">
        <v>1912</v>
      </c>
      <c r="I51">
        <v>0</v>
      </c>
      <c r="J51" s="7">
        <f>IFERROR(F51/(F51+H51),0)</f>
        <v>3.6477331943720686E-3</v>
      </c>
      <c r="K51" s="8">
        <f>IFERROR(G51/(G51+I51),0)</f>
        <v>0</v>
      </c>
    </row>
    <row r="52" spans="1:12" x14ac:dyDescent="0.25">
      <c r="A52">
        <v>2019</v>
      </c>
      <c r="B52">
        <v>4208</v>
      </c>
      <c r="C52" t="str">
        <f>VLOOKUP(B52,'[1]FY20 Allocations as values'!A:B,2,FALSE)</f>
        <v>040201000</v>
      </c>
      <c r="D52" t="str">
        <f>VLOOKUP(B52,'[1]FY20 Allocations as values'!A:C,3,FALSE)</f>
        <v>Globe Unified District</v>
      </c>
      <c r="E52">
        <v>45</v>
      </c>
      <c r="F52">
        <v>0</v>
      </c>
      <c r="G52">
        <v>0</v>
      </c>
      <c r="H52">
        <v>203</v>
      </c>
      <c r="I52">
        <v>19</v>
      </c>
      <c r="J52" s="7">
        <f>IFERROR(F52/(F52+H52),0)</f>
        <v>0</v>
      </c>
      <c r="K52" s="8">
        <f>IFERROR(G52/(G52+I52),0)</f>
        <v>0</v>
      </c>
    </row>
    <row r="53" spans="1:12" x14ac:dyDescent="0.25">
      <c r="A53">
        <v>2019</v>
      </c>
      <c r="B53">
        <v>4392</v>
      </c>
      <c r="C53" t="str">
        <f>VLOOKUP(B53,'[1]FY20 Allocations as values'!A:B,2,FALSE)</f>
        <v>090206000</v>
      </c>
      <c r="D53" t="str">
        <f>VLOOKUP(B53,'[1]FY20 Allocations as values'!A:C,3,FALSE)</f>
        <v>Heber-Overgaard Unified District</v>
      </c>
      <c r="E53">
        <v>11</v>
      </c>
      <c r="F53">
        <v>0</v>
      </c>
      <c r="G53">
        <v>0</v>
      </c>
      <c r="H53">
        <v>66</v>
      </c>
      <c r="I53">
        <v>5</v>
      </c>
      <c r="J53" s="7">
        <f>IFERROR(F53/(F53+H53),0)</f>
        <v>0</v>
      </c>
      <c r="K53" s="8">
        <f>IFERROR(G53/(G53+I53),0)</f>
        <v>0</v>
      </c>
    </row>
    <row r="54" spans="1:12" x14ac:dyDescent="0.25">
      <c r="A54">
        <v>2019</v>
      </c>
      <c r="B54">
        <v>4248</v>
      </c>
      <c r="C54" t="str">
        <f>VLOOKUP(B54,'[1]FY20 Allocations as values'!A:B,2,FALSE)</f>
        <v>070260000</v>
      </c>
      <c r="D54" t="str">
        <f>VLOOKUP(B54,'[1]FY20 Allocations as values'!A:C,3,FALSE)</f>
        <v>Higley Unified School District</v>
      </c>
      <c r="E54">
        <v>1818</v>
      </c>
      <c r="F54">
        <v>59</v>
      </c>
      <c r="G54">
        <v>2</v>
      </c>
      <c r="H54">
        <v>1742</v>
      </c>
      <c r="I54">
        <v>236</v>
      </c>
      <c r="J54" s="7">
        <f>IFERROR(F54/(F54+H54),0)</f>
        <v>3.2759578012215435E-2</v>
      </c>
      <c r="K54" s="8">
        <f>IFERROR(G54/(G54+I54),0)</f>
        <v>8.4033613445378148E-3</v>
      </c>
    </row>
    <row r="55" spans="1:12" x14ac:dyDescent="0.25">
      <c r="A55">
        <v>2019</v>
      </c>
      <c r="B55">
        <v>4389</v>
      </c>
      <c r="C55" t="str">
        <f>VLOOKUP(B55,'[1]FY20 Allocations as values'!A:B,2,FALSE)</f>
        <v>090203000</v>
      </c>
      <c r="D55" t="str">
        <f>VLOOKUP(B55,'[1]FY20 Allocations as values'!A:C,3,FALSE)</f>
        <v>Holbrook Unified District</v>
      </c>
      <c r="E55">
        <v>209</v>
      </c>
      <c r="F55">
        <v>7</v>
      </c>
      <c r="G55">
        <v>7</v>
      </c>
      <c r="H55">
        <v>233</v>
      </c>
      <c r="I55">
        <v>39</v>
      </c>
      <c r="J55" s="7">
        <f>IFERROR(F55/(F55+H55),0)</f>
        <v>2.9166666666666667E-2</v>
      </c>
      <c r="K55" s="8">
        <f>IFERROR(G55/(G55+I55),0)</f>
        <v>0.15217391304347827</v>
      </c>
    </row>
    <row r="56" spans="1:12" x14ac:dyDescent="0.25">
      <c r="A56">
        <v>2019</v>
      </c>
      <c r="B56">
        <v>4469</v>
      </c>
      <c r="C56" t="str">
        <f>VLOOKUP(B56,'[1]FY20 Allocations as values'!A:B,2,FALSE)</f>
        <v>130222000</v>
      </c>
      <c r="D56" t="str">
        <f>VLOOKUP(B56,'[1]FY20 Allocations as values'!A:C,3,FALSE)</f>
        <v>Humboldt Unified District</v>
      </c>
      <c r="E56">
        <v>472</v>
      </c>
      <c r="F56">
        <v>4</v>
      </c>
      <c r="G56">
        <v>3</v>
      </c>
      <c r="H56">
        <v>723</v>
      </c>
      <c r="I56">
        <v>114</v>
      </c>
      <c r="J56" s="7">
        <f>IFERROR(F56/(F56+H56),0)</f>
        <v>5.5020632737276479E-3</v>
      </c>
      <c r="K56" s="8">
        <f>IFERROR(G56/(G56+I56),0)</f>
        <v>2.564102564102564E-2</v>
      </c>
    </row>
    <row r="57" spans="1:12" x14ac:dyDescent="0.25">
      <c r="A57">
        <v>2019</v>
      </c>
      <c r="B57">
        <v>4259</v>
      </c>
      <c r="C57" t="str">
        <f>VLOOKUP(B57,'[1]FY20 Allocations as values'!A:B,2,FALSE)</f>
        <v>070405000</v>
      </c>
      <c r="D57" t="str">
        <f>VLOOKUP(B57,'[1]FY20 Allocations as values'!A:C,3,FALSE)</f>
        <v>Isaac Elementary District</v>
      </c>
      <c r="E57">
        <v>1</v>
      </c>
      <c r="F57">
        <v>0</v>
      </c>
      <c r="G57">
        <v>0</v>
      </c>
      <c r="H57">
        <v>812</v>
      </c>
      <c r="I57">
        <v>132</v>
      </c>
      <c r="J57" s="7">
        <f>IFERROR(F57/(F57+H57),0)</f>
        <v>0</v>
      </c>
      <c r="K57" s="8">
        <f>IFERROR(G57/(G57+I57),0)</f>
        <v>0</v>
      </c>
    </row>
    <row r="58" spans="1:12" x14ac:dyDescent="0.25">
      <c r="A58">
        <v>2019</v>
      </c>
      <c r="B58">
        <v>4445</v>
      </c>
      <c r="C58" t="str">
        <f>VLOOKUP(B58,'[1]FY20 Allocations as values'!A:B,2,FALSE)</f>
        <v>110244000</v>
      </c>
      <c r="D58" t="str">
        <f>VLOOKUP(B58,'[1]FY20 Allocations as values'!A:C,3,FALSE)</f>
        <v>J O Combs Unified School District</v>
      </c>
      <c r="E58">
        <v>376</v>
      </c>
      <c r="F58">
        <v>1</v>
      </c>
      <c r="G58">
        <v>0</v>
      </c>
      <c r="H58">
        <v>788</v>
      </c>
      <c r="I58">
        <v>182</v>
      </c>
      <c r="J58" s="7">
        <f>IFERROR(F58/(F58+H58),0)</f>
        <v>1.2674271229404308E-3</v>
      </c>
      <c r="K58" s="8">
        <f>IFERROR(G58/(G58+I58),0)</f>
        <v>0</v>
      </c>
    </row>
    <row r="59" spans="1:12" x14ac:dyDescent="0.25">
      <c r="A59">
        <v>2019</v>
      </c>
      <c r="B59">
        <v>4388</v>
      </c>
      <c r="C59" t="str">
        <f>VLOOKUP(B59,'[1]FY20 Allocations as values'!A:B,2,FALSE)</f>
        <v>090202000</v>
      </c>
      <c r="D59" t="str">
        <f>VLOOKUP(B59,'[1]FY20 Allocations as values'!A:C,3,FALSE)</f>
        <v>Joseph City Unified District</v>
      </c>
      <c r="E59">
        <v>19</v>
      </c>
      <c r="F59">
        <v>4</v>
      </c>
      <c r="G59">
        <v>0</v>
      </c>
      <c r="H59">
        <v>66</v>
      </c>
      <c r="I59">
        <v>5</v>
      </c>
      <c r="J59" s="7">
        <f>IFERROR(F59/(F59+H59),0)</f>
        <v>5.7142857142857141E-2</v>
      </c>
      <c r="K59" s="8">
        <f>IFERROR(G59/(G59+I59),0)</f>
        <v>0</v>
      </c>
    </row>
    <row r="60" spans="1:12" x14ac:dyDescent="0.25">
      <c r="A60">
        <v>2019</v>
      </c>
      <c r="B60">
        <v>4396</v>
      </c>
      <c r="C60" t="str">
        <f>VLOOKUP(B60,'[1]FY20 Allocations as values'!A:B,2,FALSE)</f>
        <v>090227000</v>
      </c>
      <c r="D60" t="str">
        <f>VLOOKUP(B60,'[1]FY20 Allocations as values'!A:C,3,FALSE)</f>
        <v>Kayenta Unified School District #27</v>
      </c>
      <c r="E60">
        <v>17</v>
      </c>
      <c r="F60">
        <v>0</v>
      </c>
      <c r="G60">
        <v>0</v>
      </c>
      <c r="H60">
        <v>217</v>
      </c>
      <c r="I60">
        <v>15</v>
      </c>
      <c r="J60" s="7">
        <f>IFERROR(F60/(F60+H60),0)</f>
        <v>0</v>
      </c>
      <c r="K60" s="8">
        <f>IFERROR(G60/(G60+I60),0)</f>
        <v>0</v>
      </c>
    </row>
    <row r="61" spans="1:12" x14ac:dyDescent="0.25">
      <c r="A61">
        <v>2019</v>
      </c>
      <c r="B61">
        <v>79598</v>
      </c>
      <c r="C61" t="str">
        <f>VLOOKUP(B61,'[1]FY20 Allocations as values'!A:B,2,FALSE)</f>
        <v>080220000</v>
      </c>
      <c r="D61" t="str">
        <f>VLOOKUP(B61,'[1]FY20 Allocations as values'!A:C,3,FALSE)</f>
        <v>Kingman Unified School District</v>
      </c>
      <c r="E61">
        <v>550</v>
      </c>
      <c r="F61">
        <v>12</v>
      </c>
      <c r="G61">
        <v>0</v>
      </c>
      <c r="H61">
        <v>1140</v>
      </c>
      <c r="I61">
        <v>167</v>
      </c>
      <c r="J61" s="7">
        <f>IFERROR(F61/(F61+H61),0)</f>
        <v>1.0416666666666666E-2</v>
      </c>
      <c r="K61" s="8">
        <f>IFERROR(G61/(G61+I61),0)</f>
        <v>0</v>
      </c>
    </row>
    <row r="62" spans="1:12" x14ac:dyDescent="0.25">
      <c r="A62">
        <v>2019</v>
      </c>
      <c r="B62">
        <v>4267</v>
      </c>
      <c r="C62" t="str">
        <f>VLOOKUP(B62,'[1]FY20 Allocations as values'!A:B,2,FALSE)</f>
        <v>070428000</v>
      </c>
      <c r="D62" t="str">
        <f>VLOOKUP(B62,'[1]FY20 Allocations as values'!A:C,3,FALSE)</f>
        <v>Kyrene Elementary District</v>
      </c>
      <c r="E62">
        <v>1255</v>
      </c>
      <c r="F62">
        <v>15</v>
      </c>
      <c r="G62">
        <v>2</v>
      </c>
      <c r="H62">
        <v>1712</v>
      </c>
      <c r="I62">
        <v>302</v>
      </c>
      <c r="J62" s="7">
        <f>IFERROR(F62/(F62+H62),0)</f>
        <v>8.6855819339895779E-3</v>
      </c>
      <c r="K62" s="8">
        <f>IFERROR(G62/(G62+I62),0)</f>
        <v>6.5789473684210523E-3</v>
      </c>
    </row>
    <row r="63" spans="1:12" x14ac:dyDescent="0.25">
      <c r="A63">
        <v>2019</v>
      </c>
      <c r="B63">
        <v>4368</v>
      </c>
      <c r="C63" t="str">
        <f>VLOOKUP(B63,'[1]FY20 Allocations as values'!A:B,2,FALSE)</f>
        <v>080201000</v>
      </c>
      <c r="D63" t="str">
        <f>VLOOKUP(B63,'[1]FY20 Allocations as values'!A:C,3,FALSE)</f>
        <v>Lake Havasu Unified District</v>
      </c>
      <c r="E63">
        <v>582</v>
      </c>
      <c r="F63" s="9">
        <v>10</v>
      </c>
      <c r="G63" s="9">
        <v>2</v>
      </c>
      <c r="H63">
        <v>717</v>
      </c>
      <c r="I63">
        <v>79</v>
      </c>
      <c r="J63" s="10">
        <f>IFERROR(F63/(F63+H63),0)</f>
        <v>1.3755158184319119E-2</v>
      </c>
      <c r="K63" s="11">
        <f>IFERROR(G63/(G63+I63),0)</f>
        <v>2.4691358024691357E-2</v>
      </c>
      <c r="L63" t="s">
        <v>1271</v>
      </c>
    </row>
    <row r="64" spans="1:12" x14ac:dyDescent="0.25">
      <c r="A64">
        <v>2019</v>
      </c>
      <c r="B64">
        <v>4276</v>
      </c>
      <c r="C64" t="str">
        <f>VLOOKUP(B64,'[1]FY20 Allocations as values'!A:B,2,FALSE)</f>
        <v>070459000</v>
      </c>
      <c r="D64" t="str">
        <f>VLOOKUP(B64,'[1]FY20 Allocations as values'!A:C,3,FALSE)</f>
        <v>Laveen Elementary District</v>
      </c>
      <c r="E64">
        <v>137</v>
      </c>
      <c r="F64">
        <v>2</v>
      </c>
      <c r="G64">
        <v>0</v>
      </c>
      <c r="H64">
        <v>1028</v>
      </c>
      <c r="I64">
        <v>195</v>
      </c>
      <c r="J64" s="7">
        <f>IFERROR(F64/(F64+H64),0)</f>
        <v>1.9417475728155339E-3</v>
      </c>
      <c r="K64" s="8">
        <f>IFERROR(G64/(G64+I64),0)</f>
        <v>0</v>
      </c>
    </row>
    <row r="65" spans="1:12" x14ac:dyDescent="0.25">
      <c r="A65">
        <v>2019</v>
      </c>
      <c r="B65">
        <v>4281</v>
      </c>
      <c r="C65" t="str">
        <f>VLOOKUP(B65,'[1]FY20 Allocations as values'!A:B,2,FALSE)</f>
        <v>070479000</v>
      </c>
      <c r="D65" t="str">
        <f>VLOOKUP(B65,'[1]FY20 Allocations as values'!A:C,3,FALSE)</f>
        <v>Litchfield Elementary District</v>
      </c>
      <c r="E65">
        <v>685</v>
      </c>
      <c r="F65">
        <v>0</v>
      </c>
      <c r="G65">
        <v>0</v>
      </c>
      <c r="H65">
        <v>1269</v>
      </c>
      <c r="I65">
        <v>225</v>
      </c>
      <c r="J65" s="7">
        <f>IFERROR(F65/(F65+H65),0)</f>
        <v>0</v>
      </c>
      <c r="K65" s="8">
        <f>IFERROR(G65/(G65+I65),0)</f>
        <v>0</v>
      </c>
    </row>
    <row r="66" spans="1:12" x14ac:dyDescent="0.25">
      <c r="A66">
        <v>2019</v>
      </c>
      <c r="B66">
        <v>4278</v>
      </c>
      <c r="C66" t="str">
        <f>VLOOKUP(B66,'[1]FY20 Allocations as values'!A:B,2,FALSE)</f>
        <v>070465000</v>
      </c>
      <c r="D66" t="str">
        <f>VLOOKUP(B66,'[1]FY20 Allocations as values'!A:C,3,FALSE)</f>
        <v>Littleton Elementary District</v>
      </c>
      <c r="E66">
        <v>92</v>
      </c>
      <c r="F66">
        <v>11</v>
      </c>
      <c r="G66">
        <v>0</v>
      </c>
      <c r="H66">
        <v>804</v>
      </c>
      <c r="I66">
        <v>151</v>
      </c>
      <c r="J66" s="7">
        <f>IFERROR(F66/(F66+H66),0)</f>
        <v>1.3496932515337423E-2</v>
      </c>
      <c r="K66" s="8">
        <f>IFERROR(G66/(G66+I66),0)</f>
        <v>0</v>
      </c>
    </row>
    <row r="67" spans="1:12" x14ac:dyDescent="0.25">
      <c r="A67">
        <v>2019</v>
      </c>
      <c r="B67">
        <v>4270</v>
      </c>
      <c r="C67" t="str">
        <f>VLOOKUP(B67,'[1]FY20 Allocations as values'!A:B,2,FALSE)</f>
        <v>070438000</v>
      </c>
      <c r="D67" t="str">
        <f>VLOOKUP(B67,'[1]FY20 Allocations as values'!A:C,3,FALSE)</f>
        <v>Madison Elementary District</v>
      </c>
      <c r="E67">
        <v>1158</v>
      </c>
      <c r="F67">
        <v>2</v>
      </c>
      <c r="G67">
        <v>0</v>
      </c>
      <c r="H67">
        <v>488</v>
      </c>
      <c r="I67">
        <v>65</v>
      </c>
      <c r="J67" s="7">
        <f>IFERROR(F67/(F67+H67),0)</f>
        <v>4.0816326530612249E-3</v>
      </c>
      <c r="K67" s="8">
        <f>IFERROR(G67/(G67+I67),0)</f>
        <v>0</v>
      </c>
    </row>
    <row r="68" spans="1:12" x14ac:dyDescent="0.25">
      <c r="A68">
        <v>2019</v>
      </c>
      <c r="B68">
        <v>4439</v>
      </c>
      <c r="C68" t="str">
        <f>VLOOKUP(B68,'[1]FY20 Allocations as values'!A:B,2,FALSE)</f>
        <v>110208000</v>
      </c>
      <c r="D68" t="str">
        <f>VLOOKUP(B68,'[1]FY20 Allocations as values'!A:C,3,FALSE)</f>
        <v>Mammoth-San Manuel Unified District</v>
      </c>
      <c r="E68">
        <v>23</v>
      </c>
      <c r="F68">
        <v>0</v>
      </c>
      <c r="G68">
        <v>0</v>
      </c>
      <c r="H68">
        <v>126</v>
      </c>
      <c r="I68">
        <v>10</v>
      </c>
      <c r="J68" s="7">
        <f>IFERROR(F68/(F68+H68),0)</f>
        <v>0</v>
      </c>
      <c r="K68" s="8">
        <f>IFERROR(G68/(G68+I68),0)</f>
        <v>0</v>
      </c>
    </row>
    <row r="69" spans="1:12" x14ac:dyDescent="0.25">
      <c r="A69">
        <v>2019</v>
      </c>
      <c r="B69">
        <v>4404</v>
      </c>
      <c r="C69" t="str">
        <f>VLOOKUP(B69,'[1]FY20 Allocations as values'!A:B,2,FALSE)</f>
        <v>100206000</v>
      </c>
      <c r="D69" t="str">
        <f>VLOOKUP(B69,'[1]FY20 Allocations as values'!A:C,3,FALSE)</f>
        <v>Marana Unified District</v>
      </c>
      <c r="E69">
        <v>1133</v>
      </c>
      <c r="F69">
        <v>6</v>
      </c>
      <c r="G69">
        <v>1</v>
      </c>
      <c r="H69">
        <v>1977</v>
      </c>
      <c r="I69">
        <v>213</v>
      </c>
      <c r="J69" s="7">
        <f>IFERROR(F69/(F69+H69),0)</f>
        <v>3.0257186081694403E-3</v>
      </c>
      <c r="K69" s="8">
        <f>IFERROR(G69/(G69+I69),0)</f>
        <v>4.6728971962616819E-3</v>
      </c>
    </row>
    <row r="70" spans="1:12" x14ac:dyDescent="0.25">
      <c r="A70">
        <v>2019</v>
      </c>
      <c r="B70">
        <v>4441</v>
      </c>
      <c r="C70" t="str">
        <f>VLOOKUP(B70,'[1]FY20 Allocations as values'!A:B,2,FALSE)</f>
        <v>110220000</v>
      </c>
      <c r="D70" t="str">
        <f>VLOOKUP(B70,'[1]FY20 Allocations as values'!A:C,3,FALSE)</f>
        <v>Maricopa Unified School District</v>
      </c>
      <c r="E70">
        <v>560</v>
      </c>
      <c r="F70">
        <v>0</v>
      </c>
      <c r="G70">
        <v>0</v>
      </c>
      <c r="H70">
        <v>1192</v>
      </c>
      <c r="I70">
        <v>162</v>
      </c>
      <c r="J70" s="7">
        <f>IFERROR(F70/(F70+H70),0)</f>
        <v>0</v>
      </c>
      <c r="K70" s="8">
        <f>IFERROR(G70/(G70+I70),0)</f>
        <v>0</v>
      </c>
    </row>
    <row r="71" spans="1:12" x14ac:dyDescent="0.25">
      <c r="A71">
        <v>2019</v>
      </c>
      <c r="B71">
        <v>4473</v>
      </c>
      <c r="C71" t="str">
        <f>VLOOKUP(B71,'[1]FY20 Allocations as values'!A:B,2,FALSE)</f>
        <v>130243000</v>
      </c>
      <c r="D71" t="str">
        <f>VLOOKUP(B71,'[1]FY20 Allocations as values'!A:C,3,FALSE)</f>
        <v>Mayer Unified School District</v>
      </c>
      <c r="E71">
        <v>57</v>
      </c>
      <c r="F71">
        <v>0</v>
      </c>
      <c r="G71">
        <v>0</v>
      </c>
      <c r="H71">
        <v>105</v>
      </c>
      <c r="I71">
        <v>16</v>
      </c>
      <c r="J71" s="7">
        <f>IFERROR(F71/(F71+H71),0)</f>
        <v>0</v>
      </c>
      <c r="K71" s="8">
        <f>IFERROR(G71/(G71+I71),0)</f>
        <v>0</v>
      </c>
    </row>
    <row r="72" spans="1:12" x14ac:dyDescent="0.25">
      <c r="A72">
        <v>2019</v>
      </c>
      <c r="B72">
        <v>4181</v>
      </c>
      <c r="C72" t="str">
        <f>VLOOKUP(B72,'[1]FY20 Allocations as values'!A:B,2,FALSE)</f>
        <v>020355000</v>
      </c>
      <c r="D72" t="str">
        <f>VLOOKUP(B72,'[1]FY20 Allocations as values'!A:C,3,FALSE)</f>
        <v>McNeal Elementary District</v>
      </c>
      <c r="E72">
        <v>18</v>
      </c>
      <c r="F72">
        <v>0</v>
      </c>
      <c r="G72">
        <v>0</v>
      </c>
      <c r="H72">
        <v>16</v>
      </c>
      <c r="I72">
        <v>1</v>
      </c>
      <c r="J72" s="7">
        <f>IFERROR(F72/(F72+H72),0)</f>
        <v>0</v>
      </c>
      <c r="K72" s="8">
        <f>IFERROR(G72/(G72+I72),0)</f>
        <v>0</v>
      </c>
    </row>
    <row r="73" spans="1:12" x14ac:dyDescent="0.25">
      <c r="A73">
        <v>2019</v>
      </c>
      <c r="B73">
        <v>4235</v>
      </c>
      <c r="C73" t="str">
        <f>VLOOKUP(B73,'[1]FY20 Allocations as values'!A:B,2,FALSE)</f>
        <v>070204000</v>
      </c>
      <c r="D73" t="str">
        <f>VLOOKUP(B73,'[1]FY20 Allocations as values'!A:C,3,FALSE)</f>
        <v>Mesa Unified District</v>
      </c>
      <c r="E73">
        <v>1758</v>
      </c>
      <c r="F73">
        <v>26</v>
      </c>
      <c r="G73">
        <v>0</v>
      </c>
      <c r="H73">
        <v>10442</v>
      </c>
      <c r="I73">
        <v>1465</v>
      </c>
      <c r="J73" s="7">
        <f>IFERROR(F73/(F73+H73),0)</f>
        <v>2.4837600305693541E-3</v>
      </c>
      <c r="K73" s="8">
        <f>IFERROR(G73/(G73+I73),0)</f>
        <v>0</v>
      </c>
    </row>
    <row r="74" spans="1:12" x14ac:dyDescent="0.25">
      <c r="A74">
        <v>2019</v>
      </c>
      <c r="B74">
        <v>4211</v>
      </c>
      <c r="C74" t="str">
        <f>VLOOKUP(B74,'[1]FY20 Allocations as values'!A:B,2,FALSE)</f>
        <v>040240000</v>
      </c>
      <c r="D74" t="str">
        <f>VLOOKUP(B74,'[1]FY20 Allocations as values'!A:C,3,FALSE)</f>
        <v>Miami Unified District</v>
      </c>
      <c r="E74">
        <v>19</v>
      </c>
      <c r="F74">
        <v>0</v>
      </c>
      <c r="G74">
        <v>0</v>
      </c>
      <c r="H74">
        <v>110</v>
      </c>
      <c r="I74">
        <v>26</v>
      </c>
      <c r="J74" s="7">
        <f>IFERROR(F74/(F74+H74),0)</f>
        <v>0</v>
      </c>
      <c r="K74" s="8">
        <f>IFERROR(G74/(G74+I74),0)</f>
        <v>0</v>
      </c>
    </row>
    <row r="75" spans="1:12" x14ac:dyDescent="0.25">
      <c r="A75">
        <v>2019</v>
      </c>
      <c r="B75">
        <v>4488</v>
      </c>
      <c r="C75" t="str">
        <f>VLOOKUP(B75,'[1]FY20 Allocations as values'!A:B,2,FALSE)</f>
        <v>130504000</v>
      </c>
      <c r="D75" t="str">
        <f>VLOOKUP(B75,'[1]FY20 Allocations as values'!A:C,3,FALSE)</f>
        <v>Mingus Union High School District</v>
      </c>
      <c r="E75">
        <v>1</v>
      </c>
      <c r="F75">
        <v>0</v>
      </c>
      <c r="G75">
        <v>0</v>
      </c>
      <c r="H75">
        <v>105</v>
      </c>
      <c r="I75">
        <v>0</v>
      </c>
      <c r="J75" s="7">
        <f>IFERROR(F75/(F75+H75),0)</f>
        <v>0</v>
      </c>
      <c r="K75" s="8">
        <f>IFERROR(G75/(G75+I75),0)</f>
        <v>0</v>
      </c>
    </row>
    <row r="76" spans="1:12" x14ac:dyDescent="0.25">
      <c r="A76">
        <v>2019</v>
      </c>
      <c r="B76">
        <v>4379</v>
      </c>
      <c r="C76" t="str">
        <f>VLOOKUP(B76,'[1]FY20 Allocations as values'!A:B,2,FALSE)</f>
        <v>080416000</v>
      </c>
      <c r="D76" t="str">
        <f>VLOOKUP(B76,'[1]FY20 Allocations as values'!A:C,3,FALSE)</f>
        <v>Mohave Valley Elementary District</v>
      </c>
      <c r="E76">
        <v>49</v>
      </c>
      <c r="F76">
        <v>0</v>
      </c>
      <c r="G76">
        <v>0</v>
      </c>
      <c r="H76">
        <v>165</v>
      </c>
      <c r="I76">
        <v>23</v>
      </c>
      <c r="J76" s="7">
        <f>IFERROR(F76/(F76+H76),0)</f>
        <v>0</v>
      </c>
      <c r="K76" s="8">
        <f>IFERROR(G76/(G76+I76),0)</f>
        <v>0</v>
      </c>
    </row>
    <row r="77" spans="1:12" x14ac:dyDescent="0.25">
      <c r="A77">
        <v>2019</v>
      </c>
      <c r="B77">
        <v>4230</v>
      </c>
      <c r="C77" t="str">
        <f>VLOOKUP(B77,'[1]FY20 Allocations as values'!A:B,2,FALSE)</f>
        <v>060218000</v>
      </c>
      <c r="D77" t="str">
        <f>VLOOKUP(B77,'[1]FY20 Allocations as values'!A:C,3,FALSE)</f>
        <v>Morenci Unified District</v>
      </c>
      <c r="E77">
        <v>10</v>
      </c>
      <c r="F77" s="9">
        <v>0</v>
      </c>
      <c r="G77">
        <v>0</v>
      </c>
      <c r="H77">
        <v>137</v>
      </c>
      <c r="I77">
        <v>30</v>
      </c>
      <c r="J77" s="10">
        <f>IFERROR(F77/(F77+H77),0)</f>
        <v>0</v>
      </c>
      <c r="K77" s="8">
        <f>IFERROR(G77/(G77+I77),0)</f>
        <v>0</v>
      </c>
      <c r="L77" t="s">
        <v>1271</v>
      </c>
    </row>
    <row r="78" spans="1:12" x14ac:dyDescent="0.25">
      <c r="A78">
        <v>2019</v>
      </c>
      <c r="B78">
        <v>4251</v>
      </c>
      <c r="C78" t="str">
        <f>VLOOKUP(B78,'[1]FY20 Allocations as values'!A:B,2,FALSE)</f>
        <v>070375000</v>
      </c>
      <c r="D78" t="str">
        <f>VLOOKUP(B78,'[1]FY20 Allocations as values'!A:C,3,FALSE)</f>
        <v>Morristown Elementary District</v>
      </c>
      <c r="E78">
        <v>1</v>
      </c>
      <c r="F78">
        <v>1</v>
      </c>
      <c r="G78">
        <v>0</v>
      </c>
      <c r="H78">
        <v>21</v>
      </c>
      <c r="I78">
        <v>1</v>
      </c>
      <c r="J78" s="7">
        <f>IFERROR(F78/(F78+H78),0)</f>
        <v>4.5454545454545456E-2</v>
      </c>
      <c r="K78" s="8">
        <f>IFERROR(G78/(G78+I78),0)</f>
        <v>0</v>
      </c>
    </row>
    <row r="79" spans="1:12" x14ac:dyDescent="0.25">
      <c r="A79">
        <v>2019</v>
      </c>
      <c r="B79">
        <v>4252</v>
      </c>
      <c r="C79" t="str">
        <f>VLOOKUP(B79,'[1]FY20 Allocations as values'!A:B,2,FALSE)</f>
        <v>070381000</v>
      </c>
      <c r="D79" t="str">
        <f>VLOOKUP(B79,'[1]FY20 Allocations as values'!A:C,3,FALSE)</f>
        <v>Nadaburg Unified School District</v>
      </c>
      <c r="E79">
        <v>106</v>
      </c>
      <c r="F79">
        <v>5</v>
      </c>
      <c r="G79">
        <v>2</v>
      </c>
      <c r="H79">
        <v>179</v>
      </c>
      <c r="I79">
        <v>26</v>
      </c>
      <c r="J79" s="7">
        <f>IFERROR(F79/(F79+H79),0)</f>
        <v>2.717391304347826E-2</v>
      </c>
      <c r="K79" s="8">
        <f>IFERROR(G79/(G79+I79),0)</f>
        <v>7.1428571428571425E-2</v>
      </c>
    </row>
    <row r="80" spans="1:12" x14ac:dyDescent="0.25">
      <c r="A80">
        <v>2019</v>
      </c>
      <c r="B80">
        <v>4457</v>
      </c>
      <c r="C80" t="str">
        <f>VLOOKUP(B80,'[1]FY20 Allocations as values'!A:B,2,FALSE)</f>
        <v>120201000</v>
      </c>
      <c r="D80" t="str">
        <f>VLOOKUP(B80,'[1]FY20 Allocations as values'!A:C,3,FALSE)</f>
        <v>Nogales Unified District</v>
      </c>
      <c r="E80">
        <v>550</v>
      </c>
      <c r="F80">
        <v>6</v>
      </c>
      <c r="G80">
        <v>1</v>
      </c>
      <c r="H80">
        <v>584</v>
      </c>
      <c r="I80">
        <v>73</v>
      </c>
      <c r="J80" s="7">
        <f>IFERROR(F80/(F80+H80),0)</f>
        <v>1.0169491525423728E-2</v>
      </c>
      <c r="K80" s="8">
        <f>IFERROR(G80/(G80+I80),0)</f>
        <v>1.3513513513513514E-2</v>
      </c>
    </row>
    <row r="81" spans="1:12" x14ac:dyDescent="0.25">
      <c r="A81">
        <v>2019</v>
      </c>
      <c r="B81">
        <v>4262</v>
      </c>
      <c r="C81" t="str">
        <f>VLOOKUP(B81,'[1]FY20 Allocations as values'!A:B,2,FALSE)</f>
        <v>070408000</v>
      </c>
      <c r="D81" t="str">
        <f>VLOOKUP(B81,'[1]FY20 Allocations as values'!A:C,3,FALSE)</f>
        <v>Osborn Elementary District</v>
      </c>
      <c r="E81">
        <v>1359</v>
      </c>
      <c r="F81">
        <v>46</v>
      </c>
      <c r="G81">
        <v>3</v>
      </c>
      <c r="H81">
        <v>456</v>
      </c>
      <c r="I81">
        <v>56</v>
      </c>
      <c r="J81" s="7">
        <f>IFERROR(F81/(F81+H81),0)</f>
        <v>9.1633466135458169E-2</v>
      </c>
      <c r="K81" s="8">
        <f>IFERROR(G81/(G81+I81),0)</f>
        <v>5.0847457627118647E-2</v>
      </c>
    </row>
    <row r="82" spans="1:12" x14ac:dyDescent="0.25">
      <c r="A82">
        <v>2019</v>
      </c>
      <c r="B82">
        <v>4196</v>
      </c>
      <c r="C82" t="str">
        <f>VLOOKUP(B82,'[1]FY20 Allocations as values'!A:B,2,FALSE)</f>
        <v>030208000</v>
      </c>
      <c r="D82" t="str">
        <f>VLOOKUP(B82,'[1]FY20 Allocations as values'!A:C,3,FALSE)</f>
        <v>Page Unified District</v>
      </c>
      <c r="E82">
        <v>59</v>
      </c>
      <c r="F82" s="9">
        <v>2</v>
      </c>
      <c r="G82" s="9">
        <v>1</v>
      </c>
      <c r="H82">
        <v>438</v>
      </c>
      <c r="I82">
        <v>73</v>
      </c>
      <c r="J82" s="10">
        <f>IFERROR(F82/(F82+H82),0)</f>
        <v>4.5454545454545452E-3</v>
      </c>
      <c r="K82" s="11">
        <f>IFERROR(G82/(G82+I82),0)</f>
        <v>1.3513513513513514E-2</v>
      </c>
      <c r="L82" t="s">
        <v>1271</v>
      </c>
    </row>
    <row r="83" spans="1:12" x14ac:dyDescent="0.25">
      <c r="A83">
        <v>2019</v>
      </c>
      <c r="B83">
        <v>4275</v>
      </c>
      <c r="C83" t="str">
        <f>VLOOKUP(B83,'[1]FY20 Allocations as values'!A:B,2,FALSE)</f>
        <v>070449000</v>
      </c>
      <c r="D83" t="str">
        <f>VLOOKUP(B83,'[1]FY20 Allocations as values'!A:C,3,FALSE)</f>
        <v>Palo Verde Elementary District</v>
      </c>
      <c r="E83">
        <v>12</v>
      </c>
      <c r="F83">
        <v>0</v>
      </c>
      <c r="G83">
        <v>0</v>
      </c>
      <c r="H83">
        <v>65</v>
      </c>
      <c r="I83">
        <v>9</v>
      </c>
      <c r="J83" s="7">
        <f>IFERROR(F83/(F83+H83),0)</f>
        <v>0</v>
      </c>
      <c r="K83" s="8">
        <f>IFERROR(G83/(G83+I83),0)</f>
        <v>0</v>
      </c>
    </row>
    <row r="84" spans="1:12" x14ac:dyDescent="0.25">
      <c r="A84">
        <v>2019</v>
      </c>
      <c r="B84">
        <v>4180</v>
      </c>
      <c r="C84" t="str">
        <f>VLOOKUP(B84,'[1]FY20 Allocations as values'!A:B,2,FALSE)</f>
        <v>020349000</v>
      </c>
      <c r="D84" t="str">
        <f>VLOOKUP(B84,'[1]FY20 Allocations as values'!A:C,3,FALSE)</f>
        <v>Palominas Elementary District</v>
      </c>
      <c r="E84">
        <v>92</v>
      </c>
      <c r="F84">
        <v>2</v>
      </c>
      <c r="G84">
        <v>0</v>
      </c>
      <c r="H84">
        <v>175</v>
      </c>
      <c r="I84">
        <v>15</v>
      </c>
      <c r="J84" s="7">
        <f>IFERROR(F84/(F84+H84),0)</f>
        <v>1.1299435028248588E-2</v>
      </c>
      <c r="K84" s="8">
        <f>IFERROR(G84/(G84+I84),0)</f>
        <v>0</v>
      </c>
    </row>
    <row r="85" spans="1:12" x14ac:dyDescent="0.25">
      <c r="A85">
        <v>2019</v>
      </c>
      <c r="B85">
        <v>4241</v>
      </c>
      <c r="C85" t="str">
        <f>VLOOKUP(B85,'[1]FY20 Allocations as values'!A:B,2,FALSE)</f>
        <v>070269000</v>
      </c>
      <c r="D85" t="str">
        <f>VLOOKUP(B85,'[1]FY20 Allocations as values'!A:C,3,FALSE)</f>
        <v>Paradise Valley Unified District</v>
      </c>
      <c r="E85" t="s">
        <v>1275</v>
      </c>
      <c r="F85" s="9">
        <v>24</v>
      </c>
      <c r="G85" s="9">
        <v>0</v>
      </c>
      <c r="H85">
        <v>4576</v>
      </c>
      <c r="I85">
        <v>594</v>
      </c>
      <c r="J85" s="10">
        <f>IFERROR(F85/(F85+H85),0)</f>
        <v>5.2173913043478265E-3</v>
      </c>
      <c r="K85" s="11">
        <f>IFERROR(G85/(G85+I85),0)</f>
        <v>0</v>
      </c>
      <c r="L85" t="s">
        <v>1271</v>
      </c>
    </row>
    <row r="86" spans="1:12" x14ac:dyDescent="0.25">
      <c r="A86">
        <v>2019</v>
      </c>
      <c r="B86">
        <v>4209</v>
      </c>
      <c r="C86" t="str">
        <f>VLOOKUP(B86,'[1]FY20 Allocations as values'!A:B,2,FALSE)</f>
        <v>040210000</v>
      </c>
      <c r="D86" t="str">
        <f>VLOOKUP(B86,'[1]FY20 Allocations as values'!A:C,3,FALSE)</f>
        <v>Payson Unified District</v>
      </c>
      <c r="E86">
        <v>245</v>
      </c>
      <c r="F86">
        <v>6</v>
      </c>
      <c r="G86">
        <v>2</v>
      </c>
      <c r="H86">
        <v>378</v>
      </c>
      <c r="I86">
        <v>82</v>
      </c>
      <c r="J86" s="7">
        <f>IFERROR(F86/(F86+H86),0)</f>
        <v>1.5625E-2</v>
      </c>
      <c r="K86" s="8">
        <f>IFERROR(G86/(G86+I86),0)</f>
        <v>2.3809523809523808E-2</v>
      </c>
    </row>
    <row r="87" spans="1:12" x14ac:dyDescent="0.25">
      <c r="A87">
        <v>2019</v>
      </c>
      <c r="B87">
        <v>4237</v>
      </c>
      <c r="C87" t="str">
        <f>VLOOKUP(B87,'[1]FY20 Allocations as values'!A:B,2,FALSE)</f>
        <v>070211000</v>
      </c>
      <c r="D87" t="str">
        <f>VLOOKUP(B87,'[1]FY20 Allocations as values'!A:C,3,FALSE)</f>
        <v>Peoria Unified School District</v>
      </c>
      <c r="E87">
        <v>991</v>
      </c>
      <c r="F87">
        <v>15</v>
      </c>
      <c r="G87">
        <v>10</v>
      </c>
      <c r="H87">
        <v>5180</v>
      </c>
      <c r="I87">
        <v>701</v>
      </c>
      <c r="J87" s="7">
        <f>IFERROR(F87/(F87+H87),0)</f>
        <v>2.8873917228103944E-3</v>
      </c>
      <c r="K87" s="8">
        <f>IFERROR(G87/(G87+I87),0)</f>
        <v>1.4064697609001406E-2</v>
      </c>
    </row>
    <row r="88" spans="1:12" x14ac:dyDescent="0.25">
      <c r="A88">
        <v>2019</v>
      </c>
      <c r="B88">
        <v>4256</v>
      </c>
      <c r="C88" t="str">
        <f>VLOOKUP(B88,'[1]FY20 Allocations as values'!A:B,2,FALSE)</f>
        <v>070401000</v>
      </c>
      <c r="D88" t="str">
        <f>VLOOKUP(B88,'[1]FY20 Allocations as values'!A:C,3,FALSE)</f>
        <v>Phoenix Elementary District</v>
      </c>
      <c r="E88">
        <v>242</v>
      </c>
      <c r="F88">
        <v>5</v>
      </c>
      <c r="G88">
        <v>0</v>
      </c>
      <c r="H88">
        <v>849</v>
      </c>
      <c r="I88">
        <v>152</v>
      </c>
      <c r="J88" s="7">
        <f>IFERROR(F88/(F88+H88),0)</f>
        <v>5.8548009367681503E-3</v>
      </c>
      <c r="K88" s="8">
        <f>IFERROR(G88/(G88+I88),0)</f>
        <v>0</v>
      </c>
    </row>
    <row r="89" spans="1:12" x14ac:dyDescent="0.25">
      <c r="A89">
        <v>2019</v>
      </c>
      <c r="B89">
        <v>4286</v>
      </c>
      <c r="C89" t="str">
        <f>VLOOKUP(B89,'[1]FY20 Allocations as values'!A:B,2,FALSE)</f>
        <v>070510000</v>
      </c>
      <c r="D89" t="str">
        <f>VLOOKUP(B89,'[1]FY20 Allocations as values'!A:C,3,FALSE)</f>
        <v>Phoenix Union High School District</v>
      </c>
      <c r="E89">
        <v>4566</v>
      </c>
      <c r="F89">
        <v>183</v>
      </c>
      <c r="G89">
        <v>0</v>
      </c>
      <c r="H89">
        <v>3131</v>
      </c>
      <c r="I89">
        <v>0</v>
      </c>
      <c r="J89" s="7">
        <f>IFERROR(F89/(F89+H89),0)</f>
        <v>5.5220277610138806E-2</v>
      </c>
      <c r="K89" s="8">
        <f>IFERROR(G89/(G89+I89),0)</f>
        <v>0</v>
      </c>
    </row>
    <row r="90" spans="1:12" x14ac:dyDescent="0.25">
      <c r="A90">
        <v>2019</v>
      </c>
      <c r="B90">
        <v>4214</v>
      </c>
      <c r="C90" t="str">
        <f>VLOOKUP(B90,'[1]FY20 Allocations as values'!A:B,2,FALSE)</f>
        <v>040312000</v>
      </c>
      <c r="D90" t="str">
        <f>VLOOKUP(B90,'[1]FY20 Allocations as values'!A:C,3,FALSE)</f>
        <v>Pine Strawberry Elementary District</v>
      </c>
      <c r="E90">
        <v>10</v>
      </c>
      <c r="F90">
        <v>0</v>
      </c>
      <c r="G90">
        <v>0</v>
      </c>
      <c r="H90">
        <v>34</v>
      </c>
      <c r="I90">
        <v>4</v>
      </c>
      <c r="J90" s="7">
        <f>IFERROR(F90/(F90+H90),0)</f>
        <v>0</v>
      </c>
      <c r="K90" s="8">
        <f>IFERROR(G90/(G90+I90),0)</f>
        <v>0</v>
      </c>
    </row>
    <row r="91" spans="1:12" x14ac:dyDescent="0.25">
      <c r="A91">
        <v>2019</v>
      </c>
      <c r="B91">
        <v>4390</v>
      </c>
      <c r="C91" t="str">
        <f>VLOOKUP(B91,'[1]FY20 Allocations as values'!A:B,2,FALSE)</f>
        <v>090204000</v>
      </c>
      <c r="D91" t="str">
        <f>VLOOKUP(B91,'[1]FY20 Allocations as values'!A:C,3,FALSE)</f>
        <v>Pinon Unified District</v>
      </c>
      <c r="E91">
        <v>9</v>
      </c>
      <c r="F91">
        <v>0</v>
      </c>
      <c r="G91">
        <v>0</v>
      </c>
      <c r="H91">
        <v>126</v>
      </c>
      <c r="I91">
        <v>10</v>
      </c>
      <c r="J91" s="7">
        <f>IFERROR(F91/(F91+H91),0)</f>
        <v>0</v>
      </c>
      <c r="K91" s="8">
        <f>IFERROR(G91/(G91+I91),0)</f>
        <v>0</v>
      </c>
    </row>
    <row r="92" spans="1:12" x14ac:dyDescent="0.25">
      <c r="A92">
        <v>2019</v>
      </c>
      <c r="B92">
        <v>4466</v>
      </c>
      <c r="C92" t="str">
        <f>VLOOKUP(B92,'[1]FY20 Allocations as values'!A:B,2,FALSE)</f>
        <v>130201000</v>
      </c>
      <c r="D92" t="str">
        <f>VLOOKUP(B92,'[1]FY20 Allocations as values'!A:C,3,FALSE)</f>
        <v>Prescott Unified District</v>
      </c>
      <c r="E92">
        <v>908</v>
      </c>
      <c r="F92" s="9">
        <v>15</v>
      </c>
      <c r="G92" s="9">
        <v>3</v>
      </c>
      <c r="H92">
        <v>474</v>
      </c>
      <c r="I92">
        <v>61</v>
      </c>
      <c r="J92" s="10">
        <f>IFERROR(F92/(F92+H92),0)</f>
        <v>3.0674846625766871E-2</v>
      </c>
      <c r="K92" s="11">
        <f>IFERROR(G92/(G92+I92),0)</f>
        <v>4.6875E-2</v>
      </c>
      <c r="L92" t="s">
        <v>1271</v>
      </c>
    </row>
    <row r="93" spans="1:12" x14ac:dyDescent="0.25">
      <c r="A93">
        <v>2019</v>
      </c>
      <c r="B93">
        <v>4245</v>
      </c>
      <c r="C93" t="str">
        <f>VLOOKUP(B93,'[1]FY20 Allocations as values'!A:B,2,FALSE)</f>
        <v>070295000</v>
      </c>
      <c r="D93" t="str">
        <f>VLOOKUP(B93,'[1]FY20 Allocations as values'!A:C,3,FALSE)</f>
        <v>Queen Creek Unified District</v>
      </c>
      <c r="E93">
        <v>795</v>
      </c>
      <c r="F93" s="9">
        <v>32</v>
      </c>
      <c r="G93" s="9">
        <v>0</v>
      </c>
      <c r="H93">
        <v>1041</v>
      </c>
      <c r="I93">
        <v>196</v>
      </c>
      <c r="J93" s="10">
        <f>IFERROR(F93/(F93+H93),0)</f>
        <v>2.9822926374650512E-2</v>
      </c>
      <c r="K93" s="11">
        <f>IFERROR(G93/(G93+I93),0)</f>
        <v>0</v>
      </c>
      <c r="L93" t="s">
        <v>1271</v>
      </c>
    </row>
    <row r="94" spans="1:12" x14ac:dyDescent="0.25">
      <c r="A94">
        <v>2019</v>
      </c>
      <c r="B94">
        <v>4447</v>
      </c>
      <c r="C94" t="str">
        <f>VLOOKUP(B94,'[1]FY20 Allocations as values'!A:B,2,FALSE)</f>
        <v>110405000</v>
      </c>
      <c r="D94" t="str">
        <f>VLOOKUP(B94,'[1]FY20 Allocations as values'!A:C,3,FALSE)</f>
        <v>Red Rock Elementary District</v>
      </c>
      <c r="E94">
        <v>33</v>
      </c>
      <c r="F94">
        <v>0</v>
      </c>
      <c r="G94">
        <v>0</v>
      </c>
      <c r="H94">
        <v>78</v>
      </c>
      <c r="I94">
        <v>18</v>
      </c>
      <c r="J94" s="7">
        <f>IFERROR(F94/(F94+H94),0)</f>
        <v>0</v>
      </c>
      <c r="K94" s="8">
        <f>IFERROR(G94/(G94+I94),0)</f>
        <v>0</v>
      </c>
    </row>
    <row r="95" spans="1:12" x14ac:dyDescent="0.25">
      <c r="A95">
        <v>2019</v>
      </c>
      <c r="B95">
        <v>4257</v>
      </c>
      <c r="C95" t="str">
        <f>VLOOKUP(B95,'[1]FY20 Allocations as values'!A:B,2,FALSE)</f>
        <v>070402000</v>
      </c>
      <c r="D95" t="str">
        <f>VLOOKUP(B95,'[1]FY20 Allocations as values'!A:C,3,FALSE)</f>
        <v>Riverside Elementary District</v>
      </c>
      <c r="E95">
        <v>6</v>
      </c>
      <c r="F95">
        <v>0</v>
      </c>
      <c r="G95">
        <v>0</v>
      </c>
      <c r="H95">
        <v>107</v>
      </c>
      <c r="I95">
        <v>17</v>
      </c>
      <c r="J95" s="7">
        <f>IFERROR(F95/(F95+H95),0)</f>
        <v>0</v>
      </c>
      <c r="K95" s="8">
        <f>IFERROR(G95/(G95+I95),0)</f>
        <v>0</v>
      </c>
    </row>
    <row r="96" spans="1:12" x14ac:dyDescent="0.25">
      <c r="A96">
        <v>2019</v>
      </c>
      <c r="B96">
        <v>4279</v>
      </c>
      <c r="C96" t="str">
        <f>VLOOKUP(B96,'[1]FY20 Allocations as values'!A:B,2,FALSE)</f>
        <v>070466000</v>
      </c>
      <c r="D96" t="str">
        <f>VLOOKUP(B96,'[1]FY20 Allocations as values'!A:C,3,FALSE)</f>
        <v>Roosevelt Elementary District</v>
      </c>
      <c r="E96">
        <v>800</v>
      </c>
      <c r="F96">
        <v>7</v>
      </c>
      <c r="G96">
        <v>0</v>
      </c>
      <c r="H96">
        <v>1283</v>
      </c>
      <c r="I96">
        <v>161</v>
      </c>
      <c r="J96" s="7">
        <f>IFERROR(F96/(F96+H96),0)</f>
        <v>5.4263565891472867E-3</v>
      </c>
      <c r="K96" s="8">
        <f>IFERROR(G96/(G96+I96),0)</f>
        <v>0</v>
      </c>
    </row>
    <row r="97" spans="1:12" x14ac:dyDescent="0.25">
      <c r="A97">
        <v>2019</v>
      </c>
      <c r="B97">
        <v>4155</v>
      </c>
      <c r="C97" t="str">
        <f>VLOOKUP(B97,'[1]FY20 Allocations as values'!A:B,2,FALSE)</f>
        <v>010210000</v>
      </c>
      <c r="D97" t="str">
        <f>VLOOKUP(B97,'[1]FY20 Allocations as values'!A:C,3,FALSE)</f>
        <v>Round Valley Unified District</v>
      </c>
      <c r="E97">
        <v>14</v>
      </c>
      <c r="F97">
        <v>0</v>
      </c>
      <c r="G97">
        <v>0</v>
      </c>
      <c r="H97">
        <v>188</v>
      </c>
      <c r="I97">
        <v>13</v>
      </c>
      <c r="J97" s="7">
        <f>IFERROR(F97/(F97+H97),0)</f>
        <v>0</v>
      </c>
      <c r="K97" s="8">
        <f>IFERROR(G97/(G97+I97),0)</f>
        <v>0</v>
      </c>
    </row>
    <row r="98" spans="1:12" x14ac:dyDescent="0.25">
      <c r="A98">
        <v>2019</v>
      </c>
      <c r="B98">
        <v>4449</v>
      </c>
      <c r="C98" t="str">
        <f>VLOOKUP(B98,'[1]FY20 Allocations as values'!A:B,2,FALSE)</f>
        <v>110418000</v>
      </c>
      <c r="D98" t="str">
        <f>VLOOKUP(B98,'[1]FY20 Allocations as values'!A:C,3,FALSE)</f>
        <v>Sacaton Elementary District</v>
      </c>
      <c r="E98">
        <v>158</v>
      </c>
      <c r="F98">
        <v>6</v>
      </c>
      <c r="G98">
        <v>1</v>
      </c>
      <c r="H98">
        <v>201</v>
      </c>
      <c r="I98">
        <v>55</v>
      </c>
      <c r="J98" s="7">
        <f>IFERROR(F98/(F98+H98),0)</f>
        <v>2.8985507246376812E-2</v>
      </c>
      <c r="K98" s="8">
        <f>IFERROR(G98/(G98+I98),0)</f>
        <v>1.7857142857142856E-2</v>
      </c>
    </row>
    <row r="99" spans="1:12" x14ac:dyDescent="0.25">
      <c r="A99">
        <v>2019</v>
      </c>
      <c r="B99">
        <v>4254</v>
      </c>
      <c r="C99" t="str">
        <f>VLOOKUP(B99,'[1]FY20 Allocations as values'!A:B,2,FALSE)</f>
        <v>070290000</v>
      </c>
      <c r="D99" t="str">
        <f>VLOOKUP(B99,'[1]FY20 Allocations as values'!A:C,3,FALSE)</f>
        <v>Saddle Mountain Unified School District</v>
      </c>
      <c r="E99">
        <v>82</v>
      </c>
      <c r="F99">
        <v>0</v>
      </c>
      <c r="G99">
        <v>0</v>
      </c>
      <c r="H99">
        <v>330</v>
      </c>
      <c r="I99">
        <v>40</v>
      </c>
      <c r="J99" s="7">
        <f>IFERROR(F99/(F99+H99),0)</f>
        <v>0</v>
      </c>
      <c r="K99" s="8">
        <f>IFERROR(G99/(G99+I99),0)</f>
        <v>0</v>
      </c>
    </row>
    <row r="100" spans="1:12" x14ac:dyDescent="0.25">
      <c r="A100">
        <v>2019</v>
      </c>
      <c r="B100">
        <v>4218</v>
      </c>
      <c r="C100" t="str">
        <f>VLOOKUP(B100,'[1]FY20 Allocations as values'!A:B,2,FALSE)</f>
        <v>050201000</v>
      </c>
      <c r="D100" t="str">
        <f>VLOOKUP(B100,'[1]FY20 Allocations as values'!A:C,3,FALSE)</f>
        <v>Safford Unified District</v>
      </c>
      <c r="E100">
        <v>74</v>
      </c>
      <c r="F100">
        <v>0</v>
      </c>
      <c r="G100">
        <v>0</v>
      </c>
      <c r="H100">
        <v>460</v>
      </c>
      <c r="I100">
        <v>56</v>
      </c>
      <c r="J100" s="7">
        <f>IFERROR(F100/(F100+H100),0)</f>
        <v>0</v>
      </c>
      <c r="K100" s="8">
        <f>IFERROR(G100/(G100+I100),0)</f>
        <v>0</v>
      </c>
    </row>
    <row r="101" spans="1:12" x14ac:dyDescent="0.25">
      <c r="A101">
        <v>2019</v>
      </c>
      <c r="B101">
        <v>4411</v>
      </c>
      <c r="C101" t="str">
        <f>VLOOKUP(B101,'[1]FY20 Allocations as values'!A:B,2,FALSE)</f>
        <v>100230000</v>
      </c>
      <c r="D101" t="str">
        <f>VLOOKUP(B101,'[1]FY20 Allocations as values'!A:C,3,FALSE)</f>
        <v>Sahuarita Unified District</v>
      </c>
      <c r="E101">
        <v>335</v>
      </c>
      <c r="F101">
        <v>0</v>
      </c>
      <c r="G101">
        <v>0</v>
      </c>
      <c r="H101">
        <v>788</v>
      </c>
      <c r="I101">
        <v>112</v>
      </c>
      <c r="J101" s="7">
        <f>IFERROR(F101/(F101+H101),0)</f>
        <v>0</v>
      </c>
      <c r="K101" s="8">
        <f>IFERROR(G101/(G101+I101),0)</f>
        <v>0</v>
      </c>
    </row>
    <row r="102" spans="1:12" x14ac:dyDescent="0.25">
      <c r="A102">
        <v>2019</v>
      </c>
      <c r="B102">
        <v>4210</v>
      </c>
      <c r="C102" t="str">
        <f>VLOOKUP(B102,'[1]FY20 Allocations as values'!A:B,2,FALSE)</f>
        <v>040220000</v>
      </c>
      <c r="D102" t="str">
        <f>VLOOKUP(B102,'[1]FY20 Allocations as values'!A:C,3,FALSE)</f>
        <v>San Carlos Unified District</v>
      </c>
      <c r="E102">
        <v>535</v>
      </c>
      <c r="F102" s="9">
        <v>8</v>
      </c>
      <c r="G102" s="9">
        <v>1</v>
      </c>
      <c r="H102">
        <v>231</v>
      </c>
      <c r="I102">
        <v>45</v>
      </c>
      <c r="J102" s="10">
        <f>IFERROR(F102/(F102+H102),0)</f>
        <v>3.3472803347280332E-2</v>
      </c>
      <c r="K102" s="11">
        <f>IFERROR(G102/(G102+I102),0)</f>
        <v>2.1739130434782608E-2</v>
      </c>
      <c r="L102" t="s">
        <v>1271</v>
      </c>
    </row>
    <row r="103" spans="1:12" x14ac:dyDescent="0.25">
      <c r="A103">
        <v>2019</v>
      </c>
      <c r="B103">
        <v>4156</v>
      </c>
      <c r="C103" t="str">
        <f>VLOOKUP(B103,'[1]FY20 Allocations as values'!A:B,2,FALSE)</f>
        <v>010218000</v>
      </c>
      <c r="D103" t="str">
        <f>VLOOKUP(B103,'[1]FY20 Allocations as values'!A:C,3,FALSE)</f>
        <v>Sanders Unified District</v>
      </c>
      <c r="E103">
        <v>1</v>
      </c>
      <c r="F103">
        <v>0</v>
      </c>
      <c r="G103">
        <v>0</v>
      </c>
      <c r="H103">
        <v>98</v>
      </c>
      <c r="I103">
        <v>13</v>
      </c>
      <c r="J103" s="7">
        <f>IFERROR(F103/(F103+H103),0)</f>
        <v>0</v>
      </c>
      <c r="K103" s="8">
        <f>IFERROR(G103/(G103+I103),0)</f>
        <v>0</v>
      </c>
    </row>
    <row r="104" spans="1:12" x14ac:dyDescent="0.25">
      <c r="A104">
        <v>2019</v>
      </c>
      <c r="B104">
        <v>4240</v>
      </c>
      <c r="C104" t="str">
        <f>VLOOKUP(B104,'[1]FY20 Allocations as values'!A:B,2,FALSE)</f>
        <v>070248000</v>
      </c>
      <c r="D104" t="str">
        <f>VLOOKUP(B104,'[1]FY20 Allocations as values'!A:C,3,FALSE)</f>
        <v>Scottsdale Unified District</v>
      </c>
      <c r="E104">
        <v>2804</v>
      </c>
      <c r="F104">
        <v>278</v>
      </c>
      <c r="G104">
        <v>0</v>
      </c>
      <c r="H104">
        <v>2297</v>
      </c>
      <c r="I104">
        <v>230</v>
      </c>
      <c r="J104" s="7">
        <f>IFERROR(F104/(F104+H104),0)</f>
        <v>0.10796116504854369</v>
      </c>
      <c r="K104" s="8">
        <f>IFERROR(G104/(G104+I104),0)</f>
        <v>0</v>
      </c>
    </row>
    <row r="105" spans="1:12" x14ac:dyDescent="0.25">
      <c r="A105">
        <v>2019</v>
      </c>
      <c r="B105">
        <v>4467</v>
      </c>
      <c r="C105" t="str">
        <f>VLOOKUP(B105,'[1]FY20 Allocations as values'!A:B,2,FALSE)</f>
        <v>130209000</v>
      </c>
      <c r="D105" t="str">
        <f>VLOOKUP(B105,'[1]FY20 Allocations as values'!A:C,3,FALSE)</f>
        <v>Sedona-Oak Creek JUSD #9</v>
      </c>
      <c r="E105">
        <v>386</v>
      </c>
      <c r="F105">
        <v>0</v>
      </c>
      <c r="G105">
        <v>0</v>
      </c>
      <c r="H105">
        <v>79</v>
      </c>
      <c r="I105">
        <v>3</v>
      </c>
      <c r="J105" s="7">
        <f>IFERROR(F105/(F105+H105),0)</f>
        <v>0</v>
      </c>
      <c r="K105" s="8">
        <f>IFERROR(G105/(G105+I105),0)</f>
        <v>0</v>
      </c>
    </row>
    <row r="106" spans="1:12" x14ac:dyDescent="0.25">
      <c r="A106">
        <v>2019</v>
      </c>
      <c r="B106">
        <v>4393</v>
      </c>
      <c r="C106" t="str">
        <f>VLOOKUP(B106,'[1]FY20 Allocations as values'!A:B,2,FALSE)</f>
        <v>090210000</v>
      </c>
      <c r="D106" t="str">
        <f>VLOOKUP(B106,'[1]FY20 Allocations as values'!A:C,3,FALSE)</f>
        <v>Show Low Unified District</v>
      </c>
      <c r="E106">
        <v>129</v>
      </c>
      <c r="F106">
        <v>1</v>
      </c>
      <c r="G106">
        <v>0</v>
      </c>
      <c r="H106">
        <v>360</v>
      </c>
      <c r="I106">
        <v>25</v>
      </c>
      <c r="J106" s="7">
        <f>IFERROR(F106/(F106+H106),0)</f>
        <v>2.7700831024930748E-3</v>
      </c>
      <c r="K106" s="8">
        <f>IFERROR(G106/(G106+I106),0)</f>
        <v>0</v>
      </c>
    </row>
    <row r="107" spans="1:12" x14ac:dyDescent="0.25">
      <c r="A107">
        <v>2019</v>
      </c>
      <c r="B107">
        <v>4175</v>
      </c>
      <c r="C107" t="str">
        <f>VLOOKUP(B107,'[1]FY20 Allocations as values'!A:B,2,FALSE)</f>
        <v>020268000</v>
      </c>
      <c r="D107" t="str">
        <f>VLOOKUP(B107,'[1]FY20 Allocations as values'!A:C,3,FALSE)</f>
        <v>Sierra Vista Unified District</v>
      </c>
      <c r="E107">
        <v>803</v>
      </c>
      <c r="F107">
        <v>3</v>
      </c>
      <c r="G107">
        <v>3</v>
      </c>
      <c r="H107">
        <v>747</v>
      </c>
      <c r="I107">
        <v>138</v>
      </c>
      <c r="J107" s="7">
        <f>IFERROR(F107/(F107+H107),0)</f>
        <v>4.0000000000000001E-3</v>
      </c>
      <c r="K107" s="8">
        <f>IFERROR(G107/(G107+I107),0)</f>
        <v>2.1276595744680851E-2</v>
      </c>
    </row>
    <row r="108" spans="1:12" x14ac:dyDescent="0.25">
      <c r="A108">
        <v>2019</v>
      </c>
      <c r="B108">
        <v>4478</v>
      </c>
      <c r="C108" t="str">
        <f>VLOOKUP(B108,'[1]FY20 Allocations as values'!A:B,2,FALSE)</f>
        <v>130315000</v>
      </c>
      <c r="D108" t="str">
        <f>VLOOKUP(B108,'[1]FY20 Allocations as values'!A:C,3,FALSE)</f>
        <v>Skull Valley Elementary District</v>
      </c>
      <c r="E108">
        <v>12</v>
      </c>
      <c r="F108">
        <v>0</v>
      </c>
      <c r="G108">
        <v>0</v>
      </c>
      <c r="H108">
        <v>10</v>
      </c>
      <c r="I108">
        <v>0</v>
      </c>
      <c r="J108" s="7">
        <f>IFERROR(F108/(F108+H108),0)</f>
        <v>0</v>
      </c>
      <c r="K108" s="8">
        <f>IFERROR(G108/(G108+I108),0)</f>
        <v>0</v>
      </c>
    </row>
    <row r="109" spans="1:12" x14ac:dyDescent="0.25">
      <c r="A109">
        <v>2019</v>
      </c>
      <c r="B109">
        <v>4391</v>
      </c>
      <c r="C109" t="str">
        <f>VLOOKUP(B109,'[1]FY20 Allocations as values'!A:B,2,FALSE)</f>
        <v>090205000</v>
      </c>
      <c r="D109" t="str">
        <f>VLOOKUP(B109,'[1]FY20 Allocations as values'!A:C,3,FALSE)</f>
        <v>Snowflake Unified District</v>
      </c>
      <c r="E109">
        <v>124</v>
      </c>
      <c r="F109">
        <v>0</v>
      </c>
      <c r="G109">
        <v>0</v>
      </c>
      <c r="H109">
        <v>382</v>
      </c>
      <c r="I109">
        <v>42</v>
      </c>
      <c r="J109" s="7">
        <f>IFERROR(F109/(F109+H109),0)</f>
        <v>0</v>
      </c>
      <c r="K109" s="8">
        <f>IFERROR(G109/(G109+I109),0)</f>
        <v>0</v>
      </c>
    </row>
    <row r="110" spans="1:12" x14ac:dyDescent="0.25">
      <c r="A110">
        <v>2019</v>
      </c>
      <c r="B110">
        <v>4500</v>
      </c>
      <c r="C110" t="str">
        <f>VLOOKUP(B110,'[1]FY20 Allocations as values'!A:B,2,FALSE)</f>
        <v>140411000</v>
      </c>
      <c r="D110" t="str">
        <f>VLOOKUP(B110,'[1]FY20 Allocations as values'!A:C,3,FALSE)</f>
        <v>Somerton Elementary District</v>
      </c>
      <c r="E110">
        <v>6</v>
      </c>
      <c r="F110">
        <v>0</v>
      </c>
      <c r="G110">
        <v>0</v>
      </c>
      <c r="H110">
        <v>372</v>
      </c>
      <c r="I110">
        <v>84</v>
      </c>
      <c r="J110" s="7">
        <f>IFERROR(F110/(F110+H110),0)</f>
        <v>0</v>
      </c>
      <c r="K110" s="8">
        <f>IFERROR(G110/(G110+I110),0)</f>
        <v>0</v>
      </c>
    </row>
    <row r="111" spans="1:12" x14ac:dyDescent="0.25">
      <c r="A111">
        <v>2019</v>
      </c>
      <c r="B111">
        <v>4173</v>
      </c>
      <c r="C111" t="str">
        <f>VLOOKUP(B111,'[1]FY20 Allocations as values'!A:B,2,FALSE)</f>
        <v>020221000</v>
      </c>
      <c r="D111" t="str">
        <f>VLOOKUP(B111,'[1]FY20 Allocations as values'!A:C,3,FALSE)</f>
        <v>St David Unified District</v>
      </c>
      <c r="E111">
        <v>8</v>
      </c>
      <c r="F111">
        <v>0</v>
      </c>
      <c r="G111">
        <v>0</v>
      </c>
      <c r="H111">
        <v>80</v>
      </c>
      <c r="I111">
        <v>17</v>
      </c>
      <c r="J111" s="7">
        <f>IFERROR(F111/(F111+H111),0)</f>
        <v>0</v>
      </c>
      <c r="K111" s="8">
        <f>IFERROR(G111/(G111+I111),0)</f>
        <v>0</v>
      </c>
    </row>
    <row r="112" spans="1:12" x14ac:dyDescent="0.25">
      <c r="A112">
        <v>2019</v>
      </c>
      <c r="B112">
        <v>4153</v>
      </c>
      <c r="C112" t="str">
        <f>VLOOKUP(B112,'[1]FY20 Allocations as values'!A:B,2,FALSE)</f>
        <v>010201000</v>
      </c>
      <c r="D112" t="str">
        <f>VLOOKUP(B112,'[1]FY20 Allocations as values'!A:C,3,FALSE)</f>
        <v>St Johns Unified District</v>
      </c>
      <c r="E112">
        <v>15</v>
      </c>
      <c r="F112">
        <v>1</v>
      </c>
      <c r="G112">
        <v>1</v>
      </c>
      <c r="H112">
        <v>136</v>
      </c>
      <c r="I112">
        <v>12</v>
      </c>
      <c r="J112" s="7">
        <f>IFERROR(F112/(F112+H112),0)</f>
        <v>7.2992700729927005E-3</v>
      </c>
      <c r="K112" s="8">
        <f>IFERROR(G112/(G112+I112),0)</f>
        <v>7.6923076923076927E-2</v>
      </c>
    </row>
    <row r="113" spans="1:12" x14ac:dyDescent="0.25">
      <c r="A113">
        <v>2019</v>
      </c>
      <c r="B113">
        <v>4451</v>
      </c>
      <c r="C113" t="str">
        <f>VLOOKUP(B113,'[1]FY20 Allocations as values'!A:B,2,FALSE)</f>
        <v>110424000</v>
      </c>
      <c r="D113" t="str">
        <f>VLOOKUP(B113,'[1]FY20 Allocations as values'!A:C,3,FALSE)</f>
        <v>Stanfield Elementary District</v>
      </c>
      <c r="E113">
        <v>8</v>
      </c>
      <c r="F113">
        <v>0</v>
      </c>
      <c r="G113">
        <v>0</v>
      </c>
      <c r="H113">
        <v>67</v>
      </c>
      <c r="I113">
        <v>8</v>
      </c>
      <c r="J113" s="7">
        <f>IFERROR(F113/(F113+H113),0)</f>
        <v>0</v>
      </c>
      <c r="K113" s="8">
        <f>IFERROR(G113/(G113+I113),0)</f>
        <v>0</v>
      </c>
    </row>
    <row r="114" spans="1:12" x14ac:dyDescent="0.25">
      <c r="A114">
        <v>2019</v>
      </c>
      <c r="B114">
        <v>4407</v>
      </c>
      <c r="C114" t="str">
        <f>VLOOKUP(B114,'[1]FY20 Allocations as values'!A:B,2,FALSE)</f>
        <v>100212000</v>
      </c>
      <c r="D114" t="str">
        <f>VLOOKUP(B114,'[1]FY20 Allocations as values'!A:C,3,FALSE)</f>
        <v>Sunnyside Unified District</v>
      </c>
      <c r="E114">
        <v>28</v>
      </c>
      <c r="F114">
        <v>2</v>
      </c>
      <c r="G114">
        <v>0</v>
      </c>
      <c r="H114">
        <v>1935</v>
      </c>
      <c r="I114">
        <v>256</v>
      </c>
      <c r="J114" s="7">
        <f>IFERROR(F114/(F114+H114),0)</f>
        <v>1.0325245224574084E-3</v>
      </c>
      <c r="K114" s="8">
        <f>IFERROR(G114/(G114+I114),0)</f>
        <v>0</v>
      </c>
    </row>
    <row r="115" spans="1:12" x14ac:dyDescent="0.25">
      <c r="A115">
        <v>2019</v>
      </c>
      <c r="B115">
        <v>4408</v>
      </c>
      <c r="C115" t="str">
        <f>VLOOKUP(B115,'[1]FY20 Allocations as values'!A:B,2,FALSE)</f>
        <v>100213000</v>
      </c>
      <c r="D115" t="str">
        <f>VLOOKUP(B115,'[1]FY20 Allocations as values'!A:C,3,FALSE)</f>
        <v>Tanque Verde Unified District</v>
      </c>
      <c r="E115">
        <v>139</v>
      </c>
      <c r="F115">
        <v>5</v>
      </c>
      <c r="G115">
        <v>2</v>
      </c>
      <c r="H115">
        <v>299</v>
      </c>
      <c r="I115">
        <v>27</v>
      </c>
      <c r="J115" s="7">
        <f>IFERROR(F115/(F115+H115),0)</f>
        <v>1.6447368421052631E-2</v>
      </c>
      <c r="K115" s="8">
        <f>IFERROR(G115/(G115+I115),0)</f>
        <v>6.8965517241379309E-2</v>
      </c>
    </row>
    <row r="116" spans="1:12" x14ac:dyDescent="0.25">
      <c r="A116">
        <v>2019</v>
      </c>
      <c r="B116">
        <v>4258</v>
      </c>
      <c r="C116" t="str">
        <f>VLOOKUP(B116,'[1]FY20 Allocations as values'!A:B,2,FALSE)</f>
        <v>070403000</v>
      </c>
      <c r="D116" t="str">
        <f>VLOOKUP(B116,'[1]FY20 Allocations as values'!A:C,3,FALSE)</f>
        <v>Tempe School District</v>
      </c>
      <c r="E116">
        <v>516</v>
      </c>
      <c r="F116">
        <v>14</v>
      </c>
      <c r="G116">
        <v>0</v>
      </c>
      <c r="H116">
        <v>1684</v>
      </c>
      <c r="I116">
        <v>302</v>
      </c>
      <c r="J116" s="7">
        <f>IFERROR(F116/(F116+H116),0)</f>
        <v>8.2449941107184919E-3</v>
      </c>
      <c r="K116" s="8">
        <f>IFERROR(G116/(G116+I116),0)</f>
        <v>0</v>
      </c>
    </row>
    <row r="117" spans="1:12" x14ac:dyDescent="0.25">
      <c r="A117">
        <v>2019</v>
      </c>
      <c r="B117">
        <v>4287</v>
      </c>
      <c r="C117" t="str">
        <f>VLOOKUP(B117,'[1]FY20 Allocations as values'!A:B,2,FALSE)</f>
        <v>070513000</v>
      </c>
      <c r="D117" t="str">
        <f>VLOOKUP(B117,'[1]FY20 Allocations as values'!A:C,3,FALSE)</f>
        <v>Tempe Union High School District</v>
      </c>
      <c r="E117" s="9">
        <v>919</v>
      </c>
      <c r="F117" s="9">
        <v>25</v>
      </c>
      <c r="G117">
        <v>0</v>
      </c>
      <c r="H117">
        <v>1143</v>
      </c>
      <c r="I117">
        <v>0</v>
      </c>
      <c r="J117" s="10">
        <f>IFERROR(F117/(F117+H117),0)</f>
        <v>2.1404109589041095E-2</v>
      </c>
      <c r="K117" s="8">
        <f>IFERROR(G117/(G117+I117),0)</f>
        <v>0</v>
      </c>
      <c r="L117" t="s">
        <v>1271</v>
      </c>
    </row>
    <row r="118" spans="1:12" x14ac:dyDescent="0.25">
      <c r="A118">
        <v>2019</v>
      </c>
      <c r="B118">
        <v>4219</v>
      </c>
      <c r="C118" t="str">
        <f>VLOOKUP(B118,'[1]FY20 Allocations as values'!A:B,2,FALSE)</f>
        <v>050204000</v>
      </c>
      <c r="D118" t="str">
        <f>VLOOKUP(B118,'[1]FY20 Allocations as values'!A:C,3,FALSE)</f>
        <v>Thatcher Unified District</v>
      </c>
      <c r="E118">
        <v>20</v>
      </c>
      <c r="F118">
        <v>0</v>
      </c>
      <c r="G118">
        <v>0</v>
      </c>
      <c r="H118">
        <v>282</v>
      </c>
      <c r="I118">
        <v>36</v>
      </c>
      <c r="J118" s="7">
        <f>IFERROR(F118/(F118+H118),0)</f>
        <v>0</v>
      </c>
      <c r="K118" s="8">
        <f>IFERROR(G118/(G118+I118),0)</f>
        <v>0</v>
      </c>
    </row>
    <row r="119" spans="1:12" x14ac:dyDescent="0.25">
      <c r="A119">
        <v>2019</v>
      </c>
      <c r="B119">
        <v>4264</v>
      </c>
      <c r="C119" t="str">
        <f>VLOOKUP(B119,'[1]FY20 Allocations as values'!A:B,2,FALSE)</f>
        <v>070417000</v>
      </c>
      <c r="D119" t="str">
        <f>VLOOKUP(B119,'[1]FY20 Allocations as values'!A:C,3,FALSE)</f>
        <v>Tolleson Elementary District</v>
      </c>
      <c r="E119">
        <v>18</v>
      </c>
      <c r="F119">
        <v>0</v>
      </c>
      <c r="G119">
        <v>0</v>
      </c>
      <c r="H119">
        <v>412</v>
      </c>
      <c r="I119">
        <v>77</v>
      </c>
      <c r="J119" s="7">
        <f>IFERROR(F119/(F119+H119),0)</f>
        <v>0</v>
      </c>
      <c r="K119" s="8">
        <f>IFERROR(G119/(G119+I119),0)</f>
        <v>0</v>
      </c>
    </row>
    <row r="120" spans="1:12" x14ac:dyDescent="0.25">
      <c r="A120">
        <v>2019</v>
      </c>
      <c r="B120">
        <v>4288</v>
      </c>
      <c r="C120" t="str">
        <f>VLOOKUP(B120,'[1]FY20 Allocations as values'!A:B,2,FALSE)</f>
        <v>070514000</v>
      </c>
      <c r="D120" t="str">
        <f>VLOOKUP(B120,'[1]FY20 Allocations as values'!A:C,3,FALSE)</f>
        <v>Tolleson Union High School District</v>
      </c>
      <c r="E120">
        <v>128</v>
      </c>
      <c r="F120">
        <v>0</v>
      </c>
      <c r="G120">
        <v>0</v>
      </c>
      <c r="H120">
        <v>1280</v>
      </c>
      <c r="I120">
        <v>0</v>
      </c>
      <c r="J120" s="7">
        <f>IFERROR(F120/(F120+H120),0)</f>
        <v>0</v>
      </c>
      <c r="K120" s="8">
        <f>IFERROR(G120/(G120+I120),0)</f>
        <v>0</v>
      </c>
    </row>
    <row r="121" spans="1:12" x14ac:dyDescent="0.25">
      <c r="A121">
        <v>2019</v>
      </c>
      <c r="B121">
        <v>4450</v>
      </c>
      <c r="C121" t="str">
        <f>VLOOKUP(B121,'[1]FY20 Allocations as values'!A:B,2,FALSE)</f>
        <v>110422000</v>
      </c>
      <c r="D121" t="str">
        <f>VLOOKUP(B121,'[1]FY20 Allocations as values'!A:C,3,FALSE)</f>
        <v>Toltec School District</v>
      </c>
      <c r="E121">
        <v>59</v>
      </c>
      <c r="F121">
        <v>0</v>
      </c>
      <c r="G121">
        <v>0</v>
      </c>
      <c r="H121">
        <v>189</v>
      </c>
      <c r="I121">
        <v>25</v>
      </c>
      <c r="J121" s="7">
        <f>IFERROR(F121/(F121+H121),0)</f>
        <v>0</v>
      </c>
      <c r="K121" s="8">
        <f>IFERROR(G121/(G121+I121),0)</f>
        <v>0</v>
      </c>
    </row>
    <row r="122" spans="1:12" x14ac:dyDescent="0.25">
      <c r="A122">
        <v>2019</v>
      </c>
      <c r="B122">
        <v>4168</v>
      </c>
      <c r="C122" t="str">
        <f>VLOOKUP(B122,'[1]FY20 Allocations as values'!A:B,2,FALSE)</f>
        <v>020201000</v>
      </c>
      <c r="D122" t="str">
        <f>VLOOKUP(B122,'[1]FY20 Allocations as values'!A:C,3,FALSE)</f>
        <v>Tombstone Unified District</v>
      </c>
      <c r="E122">
        <v>44</v>
      </c>
      <c r="F122">
        <v>0</v>
      </c>
      <c r="G122">
        <v>0</v>
      </c>
      <c r="H122">
        <v>152</v>
      </c>
      <c r="I122">
        <v>24</v>
      </c>
      <c r="J122" s="7">
        <f>IFERROR(F122/(F122+H122),0)</f>
        <v>0</v>
      </c>
      <c r="K122" s="8">
        <f>IFERROR(G122/(G122+I122),0)</f>
        <v>0</v>
      </c>
    </row>
    <row r="123" spans="1:12" x14ac:dyDescent="0.25">
      <c r="A123">
        <v>2019</v>
      </c>
      <c r="B123">
        <v>4215</v>
      </c>
      <c r="C123" t="str">
        <f>VLOOKUP(B123,'[1]FY20 Allocations as values'!A:B,2,FALSE)</f>
        <v>040333000</v>
      </c>
      <c r="D123" t="str">
        <f>VLOOKUP(B123,'[1]FY20 Allocations as values'!A:C,3,FALSE)</f>
        <v>Tonto Basin Elementary District</v>
      </c>
      <c r="E123">
        <v>4</v>
      </c>
      <c r="F123">
        <v>0</v>
      </c>
      <c r="G123">
        <v>0</v>
      </c>
      <c r="H123">
        <v>14</v>
      </c>
      <c r="I123">
        <v>0</v>
      </c>
      <c r="J123" s="7">
        <f>IFERROR(F123/(F123+H123),0)</f>
        <v>0</v>
      </c>
      <c r="K123" s="8">
        <f>IFERROR(G123/(G123+I123),0)</f>
        <v>0</v>
      </c>
    </row>
    <row r="124" spans="1:12" x14ac:dyDescent="0.25">
      <c r="A124">
        <v>2019</v>
      </c>
      <c r="B124">
        <v>4403</v>
      </c>
      <c r="C124" t="str">
        <f>VLOOKUP(B124,'[1]FY20 Allocations as values'!A:B,2,FALSE)</f>
        <v>100201000</v>
      </c>
      <c r="D124" t="str">
        <f>VLOOKUP(B124,'[1]FY20 Allocations as values'!A:C,3,FALSE)</f>
        <v>Tucson Unified District</v>
      </c>
      <c r="E124">
        <v>3125</v>
      </c>
      <c r="F124">
        <v>104</v>
      </c>
      <c r="G124">
        <v>56</v>
      </c>
      <c r="H124">
        <v>6768</v>
      </c>
      <c r="I124">
        <v>794</v>
      </c>
      <c r="J124" s="7">
        <f>IFERROR(F124/(F124+H124),0)</f>
        <v>1.5133876600698487E-2</v>
      </c>
      <c r="K124" s="8">
        <f>IFERROR(G124/(G124+I124),0)</f>
        <v>6.5882352941176475E-2</v>
      </c>
    </row>
    <row r="125" spans="1:12" x14ac:dyDescent="0.25">
      <c r="A125">
        <v>2019</v>
      </c>
      <c r="B125">
        <v>4277</v>
      </c>
      <c r="C125" t="str">
        <f>VLOOKUP(B125,'[1]FY20 Allocations as values'!A:B,2,FALSE)</f>
        <v>070462000</v>
      </c>
      <c r="D125" t="str">
        <f>VLOOKUP(B125,'[1]FY20 Allocations as values'!A:C,3,FALSE)</f>
        <v>Union Elementary District</v>
      </c>
      <c r="E125">
        <v>1</v>
      </c>
      <c r="F125">
        <v>1</v>
      </c>
      <c r="G125">
        <v>0</v>
      </c>
      <c r="H125">
        <v>255</v>
      </c>
      <c r="I125">
        <v>36</v>
      </c>
      <c r="J125" s="7">
        <f>IFERROR(F125/(F125+H125),0)</f>
        <v>3.90625E-3</v>
      </c>
      <c r="K125" s="8">
        <f>IFERROR(G125/(G125+I125),0)</f>
        <v>0</v>
      </c>
    </row>
    <row r="126" spans="1:12" x14ac:dyDescent="0.25">
      <c r="A126">
        <v>2019</v>
      </c>
      <c r="B126">
        <v>4413</v>
      </c>
      <c r="C126" t="str">
        <f>VLOOKUP(B126,'[1]FY20 Allocations as values'!A:B,2,FALSE)</f>
        <v>100220000</v>
      </c>
      <c r="D126" t="str">
        <f>VLOOKUP(B126,'[1]FY20 Allocations as values'!A:C,3,FALSE)</f>
        <v>Vail Unified District</v>
      </c>
      <c r="E126">
        <v>449</v>
      </c>
      <c r="F126">
        <v>1</v>
      </c>
      <c r="G126">
        <v>0</v>
      </c>
      <c r="H126">
        <v>1591</v>
      </c>
      <c r="I126">
        <v>247</v>
      </c>
      <c r="J126" s="7">
        <f>IFERROR(F126/(F126+H126),0)</f>
        <v>6.2814070351758795E-4</v>
      </c>
      <c r="K126" s="8">
        <f>IFERROR(G126/(G126+I126),0)</f>
        <v>0</v>
      </c>
    </row>
    <row r="127" spans="1:12" x14ac:dyDescent="0.25">
      <c r="A127">
        <v>2019</v>
      </c>
      <c r="B127">
        <v>4190</v>
      </c>
      <c r="C127" t="str">
        <f>VLOOKUP(B127,'[1]FY20 Allocations as values'!A:B,2,FALSE)</f>
        <v>020522000</v>
      </c>
      <c r="D127" t="str">
        <f>VLOOKUP(B127,'[1]FY20 Allocations as values'!A:C,3,FALSE)</f>
        <v>Valley Union High School District</v>
      </c>
      <c r="E127">
        <v>2</v>
      </c>
      <c r="F127">
        <v>0</v>
      </c>
      <c r="G127">
        <v>0</v>
      </c>
      <c r="H127">
        <v>16</v>
      </c>
      <c r="I127">
        <v>0</v>
      </c>
      <c r="J127" s="7">
        <f>IFERROR(F127/(F127+H127),0)</f>
        <v>0</v>
      </c>
      <c r="K127" s="8">
        <f>IFERROR(G127/(G127+I127),0)</f>
        <v>0</v>
      </c>
    </row>
    <row r="128" spans="1:12" x14ac:dyDescent="0.25">
      <c r="A128">
        <v>2019</v>
      </c>
      <c r="B128">
        <v>4260</v>
      </c>
      <c r="C128" t="str">
        <f>VLOOKUP(B128,'[1]FY20 Allocations as values'!A:B,2,FALSE)</f>
        <v>070406000</v>
      </c>
      <c r="D128" t="str">
        <f>VLOOKUP(B128,'[1]FY20 Allocations as values'!A:C,3,FALSE)</f>
        <v>Washington Elementary School District</v>
      </c>
      <c r="E128">
        <v>2787</v>
      </c>
      <c r="F128">
        <v>15</v>
      </c>
      <c r="G128">
        <v>11</v>
      </c>
      <c r="H128">
        <v>3658</v>
      </c>
      <c r="I128">
        <v>686</v>
      </c>
      <c r="J128" s="7">
        <f>IFERROR(F128/(F128+H128),0)</f>
        <v>4.0838551592703512E-3</v>
      </c>
      <c r="K128" s="8">
        <f>IFERROR(G128/(G128+I128),0)</f>
        <v>1.5781922525107604E-2</v>
      </c>
    </row>
    <row r="129" spans="1:11" x14ac:dyDescent="0.25">
      <c r="A129">
        <v>2019</v>
      </c>
      <c r="B129">
        <v>4504</v>
      </c>
      <c r="C129" t="str">
        <f>VLOOKUP(B129,'[1]FY20 Allocations as values'!A:B,2,FALSE)</f>
        <v>140424000</v>
      </c>
      <c r="D129" t="str">
        <f>VLOOKUP(B129,'[1]FY20 Allocations as values'!A:C,3,FALSE)</f>
        <v>Wellton Elementary District</v>
      </c>
      <c r="E129">
        <v>23</v>
      </c>
      <c r="F129">
        <v>0</v>
      </c>
      <c r="G129">
        <v>0</v>
      </c>
      <c r="H129">
        <v>23</v>
      </c>
      <c r="I129">
        <v>0</v>
      </c>
      <c r="J129" s="7">
        <f>IFERROR(F129/(F129+H129),0)</f>
        <v>0</v>
      </c>
      <c r="K129" s="8">
        <f>IFERROR(G129/(G129+I129),0)</f>
        <v>0</v>
      </c>
    </row>
    <row r="130" spans="1:11" x14ac:dyDescent="0.25">
      <c r="A130">
        <v>2019</v>
      </c>
      <c r="B130">
        <v>4236</v>
      </c>
      <c r="C130" t="str">
        <f>VLOOKUP(B130,'[1]FY20 Allocations as values'!A:B,2,FALSE)</f>
        <v>070209000</v>
      </c>
      <c r="D130" t="str">
        <f>VLOOKUP(B130,'[1]FY20 Allocations as values'!A:C,3,FALSE)</f>
        <v>Wickenburg Unified District</v>
      </c>
      <c r="E130">
        <v>190</v>
      </c>
      <c r="F130">
        <v>1</v>
      </c>
      <c r="G130">
        <v>0</v>
      </c>
      <c r="H130">
        <v>151</v>
      </c>
      <c r="I130">
        <v>12</v>
      </c>
      <c r="J130" s="7">
        <f>IFERROR(F130/(F130+H130),0)</f>
        <v>6.5789473684210523E-3</v>
      </c>
      <c r="K130" s="8">
        <f>IFERROR(G130/(G130+I130),0)</f>
        <v>0</v>
      </c>
    </row>
    <row r="131" spans="1:11" x14ac:dyDescent="0.25">
      <c r="A131">
        <v>2019</v>
      </c>
      <c r="B131">
        <v>4170</v>
      </c>
      <c r="C131" t="str">
        <f>VLOOKUP(B131,'[1]FY20 Allocations as values'!A:B,2,FALSE)</f>
        <v>020213000</v>
      </c>
      <c r="D131" t="str">
        <f>VLOOKUP(B131,'[1]FY20 Allocations as values'!A:C,3,FALSE)</f>
        <v>Willcox Unified District</v>
      </c>
      <c r="E131">
        <v>70</v>
      </c>
      <c r="F131">
        <v>0</v>
      </c>
      <c r="G131">
        <v>0</v>
      </c>
      <c r="H131">
        <v>136</v>
      </c>
      <c r="I131">
        <v>14</v>
      </c>
      <c r="J131" s="7">
        <f>IFERROR(F131/(F131+H131),0)</f>
        <v>0</v>
      </c>
      <c r="K131" s="8">
        <f>IFERROR(G131/(G131+I131),0)</f>
        <v>0</v>
      </c>
    </row>
    <row r="132" spans="1:11" x14ac:dyDescent="0.25">
      <c r="A132">
        <v>2019</v>
      </c>
      <c r="B132">
        <v>4193</v>
      </c>
      <c r="C132" t="str">
        <f>VLOOKUP(B132,'[1]FY20 Allocations as values'!A:B,2,FALSE)</f>
        <v>030202000</v>
      </c>
      <c r="D132" t="str">
        <f>VLOOKUP(B132,'[1]FY20 Allocations as values'!A:C,3,FALSE)</f>
        <v>Williams Unified District</v>
      </c>
      <c r="E132">
        <v>79</v>
      </c>
      <c r="F132">
        <v>0</v>
      </c>
      <c r="G132">
        <v>0</v>
      </c>
      <c r="H132">
        <v>97</v>
      </c>
      <c r="I132">
        <v>16</v>
      </c>
      <c r="J132" s="7">
        <f>IFERROR(F132/(F132+H132),0)</f>
        <v>0</v>
      </c>
      <c r="K132" s="8">
        <f>IFERROR(G132/(G132+I132),0)</f>
        <v>0</v>
      </c>
    </row>
    <row r="133" spans="1:11" x14ac:dyDescent="0.25">
      <c r="A133">
        <v>2019</v>
      </c>
      <c r="B133">
        <v>4154</v>
      </c>
      <c r="C133" t="str">
        <f>VLOOKUP(B133,'[1]FY20 Allocations as values'!A:B,2,FALSE)</f>
        <v>010208000</v>
      </c>
      <c r="D133" t="str">
        <f>VLOOKUP(B133,'[1]FY20 Allocations as values'!A:C,3,FALSE)</f>
        <v>Window Rock Unified District</v>
      </c>
      <c r="E133">
        <v>338</v>
      </c>
      <c r="F133">
        <v>8</v>
      </c>
      <c r="G133">
        <v>0</v>
      </c>
      <c r="H133">
        <v>232</v>
      </c>
      <c r="I133">
        <v>20</v>
      </c>
      <c r="J133" s="7">
        <f>IFERROR(F133/(F133+H133),0)</f>
        <v>3.3333333333333333E-2</v>
      </c>
      <c r="K133" s="8">
        <f>IFERROR(G133/(G133+I133),0)</f>
        <v>0</v>
      </c>
    </row>
    <row r="134" spans="1:11" x14ac:dyDescent="0.25">
      <c r="A134">
        <v>2019</v>
      </c>
      <c r="B134">
        <v>4387</v>
      </c>
      <c r="C134" t="str">
        <f>VLOOKUP(B134,'[1]FY20 Allocations as values'!A:B,2,FALSE)</f>
        <v>090201000</v>
      </c>
      <c r="D134" t="str">
        <f>VLOOKUP(B134,'[1]FY20 Allocations as values'!A:C,3,FALSE)</f>
        <v>Winslow Unified District</v>
      </c>
      <c r="E134">
        <v>82</v>
      </c>
      <c r="F134">
        <v>7</v>
      </c>
      <c r="G134">
        <v>0</v>
      </c>
      <c r="H134">
        <v>317</v>
      </c>
      <c r="I134">
        <v>23</v>
      </c>
      <c r="J134" s="7">
        <f>IFERROR(F134/(F134+H134),0)</f>
        <v>2.1604938271604937E-2</v>
      </c>
      <c r="K134" s="8">
        <f>IFERROR(G134/(G134+I134),0)</f>
        <v>0</v>
      </c>
    </row>
    <row r="135" spans="1:11" x14ac:dyDescent="0.25">
      <c r="A135">
        <v>2019</v>
      </c>
      <c r="B135">
        <v>4213</v>
      </c>
      <c r="C135" t="str">
        <f>VLOOKUP(B135,'[1]FY20 Allocations as values'!A:B,2,FALSE)</f>
        <v>040305000</v>
      </c>
      <c r="D135" t="str">
        <f>VLOOKUP(B135,'[1]FY20 Allocations as values'!A:C,3,FALSE)</f>
        <v>Young Elementary District</v>
      </c>
      <c r="E135">
        <v>10</v>
      </c>
      <c r="F135">
        <v>0</v>
      </c>
      <c r="G135">
        <v>0</v>
      </c>
      <c r="H135">
        <v>8</v>
      </c>
      <c r="I135">
        <v>0</v>
      </c>
      <c r="J135" s="7">
        <f>IFERROR(F135/(F135+H135),0)</f>
        <v>0</v>
      </c>
      <c r="K135" s="8">
        <f>IFERROR(G135/(G135+I135),0)</f>
        <v>0</v>
      </c>
    </row>
    <row r="136" spans="1:11" x14ac:dyDescent="0.25">
      <c r="A136">
        <v>2019</v>
      </c>
      <c r="B136">
        <v>4499</v>
      </c>
      <c r="C136" t="str">
        <f>VLOOKUP(B136,'[1]FY20 Allocations as values'!A:B,2,FALSE)</f>
        <v>140401000</v>
      </c>
      <c r="D136" t="str">
        <f>VLOOKUP(B136,'[1]FY20 Allocations as values'!A:C,3,FALSE)</f>
        <v>Yuma Elementary District</v>
      </c>
      <c r="E136">
        <v>1715</v>
      </c>
      <c r="F136">
        <v>26</v>
      </c>
      <c r="G136">
        <v>0</v>
      </c>
      <c r="H136">
        <v>978</v>
      </c>
      <c r="I136">
        <v>145</v>
      </c>
      <c r="J136" s="7">
        <f>IFERROR(F136/(F136+H136),0)</f>
        <v>2.5896414342629483E-2</v>
      </c>
      <c r="K136" s="8">
        <f>IFERROR(G136/(G136+I136),0)</f>
        <v>0</v>
      </c>
    </row>
    <row r="137" spans="1:11" x14ac:dyDescent="0.25">
      <c r="A137">
        <v>2019</v>
      </c>
      <c r="B137">
        <v>4507</v>
      </c>
      <c r="C137" t="str">
        <f>VLOOKUP(B137,'[1]FY20 Allocations as values'!A:B,2,FALSE)</f>
        <v>140570000</v>
      </c>
      <c r="D137" t="str">
        <f>VLOOKUP(B137,'[1]FY20 Allocations as values'!A:C,3,FALSE)</f>
        <v>Yuma Union High School District</v>
      </c>
      <c r="E137">
        <v>618</v>
      </c>
      <c r="F137">
        <v>13</v>
      </c>
      <c r="G137">
        <v>0</v>
      </c>
      <c r="H137">
        <v>995</v>
      </c>
      <c r="I137">
        <v>0</v>
      </c>
      <c r="J137" s="7">
        <f>IFERROR(F137/(F137+H137),0)</f>
        <v>1.2896825396825396E-2</v>
      </c>
      <c r="K137" s="8">
        <f>IFERROR(G137/(G137+I137),0)</f>
        <v>0</v>
      </c>
    </row>
  </sheetData>
  <autoFilter ref="A2:L137" xr:uid="{C8C6B048-4762-42D0-A5C4-5425738C41F2}">
    <sortState xmlns:xlrd2="http://schemas.microsoft.com/office/spreadsheetml/2017/richdata2" ref="A3:L137">
      <sortCondition ref="D2:D137"/>
    </sortState>
  </autoFilter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F55A438CAA749BFA79916C5F1DD64" ma:contentTypeVersion="14" ma:contentTypeDescription="Create a new document." ma:contentTypeScope="" ma:versionID="0816cc998198e8733749d52cf7968411">
  <xsd:schema xmlns:xsd="http://www.w3.org/2001/XMLSchema" xmlns:xs="http://www.w3.org/2001/XMLSchema" xmlns:p="http://schemas.microsoft.com/office/2006/metadata/properties" xmlns:ns1="http://schemas.microsoft.com/sharepoint/v3" xmlns:ns3="20e454f4-3b14-414b-9f0b-a1f1e5573b61" xmlns:ns4="ac5d5c29-9739-4184-85c5-69484fc575aa" targetNamespace="http://schemas.microsoft.com/office/2006/metadata/properties" ma:root="true" ma:fieldsID="95799529fba8490bd0d9f84f46f5c6b5" ns1:_="" ns3:_="" ns4:_="">
    <xsd:import namespace="http://schemas.microsoft.com/sharepoint/v3"/>
    <xsd:import namespace="20e454f4-3b14-414b-9f0b-a1f1e5573b61"/>
    <xsd:import namespace="ac5d5c29-9739-4184-85c5-69484fc575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454f4-3b14-414b-9f0b-a1f1e5573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d5c29-9739-4184-85c5-69484fc575a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5EB4E2-53ED-4C9E-B11B-B36C76E82FF9}">
  <ds:schemaRefs>
    <ds:schemaRef ds:uri="http://purl.org/dc/dcmitype/"/>
    <ds:schemaRef ds:uri="20e454f4-3b14-414b-9f0b-a1f1e5573b61"/>
    <ds:schemaRef ds:uri="http://purl.org/dc/terms/"/>
    <ds:schemaRef ds:uri="ac5d5c29-9739-4184-85c5-69484fc575aa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59D9661-F786-4D30-962C-299C68BE9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3E31E5-6505-44F9-9A78-D7AB6C9ED9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e454f4-3b14-414b-9f0b-a1f1e5573b61"/>
    <ds:schemaRef ds:uri="ac5d5c29-9739-4184-85c5-69484fc575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FY20 Allocations as values</vt:lpstr>
      <vt:lpstr>FY 2019 - Oct 1 Data Collection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Trainor, Candice</dc:creator>
  <cp:lastModifiedBy>Trainor, Candice</cp:lastModifiedBy>
  <dcterms:created xsi:type="dcterms:W3CDTF">2019-11-05T21:12:54Z</dcterms:created>
  <dcterms:modified xsi:type="dcterms:W3CDTF">2020-12-22T17:58:34Z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0x010100228F55A438CAA749BFA79916C5F1DD64</vt:lpwstr>
  </property>
</Properties>
</file>