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I:\ESEA Title I\Title IV-A\ARTS Education\SLO Spreadsheets\"/>
    </mc:Choice>
  </mc:AlternateContent>
  <xr:revisionPtr revIDLastSave="0" documentId="13_ncr:1_{F30F47FB-67D0-4C3E-924A-EEBECF293947}" xr6:coauthVersionLast="36" xr6:coauthVersionMax="36" xr10:uidLastSave="{00000000-0000-0000-0000-000000000000}"/>
  <bookViews>
    <workbookView xWindow="0" yWindow="0" windowWidth="16605" windowHeight="9225" activeTab="4" xr2:uid="{00000000-000D-0000-FFFF-FFFF00000000}"/>
  </bookViews>
  <sheets>
    <sheet name="Achievement" sheetId="6" r:id="rId1"/>
    <sheet name="Growth- Low" sheetId="3" r:id="rId2"/>
    <sheet name="Growth- Adequate" sheetId="10" r:id="rId3"/>
    <sheet name="Growth- High" sheetId="11" r:id="rId4"/>
    <sheet name="Summary"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38" i="11" l="1"/>
  <c r="M37" i="11"/>
  <c r="M36" i="11"/>
  <c r="M35" i="11"/>
  <c r="M34" i="11"/>
  <c r="M33" i="11"/>
  <c r="M32" i="11"/>
  <c r="M31" i="11"/>
  <c r="M30" i="11"/>
  <c r="M29" i="11"/>
  <c r="M28" i="11"/>
  <c r="M27" i="11"/>
  <c r="M26" i="11"/>
  <c r="M25" i="11"/>
  <c r="M24" i="11"/>
  <c r="M23" i="11"/>
  <c r="M22" i="11"/>
  <c r="M21" i="11"/>
  <c r="M20" i="11"/>
  <c r="M19" i="11"/>
  <c r="M18" i="11"/>
  <c r="M17" i="11"/>
  <c r="M16" i="11"/>
  <c r="M15" i="11"/>
  <c r="M14" i="11"/>
  <c r="M13" i="11"/>
  <c r="M12" i="11"/>
  <c r="M11" i="11"/>
  <c r="M38" i="10"/>
  <c r="M37" i="10"/>
  <c r="M36" i="10"/>
  <c r="M35" i="10"/>
  <c r="M34" i="10"/>
  <c r="M33" i="10"/>
  <c r="M32" i="10"/>
  <c r="M31" i="10"/>
  <c r="M30" i="10"/>
  <c r="M29" i="10"/>
  <c r="M28" i="10"/>
  <c r="M27" i="10"/>
  <c r="M26" i="10"/>
  <c r="M25" i="10"/>
  <c r="M24" i="10"/>
  <c r="M23" i="10"/>
  <c r="M22" i="10"/>
  <c r="M21" i="10"/>
  <c r="M20" i="10"/>
  <c r="M19" i="10"/>
  <c r="M18" i="10"/>
  <c r="M17" i="10"/>
  <c r="M16" i="10"/>
  <c r="M15" i="10"/>
  <c r="M14" i="10"/>
  <c r="M13" i="10"/>
  <c r="M12" i="10"/>
  <c r="M11" i="10"/>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N38" i="6"/>
  <c r="N37" i="6"/>
  <c r="N36" i="6"/>
  <c r="N35" i="6"/>
  <c r="N34" i="6"/>
  <c r="N33" i="6"/>
  <c r="N32" i="6"/>
  <c r="N31" i="6"/>
  <c r="N30" i="6"/>
  <c r="N29" i="6"/>
  <c r="N28" i="6"/>
  <c r="N27" i="6"/>
  <c r="N26" i="6"/>
  <c r="N25" i="6"/>
  <c r="N24" i="6"/>
  <c r="N23" i="6"/>
  <c r="N22" i="6"/>
  <c r="N21" i="6"/>
  <c r="N20" i="6"/>
  <c r="N19" i="6"/>
  <c r="N18" i="6"/>
  <c r="N17" i="6"/>
  <c r="N16" i="6"/>
  <c r="N15" i="6"/>
  <c r="N14" i="6"/>
  <c r="N13" i="6"/>
  <c r="N12" i="6"/>
  <c r="N11" i="6"/>
  <c r="E192" i="11" l="1"/>
  <c r="E191" i="11"/>
  <c r="E190" i="11"/>
  <c r="E189" i="11"/>
  <c r="E188" i="11"/>
  <c r="E187" i="11"/>
  <c r="E186" i="11"/>
  <c r="E185" i="11"/>
  <c r="E184" i="11"/>
  <c r="E183" i="11"/>
  <c r="E182" i="11"/>
  <c r="E181" i="11"/>
  <c r="E180" i="11"/>
  <c r="E179" i="11"/>
  <c r="E178" i="11"/>
  <c r="E177" i="11"/>
  <c r="E176" i="11"/>
  <c r="E175" i="11"/>
  <c r="E174" i="11"/>
  <c r="E173" i="11"/>
  <c r="E172" i="11"/>
  <c r="E171" i="11"/>
  <c r="E170" i="11"/>
  <c r="E169" i="11"/>
  <c r="E168" i="11"/>
  <c r="E167" i="11"/>
  <c r="E166" i="11"/>
  <c r="E165" i="11"/>
  <c r="E164" i="11"/>
  <c r="E163" i="11"/>
  <c r="E162" i="11"/>
  <c r="E161" i="11"/>
  <c r="E160" i="11"/>
  <c r="E159" i="11"/>
  <c r="E158" i="11"/>
  <c r="E157" i="11"/>
  <c r="E156" i="11"/>
  <c r="E155" i="11"/>
  <c r="E154" i="11"/>
  <c r="E153" i="11"/>
  <c r="E152" i="11"/>
  <c r="E151" i="11"/>
  <c r="E150" i="11"/>
  <c r="E149" i="11"/>
  <c r="E148" i="11"/>
  <c r="E147" i="11"/>
  <c r="E146" i="11"/>
  <c r="E145" i="11"/>
  <c r="E144" i="11"/>
  <c r="E143" i="11"/>
  <c r="E142" i="11"/>
  <c r="E141" i="11"/>
  <c r="E140" i="11"/>
  <c r="E139" i="11"/>
  <c r="E138" i="11"/>
  <c r="E137" i="11"/>
  <c r="E136" i="11"/>
  <c r="E135" i="11"/>
  <c r="E134" i="11"/>
  <c r="E133" i="11"/>
  <c r="E132" i="11"/>
  <c r="E131" i="11"/>
  <c r="E130" i="11"/>
  <c r="E129" i="11"/>
  <c r="E128" i="11"/>
  <c r="E127" i="11"/>
  <c r="E126" i="11"/>
  <c r="E125" i="11"/>
  <c r="G124" i="11"/>
  <c r="F124" i="11"/>
  <c r="E124" i="11"/>
  <c r="D124" i="11"/>
  <c r="C124" i="11"/>
  <c r="B124" i="11"/>
  <c r="A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3" i="11"/>
  <c r="E42" i="11"/>
  <c r="E41" i="11"/>
  <c r="E40" i="11"/>
  <c r="E39" i="11"/>
  <c r="E38" i="11"/>
  <c r="E37" i="11"/>
  <c r="E36" i="11"/>
  <c r="E35" i="11"/>
  <c r="E34" i="11"/>
  <c r="E33" i="11"/>
  <c r="E32" i="11"/>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31" i="10"/>
  <c r="E130" i="10"/>
  <c r="E129" i="10"/>
  <c r="E128" i="10"/>
  <c r="G124" i="10" s="1"/>
  <c r="E127" i="10"/>
  <c r="E126" i="10"/>
  <c r="E125" i="10"/>
  <c r="F124" i="10"/>
  <c r="E124" i="10"/>
  <c r="D124" i="10"/>
  <c r="C124" i="10"/>
  <c r="B124" i="10"/>
  <c r="A124" i="10"/>
  <c r="E123" i="10"/>
  <c r="E122" i="10"/>
  <c r="E121" i="10"/>
  <c r="E120" i="10"/>
  <c r="E119" i="10"/>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G124" i="3" s="1"/>
  <c r="E127" i="3"/>
  <c r="E126" i="3"/>
  <c r="E125" i="3"/>
  <c r="F124" i="3"/>
  <c r="E124" i="3"/>
  <c r="D124" i="3"/>
  <c r="C124" i="3"/>
  <c r="B124" i="3"/>
  <c r="A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H124" i="6"/>
  <c r="E124" i="6"/>
  <c r="H24" i="6"/>
  <c r="E24" i="6"/>
  <c r="A32" i="11" l="1"/>
  <c r="B32" i="11"/>
  <c r="C32" i="11"/>
  <c r="D32" i="11"/>
  <c r="A33" i="11"/>
  <c r="B33" i="11"/>
  <c r="C33" i="11"/>
  <c r="D33" i="11"/>
  <c r="A34" i="11"/>
  <c r="B34" i="11"/>
  <c r="C34" i="11"/>
  <c r="D34" i="11"/>
  <c r="A35" i="11"/>
  <c r="B35" i="11"/>
  <c r="C35" i="11"/>
  <c r="D35" i="11"/>
  <c r="A36" i="11"/>
  <c r="B36" i="11"/>
  <c r="C36" i="11"/>
  <c r="D36" i="11"/>
  <c r="A37" i="11"/>
  <c r="B37" i="11"/>
  <c r="C37" i="11"/>
  <c r="D37" i="11"/>
  <c r="A38" i="11"/>
  <c r="B38" i="11"/>
  <c r="C38" i="11"/>
  <c r="D38" i="11"/>
  <c r="A39" i="11"/>
  <c r="B39" i="11"/>
  <c r="C39" i="11"/>
  <c r="D39" i="11"/>
  <c r="A40" i="11"/>
  <c r="B40" i="11"/>
  <c r="C40" i="11"/>
  <c r="D40" i="11"/>
  <c r="A41" i="11"/>
  <c r="B41" i="11"/>
  <c r="C41" i="11"/>
  <c r="D41" i="11"/>
  <c r="A42" i="11"/>
  <c r="B42" i="11"/>
  <c r="C42" i="11"/>
  <c r="D42" i="11"/>
  <c r="A43" i="11"/>
  <c r="B43" i="11"/>
  <c r="C43" i="11"/>
  <c r="D43" i="11"/>
  <c r="A44" i="11"/>
  <c r="B44" i="11"/>
  <c r="C44" i="11"/>
  <c r="D44" i="11"/>
  <c r="A45" i="11"/>
  <c r="B45" i="11"/>
  <c r="C45" i="11"/>
  <c r="D45" i="11"/>
  <c r="A46" i="11"/>
  <c r="B46" i="11"/>
  <c r="C46" i="11"/>
  <c r="D46" i="11"/>
  <c r="A47" i="11"/>
  <c r="B47" i="11"/>
  <c r="C47" i="11"/>
  <c r="D47" i="11"/>
  <c r="A48" i="11"/>
  <c r="B48" i="11"/>
  <c r="C48" i="11"/>
  <c r="D48" i="11"/>
  <c r="A49" i="11"/>
  <c r="B49" i="11"/>
  <c r="C49" i="11"/>
  <c r="D49" i="11"/>
  <c r="A50" i="11"/>
  <c r="B50" i="11"/>
  <c r="C50" i="11"/>
  <c r="D50" i="11"/>
  <c r="A51" i="11"/>
  <c r="B51" i="11"/>
  <c r="C51" i="11"/>
  <c r="D51" i="11"/>
  <c r="A52" i="11"/>
  <c r="B52" i="11"/>
  <c r="C52" i="11"/>
  <c r="D52" i="11"/>
  <c r="A53" i="11"/>
  <c r="B53" i="11"/>
  <c r="C53" i="11"/>
  <c r="D53" i="11"/>
  <c r="A54" i="11"/>
  <c r="B54" i="11"/>
  <c r="C54" i="11"/>
  <c r="D54" i="11"/>
  <c r="A55" i="11"/>
  <c r="B55" i="11"/>
  <c r="C55" i="11"/>
  <c r="D55" i="11"/>
  <c r="A56" i="11"/>
  <c r="B56" i="11"/>
  <c r="C56" i="11"/>
  <c r="D56" i="11"/>
  <c r="A57" i="11"/>
  <c r="B57" i="11"/>
  <c r="C57" i="11"/>
  <c r="D57" i="11"/>
  <c r="A58" i="11"/>
  <c r="B58" i="11"/>
  <c r="C58" i="11"/>
  <c r="D58" i="11"/>
  <c r="A59" i="11"/>
  <c r="B59" i="11"/>
  <c r="C59" i="11"/>
  <c r="D59" i="11"/>
  <c r="A60" i="11"/>
  <c r="B60" i="11"/>
  <c r="C60" i="11"/>
  <c r="D60" i="11"/>
  <c r="A61" i="11"/>
  <c r="B61" i="11"/>
  <c r="C61" i="11"/>
  <c r="D61" i="11"/>
  <c r="A62" i="11"/>
  <c r="B62" i="11"/>
  <c r="C62" i="11"/>
  <c r="D62" i="11"/>
  <c r="A63" i="11"/>
  <c r="B63" i="11"/>
  <c r="C63" i="11"/>
  <c r="D63" i="11"/>
  <c r="A64" i="11"/>
  <c r="B64" i="11"/>
  <c r="C64" i="11"/>
  <c r="D64" i="11"/>
  <c r="A65" i="11"/>
  <c r="B65" i="11"/>
  <c r="C65" i="11"/>
  <c r="D65" i="11"/>
  <c r="A66" i="11"/>
  <c r="B66" i="11"/>
  <c r="C66" i="11"/>
  <c r="D66" i="11"/>
  <c r="A67" i="11"/>
  <c r="B67" i="11"/>
  <c r="C67" i="11"/>
  <c r="D67" i="11"/>
  <c r="A68" i="11"/>
  <c r="B68" i="11"/>
  <c r="C68" i="11"/>
  <c r="D68" i="11"/>
  <c r="A69" i="11"/>
  <c r="B69" i="11"/>
  <c r="C69" i="11"/>
  <c r="D69" i="11"/>
  <c r="A70" i="11"/>
  <c r="B70" i="11"/>
  <c r="C70" i="11"/>
  <c r="D70" i="11"/>
  <c r="A71" i="11"/>
  <c r="B71" i="11"/>
  <c r="C71" i="11"/>
  <c r="D71" i="11"/>
  <c r="A72" i="11"/>
  <c r="B72" i="11"/>
  <c r="C72" i="11"/>
  <c r="D72" i="11"/>
  <c r="A73" i="11"/>
  <c r="B73" i="11"/>
  <c r="C73" i="11"/>
  <c r="D73" i="11"/>
  <c r="A74" i="11"/>
  <c r="B74" i="11"/>
  <c r="C74" i="11"/>
  <c r="D74" i="11"/>
  <c r="A75" i="11"/>
  <c r="B75" i="11"/>
  <c r="C75" i="11"/>
  <c r="D75" i="11"/>
  <c r="A76" i="11"/>
  <c r="B76" i="11"/>
  <c r="C76" i="11"/>
  <c r="D76" i="11"/>
  <c r="A77" i="11"/>
  <c r="B77" i="11"/>
  <c r="C77" i="11"/>
  <c r="D77" i="11"/>
  <c r="A78" i="11"/>
  <c r="B78" i="11"/>
  <c r="C78" i="11"/>
  <c r="D78" i="11"/>
  <c r="A79" i="11"/>
  <c r="B79" i="11"/>
  <c r="C79" i="11"/>
  <c r="D79" i="11"/>
  <c r="A80" i="11"/>
  <c r="B80" i="11"/>
  <c r="C80" i="11"/>
  <c r="D80" i="11"/>
  <c r="A81" i="11"/>
  <c r="B81" i="11"/>
  <c r="C81" i="11"/>
  <c r="D81" i="11"/>
  <c r="A82" i="11"/>
  <c r="B82" i="11"/>
  <c r="C82" i="11"/>
  <c r="D82" i="11"/>
  <c r="A83" i="11"/>
  <c r="B83" i="11"/>
  <c r="C83" i="11"/>
  <c r="D83" i="11"/>
  <c r="A84" i="11"/>
  <c r="B84" i="11"/>
  <c r="C84" i="11"/>
  <c r="D84" i="11"/>
  <c r="A85" i="11"/>
  <c r="B85" i="11"/>
  <c r="C85" i="11"/>
  <c r="D85" i="11"/>
  <c r="A86" i="11"/>
  <c r="B86" i="11"/>
  <c r="C86" i="11"/>
  <c r="D86" i="11"/>
  <c r="A87" i="11"/>
  <c r="B87" i="11"/>
  <c r="C87" i="11"/>
  <c r="D87" i="11"/>
  <c r="A88" i="11"/>
  <c r="B88" i="11"/>
  <c r="C88" i="11"/>
  <c r="D88" i="11"/>
  <c r="A89" i="11"/>
  <c r="B89" i="11"/>
  <c r="C89" i="11"/>
  <c r="D89" i="11"/>
  <c r="A90" i="11"/>
  <c r="B90" i="11"/>
  <c r="C90" i="11"/>
  <c r="D90" i="11"/>
  <c r="A91" i="11"/>
  <c r="B91" i="11"/>
  <c r="C91" i="11"/>
  <c r="D91" i="11"/>
  <c r="A92" i="11"/>
  <c r="B92" i="11"/>
  <c r="C92" i="11"/>
  <c r="D92" i="11"/>
  <c r="A93" i="11"/>
  <c r="B93" i="11"/>
  <c r="C93" i="11"/>
  <c r="D93" i="11"/>
  <c r="A94" i="11"/>
  <c r="B94" i="11"/>
  <c r="C94" i="11"/>
  <c r="D94" i="11"/>
  <c r="A95" i="11"/>
  <c r="B95" i="11"/>
  <c r="C95" i="11"/>
  <c r="D95" i="11"/>
  <c r="A96" i="11"/>
  <c r="B96" i="11"/>
  <c r="C96" i="11"/>
  <c r="D96" i="11"/>
  <c r="A97" i="11"/>
  <c r="B97" i="11"/>
  <c r="C97" i="11"/>
  <c r="D97" i="11"/>
  <c r="A98" i="11"/>
  <c r="B98" i="11"/>
  <c r="C98" i="11"/>
  <c r="D98" i="11"/>
  <c r="A99" i="11"/>
  <c r="B99" i="11"/>
  <c r="C99" i="11"/>
  <c r="D99" i="11"/>
  <c r="A100" i="11"/>
  <c r="B100" i="11"/>
  <c r="C100" i="11"/>
  <c r="D100" i="11"/>
  <c r="A101" i="11"/>
  <c r="B101" i="11"/>
  <c r="C101" i="11"/>
  <c r="D101" i="11"/>
  <c r="A102" i="11"/>
  <c r="B102" i="11"/>
  <c r="C102" i="11"/>
  <c r="D102" i="11"/>
  <c r="A103" i="11"/>
  <c r="B103" i="11"/>
  <c r="C103" i="11"/>
  <c r="D103" i="11"/>
  <c r="A104" i="11"/>
  <c r="B104" i="11"/>
  <c r="C104" i="11"/>
  <c r="D104" i="11"/>
  <c r="A105" i="11"/>
  <c r="B105" i="11"/>
  <c r="C105" i="11"/>
  <c r="D105" i="11"/>
  <c r="A106" i="11"/>
  <c r="B106" i="11"/>
  <c r="C106" i="11"/>
  <c r="D106" i="11"/>
  <c r="A107" i="11"/>
  <c r="B107" i="11"/>
  <c r="C107" i="11"/>
  <c r="D107" i="11"/>
  <c r="A108" i="11"/>
  <c r="B108" i="11"/>
  <c r="C108" i="11"/>
  <c r="D108" i="11"/>
  <c r="A109" i="11"/>
  <c r="B109" i="11"/>
  <c r="C109" i="11"/>
  <c r="D109" i="11"/>
  <c r="A110" i="11"/>
  <c r="B110" i="11"/>
  <c r="C110" i="11"/>
  <c r="D110" i="11"/>
  <c r="A111" i="11"/>
  <c r="B111" i="11"/>
  <c r="C111" i="11"/>
  <c r="D111" i="11"/>
  <c r="A112" i="11"/>
  <c r="B112" i="11"/>
  <c r="C112" i="11"/>
  <c r="D112" i="11"/>
  <c r="A113" i="11"/>
  <c r="B113" i="11"/>
  <c r="C113" i="11"/>
  <c r="D113" i="11"/>
  <c r="A114" i="11"/>
  <c r="B114" i="11"/>
  <c r="C114" i="11"/>
  <c r="D114" i="11"/>
  <c r="A115" i="11"/>
  <c r="B115" i="11"/>
  <c r="C115" i="11"/>
  <c r="D115" i="11"/>
  <c r="A116" i="11"/>
  <c r="B116" i="11"/>
  <c r="C116" i="11"/>
  <c r="D116" i="11"/>
  <c r="A117" i="11"/>
  <c r="B117" i="11"/>
  <c r="C117" i="11"/>
  <c r="D117" i="11"/>
  <c r="A118" i="11"/>
  <c r="B118" i="11"/>
  <c r="C118" i="11"/>
  <c r="D118" i="11"/>
  <c r="A119" i="11"/>
  <c r="B119" i="11"/>
  <c r="C119" i="11"/>
  <c r="D119" i="11"/>
  <c r="A120" i="11"/>
  <c r="B120" i="11"/>
  <c r="C120" i="11"/>
  <c r="D120" i="11"/>
  <c r="A121" i="11"/>
  <c r="B121" i="11"/>
  <c r="C121" i="11"/>
  <c r="D121" i="11"/>
  <c r="A122" i="11"/>
  <c r="B122" i="11"/>
  <c r="C122" i="11"/>
  <c r="D122" i="11"/>
  <c r="A123" i="11"/>
  <c r="B123" i="11"/>
  <c r="C123" i="11"/>
  <c r="D123" i="11"/>
  <c r="A125" i="11"/>
  <c r="B125" i="11"/>
  <c r="C125" i="11"/>
  <c r="D125" i="11"/>
  <c r="A126" i="11"/>
  <c r="B126" i="11"/>
  <c r="C126" i="11"/>
  <c r="D126" i="11"/>
  <c r="A127" i="11"/>
  <c r="B127" i="11"/>
  <c r="C127" i="11"/>
  <c r="D127" i="11"/>
  <c r="A128" i="11"/>
  <c r="B128" i="11"/>
  <c r="C128" i="11"/>
  <c r="D128" i="11"/>
  <c r="A129" i="11"/>
  <c r="B129" i="11"/>
  <c r="C129" i="11"/>
  <c r="D129" i="11"/>
  <c r="A130" i="11"/>
  <c r="B130" i="11"/>
  <c r="C130" i="11"/>
  <c r="D130" i="11"/>
  <c r="A131" i="11"/>
  <c r="B131" i="11"/>
  <c r="C131" i="11"/>
  <c r="D131" i="11"/>
  <c r="A132" i="11"/>
  <c r="B132" i="11"/>
  <c r="C132" i="11"/>
  <c r="D132" i="11"/>
  <c r="A133" i="11"/>
  <c r="B133" i="11"/>
  <c r="C133" i="11"/>
  <c r="D133" i="11"/>
  <c r="A134" i="11"/>
  <c r="B134" i="11"/>
  <c r="C134" i="11"/>
  <c r="D134" i="11"/>
  <c r="A135" i="11"/>
  <c r="B135" i="11"/>
  <c r="C135" i="11"/>
  <c r="D135" i="11"/>
  <c r="A136" i="11"/>
  <c r="B136" i="11"/>
  <c r="C136" i="11"/>
  <c r="D136" i="11"/>
  <c r="A137" i="11"/>
  <c r="B137" i="11"/>
  <c r="C137" i="11"/>
  <c r="D137" i="11"/>
  <c r="A138" i="11"/>
  <c r="B138" i="11"/>
  <c r="C138" i="11"/>
  <c r="D138" i="11"/>
  <c r="A139" i="11"/>
  <c r="B139" i="11"/>
  <c r="C139" i="11"/>
  <c r="D139" i="11"/>
  <c r="A140" i="11"/>
  <c r="B140" i="11"/>
  <c r="C140" i="11"/>
  <c r="D140" i="11"/>
  <c r="A141" i="11"/>
  <c r="B141" i="11"/>
  <c r="C141" i="11"/>
  <c r="D141" i="11"/>
  <c r="A142" i="11"/>
  <c r="B142" i="11"/>
  <c r="C142" i="11"/>
  <c r="D142" i="11"/>
  <c r="A143" i="11"/>
  <c r="B143" i="11"/>
  <c r="C143" i="11"/>
  <c r="D143" i="11"/>
  <c r="A144" i="11"/>
  <c r="B144" i="11"/>
  <c r="C144" i="11"/>
  <c r="D144" i="11"/>
  <c r="A145" i="11"/>
  <c r="B145" i="11"/>
  <c r="C145" i="11"/>
  <c r="D145" i="11"/>
  <c r="A146" i="11"/>
  <c r="B146" i="11"/>
  <c r="C146" i="11"/>
  <c r="D146" i="11"/>
  <c r="A147" i="11"/>
  <c r="B147" i="11"/>
  <c r="C147" i="11"/>
  <c r="D147" i="11"/>
  <c r="A148" i="11"/>
  <c r="B148" i="11"/>
  <c r="C148" i="11"/>
  <c r="D148" i="11"/>
  <c r="A149" i="11"/>
  <c r="B149" i="11"/>
  <c r="C149" i="11"/>
  <c r="D149" i="11"/>
  <c r="A150" i="11"/>
  <c r="B150" i="11"/>
  <c r="C150" i="11"/>
  <c r="D150" i="11"/>
  <c r="A151" i="11"/>
  <c r="B151" i="11"/>
  <c r="C151" i="11"/>
  <c r="D151" i="11"/>
  <c r="A152" i="11"/>
  <c r="B152" i="11"/>
  <c r="C152" i="11"/>
  <c r="D152" i="11"/>
  <c r="A153" i="11"/>
  <c r="B153" i="11"/>
  <c r="C153" i="11"/>
  <c r="D153" i="11"/>
  <c r="A154" i="11"/>
  <c r="B154" i="11"/>
  <c r="C154" i="11"/>
  <c r="D154" i="11"/>
  <c r="A155" i="11"/>
  <c r="B155" i="11"/>
  <c r="C155" i="11"/>
  <c r="D155" i="11"/>
  <c r="A156" i="11"/>
  <c r="B156" i="11"/>
  <c r="C156" i="11"/>
  <c r="D156" i="11"/>
  <c r="A157" i="11"/>
  <c r="B157" i="11"/>
  <c r="C157" i="11"/>
  <c r="D157" i="11"/>
  <c r="A158" i="11"/>
  <c r="B158" i="11"/>
  <c r="C158" i="11"/>
  <c r="D158" i="11"/>
  <c r="A159" i="11"/>
  <c r="B159" i="11"/>
  <c r="C159" i="11"/>
  <c r="D159" i="11"/>
  <c r="A160" i="11"/>
  <c r="B160" i="11"/>
  <c r="C160" i="11"/>
  <c r="D160" i="11"/>
  <c r="A161" i="11"/>
  <c r="B161" i="11"/>
  <c r="C161" i="11"/>
  <c r="D161" i="11"/>
  <c r="A162" i="11"/>
  <c r="B162" i="11"/>
  <c r="C162" i="11"/>
  <c r="D162" i="11"/>
  <c r="A163" i="11"/>
  <c r="B163" i="11"/>
  <c r="C163" i="11"/>
  <c r="D163" i="11"/>
  <c r="A164" i="11"/>
  <c r="B164" i="11"/>
  <c r="C164" i="11"/>
  <c r="D164" i="11"/>
  <c r="A165" i="11"/>
  <c r="B165" i="11"/>
  <c r="C165" i="11"/>
  <c r="D165" i="11"/>
  <c r="A166" i="11"/>
  <c r="B166" i="11"/>
  <c r="C166" i="11"/>
  <c r="D166" i="11"/>
  <c r="A167" i="11"/>
  <c r="B167" i="11"/>
  <c r="C167" i="11"/>
  <c r="D167" i="11"/>
  <c r="A168" i="11"/>
  <c r="B168" i="11"/>
  <c r="C168" i="11"/>
  <c r="D168" i="11"/>
  <c r="A169" i="11"/>
  <c r="B169" i="11"/>
  <c r="C169" i="11"/>
  <c r="D169" i="11"/>
  <c r="A170" i="11"/>
  <c r="B170" i="11"/>
  <c r="C170" i="11"/>
  <c r="D170" i="11"/>
  <c r="A171" i="11"/>
  <c r="B171" i="11"/>
  <c r="C171" i="11"/>
  <c r="D171" i="11"/>
  <c r="A172" i="11"/>
  <c r="B172" i="11"/>
  <c r="C172" i="11"/>
  <c r="D172" i="11"/>
  <c r="A173" i="11"/>
  <c r="B173" i="11"/>
  <c r="C173" i="11"/>
  <c r="D173" i="11"/>
  <c r="A174" i="11"/>
  <c r="B174" i="11"/>
  <c r="C174" i="11"/>
  <c r="D174" i="11"/>
  <c r="A175" i="11"/>
  <c r="B175" i="11"/>
  <c r="C175" i="11"/>
  <c r="D175" i="11"/>
  <c r="A176" i="11"/>
  <c r="B176" i="11"/>
  <c r="C176" i="11"/>
  <c r="D176" i="11"/>
  <c r="A177" i="11"/>
  <c r="B177" i="11"/>
  <c r="C177" i="11"/>
  <c r="D177" i="11"/>
  <c r="A178" i="11"/>
  <c r="B178" i="11"/>
  <c r="C178" i="11"/>
  <c r="D178" i="11"/>
  <c r="A179" i="11"/>
  <c r="B179" i="11"/>
  <c r="C179" i="11"/>
  <c r="D179" i="11"/>
  <c r="A180" i="11"/>
  <c r="B180" i="11"/>
  <c r="C180" i="11"/>
  <c r="D180" i="11"/>
  <c r="A181" i="11"/>
  <c r="B181" i="11"/>
  <c r="C181" i="11"/>
  <c r="D181" i="11"/>
  <c r="A182" i="11"/>
  <c r="B182" i="11"/>
  <c r="C182" i="11"/>
  <c r="D182" i="11"/>
  <c r="A183" i="11"/>
  <c r="B183" i="11"/>
  <c r="C183" i="11"/>
  <c r="D183" i="11"/>
  <c r="A184" i="11"/>
  <c r="B184" i="11"/>
  <c r="C184" i="11"/>
  <c r="D184" i="11"/>
  <c r="A185" i="11"/>
  <c r="B185" i="11"/>
  <c r="C185" i="11"/>
  <c r="D185" i="11"/>
  <c r="A186" i="11"/>
  <c r="B186" i="11"/>
  <c r="C186" i="11"/>
  <c r="D186" i="11"/>
  <c r="A187" i="11"/>
  <c r="B187" i="11"/>
  <c r="C187" i="11"/>
  <c r="D187" i="11"/>
  <c r="A188" i="11"/>
  <c r="B188" i="11"/>
  <c r="C188" i="11"/>
  <c r="D188" i="11"/>
  <c r="A189" i="11"/>
  <c r="B189" i="11"/>
  <c r="C189" i="11"/>
  <c r="D189" i="11"/>
  <c r="A190" i="11"/>
  <c r="B190" i="11"/>
  <c r="C190" i="11"/>
  <c r="D190" i="11"/>
  <c r="A191" i="11"/>
  <c r="B191" i="11"/>
  <c r="C191" i="11"/>
  <c r="D191" i="11"/>
  <c r="A192" i="11"/>
  <c r="B192" i="11"/>
  <c r="C192" i="11"/>
  <c r="D192" i="11"/>
  <c r="A32" i="10"/>
  <c r="B32" i="10"/>
  <c r="C32" i="10"/>
  <c r="D32" i="10"/>
  <c r="A33" i="10"/>
  <c r="B33" i="10"/>
  <c r="C33" i="10"/>
  <c r="D33" i="10"/>
  <c r="A34" i="10"/>
  <c r="B34" i="10"/>
  <c r="C34" i="10"/>
  <c r="D34" i="10"/>
  <c r="A35" i="10"/>
  <c r="B35" i="10"/>
  <c r="C35" i="10"/>
  <c r="D35" i="10"/>
  <c r="A36" i="10"/>
  <c r="B36" i="10"/>
  <c r="C36" i="10"/>
  <c r="D36" i="10"/>
  <c r="A37" i="10"/>
  <c r="B37" i="10"/>
  <c r="C37" i="10"/>
  <c r="D37" i="10"/>
  <c r="A38" i="10"/>
  <c r="B38" i="10"/>
  <c r="C38" i="10"/>
  <c r="D38" i="10"/>
  <c r="A39" i="10"/>
  <c r="B39" i="10"/>
  <c r="C39" i="10"/>
  <c r="D39" i="10"/>
  <c r="A40" i="10"/>
  <c r="B40" i="10"/>
  <c r="C40" i="10"/>
  <c r="D40" i="10"/>
  <c r="A41" i="10"/>
  <c r="B41" i="10"/>
  <c r="C41" i="10"/>
  <c r="D41" i="10"/>
  <c r="A42" i="10"/>
  <c r="B42" i="10"/>
  <c r="C42" i="10"/>
  <c r="D42" i="10"/>
  <c r="A43" i="10"/>
  <c r="B43" i="10"/>
  <c r="C43" i="10"/>
  <c r="D43" i="10"/>
  <c r="A44" i="10"/>
  <c r="B44" i="10"/>
  <c r="C44" i="10"/>
  <c r="D44" i="10"/>
  <c r="A45" i="10"/>
  <c r="B45" i="10"/>
  <c r="C45" i="10"/>
  <c r="D45" i="10"/>
  <c r="A46" i="10"/>
  <c r="B46" i="10"/>
  <c r="C46" i="10"/>
  <c r="D46" i="10"/>
  <c r="A47" i="10"/>
  <c r="B47" i="10"/>
  <c r="C47" i="10"/>
  <c r="D47" i="10"/>
  <c r="A48" i="10"/>
  <c r="B48" i="10"/>
  <c r="C48" i="10"/>
  <c r="D48" i="10"/>
  <c r="A49" i="10"/>
  <c r="B49" i="10"/>
  <c r="C49" i="10"/>
  <c r="D49" i="10"/>
  <c r="A50" i="10"/>
  <c r="B50" i="10"/>
  <c r="C50" i="10"/>
  <c r="D50" i="10"/>
  <c r="A51" i="10"/>
  <c r="B51" i="10"/>
  <c r="C51" i="10"/>
  <c r="D51" i="10"/>
  <c r="A52" i="10"/>
  <c r="B52" i="10"/>
  <c r="C52" i="10"/>
  <c r="D52" i="10"/>
  <c r="A53" i="10"/>
  <c r="B53" i="10"/>
  <c r="C53" i="10"/>
  <c r="D53" i="10"/>
  <c r="A54" i="10"/>
  <c r="B54" i="10"/>
  <c r="C54" i="10"/>
  <c r="D54" i="10"/>
  <c r="A55" i="10"/>
  <c r="B55" i="10"/>
  <c r="C55" i="10"/>
  <c r="D55" i="10"/>
  <c r="A56" i="10"/>
  <c r="B56" i="10"/>
  <c r="C56" i="10"/>
  <c r="D56" i="10"/>
  <c r="A57" i="10"/>
  <c r="B57" i="10"/>
  <c r="C57" i="10"/>
  <c r="D57" i="10"/>
  <c r="A58" i="10"/>
  <c r="B58" i="10"/>
  <c r="C58" i="10"/>
  <c r="D58" i="10"/>
  <c r="A59" i="10"/>
  <c r="B59" i="10"/>
  <c r="C59" i="10"/>
  <c r="D59" i="10"/>
  <c r="A60" i="10"/>
  <c r="B60" i="10"/>
  <c r="C60" i="10"/>
  <c r="D60" i="10"/>
  <c r="A61" i="10"/>
  <c r="B61" i="10"/>
  <c r="C61" i="10"/>
  <c r="D61" i="10"/>
  <c r="A62" i="10"/>
  <c r="B62" i="10"/>
  <c r="C62" i="10"/>
  <c r="D62" i="10"/>
  <c r="A63" i="10"/>
  <c r="B63" i="10"/>
  <c r="C63" i="10"/>
  <c r="D63" i="10"/>
  <c r="A64" i="10"/>
  <c r="B64" i="10"/>
  <c r="C64" i="10"/>
  <c r="D64" i="10"/>
  <c r="A65" i="10"/>
  <c r="B65" i="10"/>
  <c r="C65" i="10"/>
  <c r="D65" i="10"/>
  <c r="A66" i="10"/>
  <c r="B66" i="10"/>
  <c r="C66" i="10"/>
  <c r="D66" i="10"/>
  <c r="A67" i="10"/>
  <c r="B67" i="10"/>
  <c r="C67" i="10"/>
  <c r="D67" i="10"/>
  <c r="A68" i="10"/>
  <c r="B68" i="10"/>
  <c r="C68" i="10"/>
  <c r="D68" i="10"/>
  <c r="A69" i="10"/>
  <c r="B69" i="10"/>
  <c r="C69" i="10"/>
  <c r="D69" i="10"/>
  <c r="A70" i="10"/>
  <c r="B70" i="10"/>
  <c r="C70" i="10"/>
  <c r="D70" i="10"/>
  <c r="A71" i="10"/>
  <c r="B71" i="10"/>
  <c r="C71" i="10"/>
  <c r="D71" i="10"/>
  <c r="A72" i="10"/>
  <c r="B72" i="10"/>
  <c r="C72" i="10"/>
  <c r="D72" i="10"/>
  <c r="A73" i="10"/>
  <c r="B73" i="10"/>
  <c r="C73" i="10"/>
  <c r="D73" i="10"/>
  <c r="A74" i="10"/>
  <c r="B74" i="10"/>
  <c r="C74" i="10"/>
  <c r="D74" i="10"/>
  <c r="A75" i="10"/>
  <c r="B75" i="10"/>
  <c r="C75" i="10"/>
  <c r="D75" i="10"/>
  <c r="A76" i="10"/>
  <c r="B76" i="10"/>
  <c r="C76" i="10"/>
  <c r="D76" i="10"/>
  <c r="A77" i="10"/>
  <c r="B77" i="10"/>
  <c r="C77" i="10"/>
  <c r="D77" i="10"/>
  <c r="A78" i="10"/>
  <c r="B78" i="10"/>
  <c r="C78" i="10"/>
  <c r="D78" i="10"/>
  <c r="A79" i="10"/>
  <c r="B79" i="10"/>
  <c r="C79" i="10"/>
  <c r="D79" i="10"/>
  <c r="A80" i="10"/>
  <c r="B80" i="10"/>
  <c r="C80" i="10"/>
  <c r="D80" i="10"/>
  <c r="A81" i="10"/>
  <c r="B81" i="10"/>
  <c r="C81" i="10"/>
  <c r="D81" i="10"/>
  <c r="A82" i="10"/>
  <c r="B82" i="10"/>
  <c r="C82" i="10"/>
  <c r="D82" i="10"/>
  <c r="A83" i="10"/>
  <c r="B83" i="10"/>
  <c r="C83" i="10"/>
  <c r="D83" i="10"/>
  <c r="A84" i="10"/>
  <c r="B84" i="10"/>
  <c r="C84" i="10"/>
  <c r="D84" i="10"/>
  <c r="A85" i="10"/>
  <c r="B85" i="10"/>
  <c r="C85" i="10"/>
  <c r="D85" i="10"/>
  <c r="A86" i="10"/>
  <c r="B86" i="10"/>
  <c r="C86" i="10"/>
  <c r="D86" i="10"/>
  <c r="A87" i="10"/>
  <c r="B87" i="10"/>
  <c r="C87" i="10"/>
  <c r="D87" i="10"/>
  <c r="A88" i="10"/>
  <c r="B88" i="10"/>
  <c r="C88" i="10"/>
  <c r="D88" i="10"/>
  <c r="A89" i="10"/>
  <c r="B89" i="10"/>
  <c r="C89" i="10"/>
  <c r="D89" i="10"/>
  <c r="A90" i="10"/>
  <c r="B90" i="10"/>
  <c r="C90" i="10"/>
  <c r="D90" i="10"/>
  <c r="A91" i="10"/>
  <c r="B91" i="10"/>
  <c r="C91" i="10"/>
  <c r="D91" i="10"/>
  <c r="A92" i="10"/>
  <c r="B92" i="10"/>
  <c r="C92" i="10"/>
  <c r="D92" i="10"/>
  <c r="A93" i="10"/>
  <c r="B93" i="10"/>
  <c r="C93" i="10"/>
  <c r="D93" i="10"/>
  <c r="A94" i="10"/>
  <c r="B94" i="10"/>
  <c r="C94" i="10"/>
  <c r="D94" i="10"/>
  <c r="A95" i="10"/>
  <c r="B95" i="10"/>
  <c r="C95" i="10"/>
  <c r="D95" i="10"/>
  <c r="A96" i="10"/>
  <c r="B96" i="10"/>
  <c r="C96" i="10"/>
  <c r="D96" i="10"/>
  <c r="A97" i="10"/>
  <c r="B97" i="10"/>
  <c r="C97" i="10"/>
  <c r="D97" i="10"/>
  <c r="A98" i="10"/>
  <c r="B98" i="10"/>
  <c r="C98" i="10"/>
  <c r="D98" i="10"/>
  <c r="A99" i="10"/>
  <c r="B99" i="10"/>
  <c r="C99" i="10"/>
  <c r="D99" i="10"/>
  <c r="A100" i="10"/>
  <c r="B100" i="10"/>
  <c r="C100" i="10"/>
  <c r="D100" i="10"/>
  <c r="A101" i="10"/>
  <c r="B101" i="10"/>
  <c r="C101" i="10"/>
  <c r="D101" i="10"/>
  <c r="A102" i="10"/>
  <c r="B102" i="10"/>
  <c r="C102" i="10"/>
  <c r="D102" i="10"/>
  <c r="A103" i="10"/>
  <c r="B103" i="10"/>
  <c r="C103" i="10"/>
  <c r="D103" i="10"/>
  <c r="A104" i="10"/>
  <c r="B104" i="10"/>
  <c r="C104" i="10"/>
  <c r="D104" i="10"/>
  <c r="A105" i="10"/>
  <c r="B105" i="10"/>
  <c r="C105" i="10"/>
  <c r="D105" i="10"/>
  <c r="A106" i="10"/>
  <c r="B106" i="10"/>
  <c r="C106" i="10"/>
  <c r="D106" i="10"/>
  <c r="A107" i="10"/>
  <c r="B107" i="10"/>
  <c r="C107" i="10"/>
  <c r="D107" i="10"/>
  <c r="A108" i="10"/>
  <c r="B108" i="10"/>
  <c r="C108" i="10"/>
  <c r="D108" i="10"/>
  <c r="A109" i="10"/>
  <c r="B109" i="10"/>
  <c r="C109" i="10"/>
  <c r="D109" i="10"/>
  <c r="A110" i="10"/>
  <c r="B110" i="10"/>
  <c r="C110" i="10"/>
  <c r="D110" i="10"/>
  <c r="A111" i="10"/>
  <c r="B111" i="10"/>
  <c r="C111" i="10"/>
  <c r="D111" i="10"/>
  <c r="A112" i="10"/>
  <c r="B112" i="10"/>
  <c r="C112" i="10"/>
  <c r="D112" i="10"/>
  <c r="A113" i="10"/>
  <c r="B113" i="10"/>
  <c r="C113" i="10"/>
  <c r="D113" i="10"/>
  <c r="A114" i="10"/>
  <c r="B114" i="10"/>
  <c r="C114" i="10"/>
  <c r="D114" i="10"/>
  <c r="A115" i="10"/>
  <c r="B115" i="10"/>
  <c r="C115" i="10"/>
  <c r="D115" i="10"/>
  <c r="A116" i="10"/>
  <c r="B116" i="10"/>
  <c r="C116" i="10"/>
  <c r="D116" i="10"/>
  <c r="A117" i="10"/>
  <c r="B117" i="10"/>
  <c r="C117" i="10"/>
  <c r="D117" i="10"/>
  <c r="A118" i="10"/>
  <c r="B118" i="10"/>
  <c r="C118" i="10"/>
  <c r="D118" i="10"/>
  <c r="A119" i="10"/>
  <c r="B119" i="10"/>
  <c r="C119" i="10"/>
  <c r="D119" i="10"/>
  <c r="A120" i="10"/>
  <c r="B120" i="10"/>
  <c r="C120" i="10"/>
  <c r="D120" i="10"/>
  <c r="A121" i="10"/>
  <c r="B121" i="10"/>
  <c r="C121" i="10"/>
  <c r="D121" i="10"/>
  <c r="A122" i="10"/>
  <c r="B122" i="10"/>
  <c r="C122" i="10"/>
  <c r="D122" i="10"/>
  <c r="A123" i="10"/>
  <c r="B123" i="10"/>
  <c r="C123" i="10"/>
  <c r="D123" i="10"/>
  <c r="A125" i="10"/>
  <c r="B125" i="10"/>
  <c r="C125" i="10"/>
  <c r="D125" i="10"/>
  <c r="A126" i="10"/>
  <c r="B126" i="10"/>
  <c r="C126" i="10"/>
  <c r="D126" i="10"/>
  <c r="A127" i="10"/>
  <c r="B127" i="10"/>
  <c r="C127" i="10"/>
  <c r="D127" i="10"/>
  <c r="A128" i="10"/>
  <c r="B128" i="10"/>
  <c r="C128" i="10"/>
  <c r="D128" i="10"/>
  <c r="A129" i="10"/>
  <c r="B129" i="10"/>
  <c r="C129" i="10"/>
  <c r="D129" i="10"/>
  <c r="A130" i="10"/>
  <c r="B130" i="10"/>
  <c r="C130" i="10"/>
  <c r="D130" i="10"/>
  <c r="A131" i="10"/>
  <c r="B131" i="10"/>
  <c r="C131" i="10"/>
  <c r="D131" i="10"/>
  <c r="A132" i="10"/>
  <c r="B132" i="10"/>
  <c r="C132" i="10"/>
  <c r="D132" i="10"/>
  <c r="A133" i="10"/>
  <c r="B133" i="10"/>
  <c r="C133" i="10"/>
  <c r="D133" i="10"/>
  <c r="A134" i="10"/>
  <c r="B134" i="10"/>
  <c r="C134" i="10"/>
  <c r="D134" i="10"/>
  <c r="A135" i="10"/>
  <c r="B135" i="10"/>
  <c r="C135" i="10"/>
  <c r="D135" i="10"/>
  <c r="A136" i="10"/>
  <c r="B136" i="10"/>
  <c r="C136" i="10"/>
  <c r="D136" i="10"/>
  <c r="A137" i="10"/>
  <c r="B137" i="10"/>
  <c r="C137" i="10"/>
  <c r="D137" i="10"/>
  <c r="A138" i="10"/>
  <c r="B138" i="10"/>
  <c r="C138" i="10"/>
  <c r="D138" i="10"/>
  <c r="A139" i="10"/>
  <c r="B139" i="10"/>
  <c r="C139" i="10"/>
  <c r="D139" i="10"/>
  <c r="A140" i="10"/>
  <c r="B140" i="10"/>
  <c r="C140" i="10"/>
  <c r="D140" i="10"/>
  <c r="A141" i="10"/>
  <c r="B141" i="10"/>
  <c r="C141" i="10"/>
  <c r="D141" i="10"/>
  <c r="A142" i="10"/>
  <c r="B142" i="10"/>
  <c r="C142" i="10"/>
  <c r="D142" i="10"/>
  <c r="A143" i="10"/>
  <c r="B143" i="10"/>
  <c r="C143" i="10"/>
  <c r="D143" i="10"/>
  <c r="A144" i="10"/>
  <c r="B144" i="10"/>
  <c r="C144" i="10"/>
  <c r="D144" i="10"/>
  <c r="A145" i="10"/>
  <c r="B145" i="10"/>
  <c r="C145" i="10"/>
  <c r="D145" i="10"/>
  <c r="A146" i="10"/>
  <c r="B146" i="10"/>
  <c r="C146" i="10"/>
  <c r="D146" i="10"/>
  <c r="A147" i="10"/>
  <c r="B147" i="10"/>
  <c r="C147" i="10"/>
  <c r="D147" i="10"/>
  <c r="A148" i="10"/>
  <c r="B148" i="10"/>
  <c r="C148" i="10"/>
  <c r="D148" i="10"/>
  <c r="A149" i="10"/>
  <c r="B149" i="10"/>
  <c r="C149" i="10"/>
  <c r="D149" i="10"/>
  <c r="A150" i="10"/>
  <c r="B150" i="10"/>
  <c r="C150" i="10"/>
  <c r="D150" i="10"/>
  <c r="A151" i="10"/>
  <c r="B151" i="10"/>
  <c r="C151" i="10"/>
  <c r="D151" i="10"/>
  <c r="A152" i="10"/>
  <c r="B152" i="10"/>
  <c r="C152" i="10"/>
  <c r="D152" i="10"/>
  <c r="A153" i="10"/>
  <c r="B153" i="10"/>
  <c r="C153" i="10"/>
  <c r="D153" i="10"/>
  <c r="A154" i="10"/>
  <c r="B154" i="10"/>
  <c r="C154" i="10"/>
  <c r="D154" i="10"/>
  <c r="A155" i="10"/>
  <c r="B155" i="10"/>
  <c r="C155" i="10"/>
  <c r="D155" i="10"/>
  <c r="A156" i="10"/>
  <c r="B156" i="10"/>
  <c r="C156" i="10"/>
  <c r="D156" i="10"/>
  <c r="A157" i="10"/>
  <c r="B157" i="10"/>
  <c r="C157" i="10"/>
  <c r="D157" i="10"/>
  <c r="A158" i="10"/>
  <c r="B158" i="10"/>
  <c r="C158" i="10"/>
  <c r="D158" i="10"/>
  <c r="A159" i="10"/>
  <c r="B159" i="10"/>
  <c r="C159" i="10"/>
  <c r="D159" i="10"/>
  <c r="A160" i="10"/>
  <c r="B160" i="10"/>
  <c r="C160" i="10"/>
  <c r="D160" i="10"/>
  <c r="A161" i="10"/>
  <c r="B161" i="10"/>
  <c r="C161" i="10"/>
  <c r="D161" i="10"/>
  <c r="A162" i="10"/>
  <c r="B162" i="10"/>
  <c r="C162" i="10"/>
  <c r="D162" i="10"/>
  <c r="A163" i="10"/>
  <c r="B163" i="10"/>
  <c r="C163" i="10"/>
  <c r="D163" i="10"/>
  <c r="A164" i="10"/>
  <c r="B164" i="10"/>
  <c r="C164" i="10"/>
  <c r="D164" i="10"/>
  <c r="A165" i="10"/>
  <c r="B165" i="10"/>
  <c r="C165" i="10"/>
  <c r="D165" i="10"/>
  <c r="A166" i="10"/>
  <c r="B166" i="10"/>
  <c r="C166" i="10"/>
  <c r="D166" i="10"/>
  <c r="A167" i="10"/>
  <c r="B167" i="10"/>
  <c r="C167" i="10"/>
  <c r="D167" i="10"/>
  <c r="A168" i="10"/>
  <c r="B168" i="10"/>
  <c r="C168" i="10"/>
  <c r="D168" i="10"/>
  <c r="A169" i="10"/>
  <c r="B169" i="10"/>
  <c r="C169" i="10"/>
  <c r="D169" i="10"/>
  <c r="A170" i="10"/>
  <c r="B170" i="10"/>
  <c r="C170" i="10"/>
  <c r="D170" i="10"/>
  <c r="A171" i="10"/>
  <c r="B171" i="10"/>
  <c r="C171" i="10"/>
  <c r="D171" i="10"/>
  <c r="A172" i="10"/>
  <c r="B172" i="10"/>
  <c r="C172" i="10"/>
  <c r="D172" i="10"/>
  <c r="A173" i="10"/>
  <c r="B173" i="10"/>
  <c r="C173" i="10"/>
  <c r="D173" i="10"/>
  <c r="A174" i="10"/>
  <c r="B174" i="10"/>
  <c r="C174" i="10"/>
  <c r="D174" i="10"/>
  <c r="A175" i="10"/>
  <c r="B175" i="10"/>
  <c r="C175" i="10"/>
  <c r="D175" i="10"/>
  <c r="A176" i="10"/>
  <c r="B176" i="10"/>
  <c r="C176" i="10"/>
  <c r="D176" i="10"/>
  <c r="A177" i="10"/>
  <c r="B177" i="10"/>
  <c r="C177" i="10"/>
  <c r="D177" i="10"/>
  <c r="A178" i="10"/>
  <c r="B178" i="10"/>
  <c r="C178" i="10"/>
  <c r="D178" i="10"/>
  <c r="A179" i="10"/>
  <c r="B179" i="10"/>
  <c r="C179" i="10"/>
  <c r="D179" i="10"/>
  <c r="A180" i="10"/>
  <c r="B180" i="10"/>
  <c r="C180" i="10"/>
  <c r="D180" i="10"/>
  <c r="A181" i="10"/>
  <c r="B181" i="10"/>
  <c r="C181" i="10"/>
  <c r="D181" i="10"/>
  <c r="A182" i="10"/>
  <c r="B182" i="10"/>
  <c r="C182" i="10"/>
  <c r="D182" i="10"/>
  <c r="A183" i="10"/>
  <c r="B183" i="10"/>
  <c r="C183" i="10"/>
  <c r="D183" i="10"/>
  <c r="A184" i="10"/>
  <c r="B184" i="10"/>
  <c r="C184" i="10"/>
  <c r="D184" i="10"/>
  <c r="A185" i="10"/>
  <c r="B185" i="10"/>
  <c r="C185" i="10"/>
  <c r="D185" i="10"/>
  <c r="A186" i="10"/>
  <c r="B186" i="10"/>
  <c r="C186" i="10"/>
  <c r="D186" i="10"/>
  <c r="A187" i="10"/>
  <c r="B187" i="10"/>
  <c r="C187" i="10"/>
  <c r="D187" i="10"/>
  <c r="A188" i="10"/>
  <c r="B188" i="10"/>
  <c r="C188" i="10"/>
  <c r="D188" i="10"/>
  <c r="A189" i="10"/>
  <c r="B189" i="10"/>
  <c r="C189" i="10"/>
  <c r="D189" i="10"/>
  <c r="A190" i="10"/>
  <c r="B190" i="10"/>
  <c r="C190" i="10"/>
  <c r="D190" i="10"/>
  <c r="A191" i="10"/>
  <c r="B191" i="10"/>
  <c r="C191" i="10"/>
  <c r="D191" i="10"/>
  <c r="A192" i="10"/>
  <c r="B192" i="10"/>
  <c r="C192" i="10"/>
  <c r="D192" i="10"/>
  <c r="A32" i="3"/>
  <c r="B32" i="3"/>
  <c r="C32" i="3"/>
  <c r="D32" i="3"/>
  <c r="A33" i="3"/>
  <c r="B33" i="3"/>
  <c r="C33" i="3"/>
  <c r="D33" i="3"/>
  <c r="A34" i="3"/>
  <c r="B34" i="3"/>
  <c r="C34" i="3"/>
  <c r="D34" i="3"/>
  <c r="A35" i="3"/>
  <c r="B35" i="3"/>
  <c r="C35" i="3"/>
  <c r="D35" i="3"/>
  <c r="A36" i="3"/>
  <c r="B36" i="3"/>
  <c r="C36" i="3"/>
  <c r="D36" i="3"/>
  <c r="A37" i="3"/>
  <c r="B37" i="3"/>
  <c r="C37" i="3"/>
  <c r="D37" i="3"/>
  <c r="A38" i="3"/>
  <c r="B38" i="3"/>
  <c r="C38" i="3"/>
  <c r="D38" i="3"/>
  <c r="A39" i="3"/>
  <c r="B39" i="3"/>
  <c r="C39" i="3"/>
  <c r="D39" i="3"/>
  <c r="A40" i="3"/>
  <c r="B40" i="3"/>
  <c r="C40" i="3"/>
  <c r="D40" i="3"/>
  <c r="A41" i="3"/>
  <c r="B41" i="3"/>
  <c r="C41" i="3"/>
  <c r="D41" i="3"/>
  <c r="A42" i="3"/>
  <c r="B42" i="3"/>
  <c r="C42" i="3"/>
  <c r="D42" i="3"/>
  <c r="A43" i="3"/>
  <c r="B43" i="3"/>
  <c r="C43" i="3"/>
  <c r="D43" i="3"/>
  <c r="A44" i="3"/>
  <c r="B44" i="3"/>
  <c r="C44" i="3"/>
  <c r="D44" i="3"/>
  <c r="A45" i="3"/>
  <c r="B45" i="3"/>
  <c r="C45" i="3"/>
  <c r="D45" i="3"/>
  <c r="A46" i="3"/>
  <c r="B46" i="3"/>
  <c r="C46" i="3"/>
  <c r="D46" i="3"/>
  <c r="A47" i="3"/>
  <c r="B47" i="3"/>
  <c r="C47" i="3"/>
  <c r="D47" i="3"/>
  <c r="A48" i="3"/>
  <c r="B48" i="3"/>
  <c r="C48" i="3"/>
  <c r="D48" i="3"/>
  <c r="A49" i="3"/>
  <c r="B49" i="3"/>
  <c r="C49" i="3"/>
  <c r="D49" i="3"/>
  <c r="A50" i="3"/>
  <c r="B50" i="3"/>
  <c r="C50" i="3"/>
  <c r="D50" i="3"/>
  <c r="A51" i="3"/>
  <c r="B51" i="3"/>
  <c r="C51" i="3"/>
  <c r="D51" i="3"/>
  <c r="A52" i="3"/>
  <c r="B52" i="3"/>
  <c r="C52" i="3"/>
  <c r="D52" i="3"/>
  <c r="A53" i="3"/>
  <c r="B53" i="3"/>
  <c r="C53" i="3"/>
  <c r="D53" i="3"/>
  <c r="A54" i="3"/>
  <c r="B54" i="3"/>
  <c r="C54" i="3"/>
  <c r="D54" i="3"/>
  <c r="A55" i="3"/>
  <c r="B55" i="3"/>
  <c r="C55" i="3"/>
  <c r="D55" i="3"/>
  <c r="A56" i="3"/>
  <c r="B56" i="3"/>
  <c r="C56" i="3"/>
  <c r="D56" i="3"/>
  <c r="A57" i="3"/>
  <c r="B57" i="3"/>
  <c r="C57" i="3"/>
  <c r="D57" i="3"/>
  <c r="A58" i="3"/>
  <c r="B58" i="3"/>
  <c r="C58" i="3"/>
  <c r="D58" i="3"/>
  <c r="A59" i="3"/>
  <c r="B59" i="3"/>
  <c r="C59" i="3"/>
  <c r="D59" i="3"/>
  <c r="A60" i="3"/>
  <c r="B60" i="3"/>
  <c r="C60" i="3"/>
  <c r="D60" i="3"/>
  <c r="A61" i="3"/>
  <c r="B61" i="3"/>
  <c r="C61" i="3"/>
  <c r="D61" i="3"/>
  <c r="A62" i="3"/>
  <c r="B62" i="3"/>
  <c r="C62" i="3"/>
  <c r="D62" i="3"/>
  <c r="A63" i="3"/>
  <c r="B63" i="3"/>
  <c r="C63" i="3"/>
  <c r="D63" i="3"/>
  <c r="A64" i="3"/>
  <c r="B64" i="3"/>
  <c r="C64" i="3"/>
  <c r="D64" i="3"/>
  <c r="A65" i="3"/>
  <c r="B65" i="3"/>
  <c r="C65" i="3"/>
  <c r="D65" i="3"/>
  <c r="A66" i="3"/>
  <c r="B66" i="3"/>
  <c r="C66" i="3"/>
  <c r="D66" i="3"/>
  <c r="A67" i="3"/>
  <c r="B67" i="3"/>
  <c r="C67" i="3"/>
  <c r="D67" i="3"/>
  <c r="A68" i="3"/>
  <c r="B68" i="3"/>
  <c r="C68" i="3"/>
  <c r="D68" i="3"/>
  <c r="A69" i="3"/>
  <c r="B69" i="3"/>
  <c r="C69" i="3"/>
  <c r="D69" i="3"/>
  <c r="A70" i="3"/>
  <c r="B70" i="3"/>
  <c r="C70" i="3"/>
  <c r="D70" i="3"/>
  <c r="A71" i="3"/>
  <c r="B71" i="3"/>
  <c r="C71" i="3"/>
  <c r="D71" i="3"/>
  <c r="A72" i="3"/>
  <c r="B72" i="3"/>
  <c r="C72" i="3"/>
  <c r="D72" i="3"/>
  <c r="A73" i="3"/>
  <c r="B73" i="3"/>
  <c r="C73" i="3"/>
  <c r="D73" i="3"/>
  <c r="A74" i="3"/>
  <c r="B74" i="3"/>
  <c r="C74" i="3"/>
  <c r="D74" i="3"/>
  <c r="A75" i="3"/>
  <c r="B75" i="3"/>
  <c r="C75" i="3"/>
  <c r="D75" i="3"/>
  <c r="A76" i="3"/>
  <c r="B76" i="3"/>
  <c r="C76" i="3"/>
  <c r="D76" i="3"/>
  <c r="A77" i="3"/>
  <c r="B77" i="3"/>
  <c r="C77" i="3"/>
  <c r="D77" i="3"/>
  <c r="A78" i="3"/>
  <c r="B78" i="3"/>
  <c r="C78" i="3"/>
  <c r="D78" i="3"/>
  <c r="A79" i="3"/>
  <c r="B79" i="3"/>
  <c r="C79" i="3"/>
  <c r="D79" i="3"/>
  <c r="A80" i="3"/>
  <c r="B80" i="3"/>
  <c r="C80" i="3"/>
  <c r="D80" i="3"/>
  <c r="A81" i="3"/>
  <c r="B81" i="3"/>
  <c r="C81" i="3"/>
  <c r="D81" i="3"/>
  <c r="A82" i="3"/>
  <c r="B82" i="3"/>
  <c r="C82" i="3"/>
  <c r="D82" i="3"/>
  <c r="A83" i="3"/>
  <c r="B83" i="3"/>
  <c r="C83" i="3"/>
  <c r="D83" i="3"/>
  <c r="A84" i="3"/>
  <c r="B84" i="3"/>
  <c r="C84" i="3"/>
  <c r="D84" i="3"/>
  <c r="A85" i="3"/>
  <c r="B85" i="3"/>
  <c r="C85" i="3"/>
  <c r="D85" i="3"/>
  <c r="A86" i="3"/>
  <c r="B86" i="3"/>
  <c r="C86" i="3"/>
  <c r="D86" i="3"/>
  <c r="A87" i="3"/>
  <c r="B87" i="3"/>
  <c r="C87" i="3"/>
  <c r="D87" i="3"/>
  <c r="A88" i="3"/>
  <c r="B88" i="3"/>
  <c r="C88" i="3"/>
  <c r="D88" i="3"/>
  <c r="A89" i="3"/>
  <c r="B89" i="3"/>
  <c r="C89" i="3"/>
  <c r="D89" i="3"/>
  <c r="A90" i="3"/>
  <c r="B90" i="3"/>
  <c r="C90" i="3"/>
  <c r="D90" i="3"/>
  <c r="A91" i="3"/>
  <c r="B91" i="3"/>
  <c r="C91" i="3"/>
  <c r="D91" i="3"/>
  <c r="A92" i="3"/>
  <c r="B92" i="3"/>
  <c r="C92" i="3"/>
  <c r="D92" i="3"/>
  <c r="A93" i="3"/>
  <c r="B93" i="3"/>
  <c r="C93" i="3"/>
  <c r="D93" i="3"/>
  <c r="A94" i="3"/>
  <c r="B94" i="3"/>
  <c r="C94" i="3"/>
  <c r="D94" i="3"/>
  <c r="A95" i="3"/>
  <c r="B95" i="3"/>
  <c r="C95" i="3"/>
  <c r="D95" i="3"/>
  <c r="A96" i="3"/>
  <c r="B96" i="3"/>
  <c r="C96" i="3"/>
  <c r="D96" i="3"/>
  <c r="A97" i="3"/>
  <c r="B97" i="3"/>
  <c r="C97" i="3"/>
  <c r="D97" i="3"/>
  <c r="A98" i="3"/>
  <c r="B98" i="3"/>
  <c r="C98" i="3"/>
  <c r="D98" i="3"/>
  <c r="A99" i="3"/>
  <c r="B99" i="3"/>
  <c r="C99" i="3"/>
  <c r="D99" i="3"/>
  <c r="A100" i="3"/>
  <c r="B100" i="3"/>
  <c r="C100" i="3"/>
  <c r="D100" i="3"/>
  <c r="A101" i="3"/>
  <c r="B101" i="3"/>
  <c r="C101" i="3"/>
  <c r="D101" i="3"/>
  <c r="A102" i="3"/>
  <c r="B102" i="3"/>
  <c r="C102" i="3"/>
  <c r="D102" i="3"/>
  <c r="A103" i="3"/>
  <c r="B103" i="3"/>
  <c r="C103" i="3"/>
  <c r="D103" i="3"/>
  <c r="A104" i="3"/>
  <c r="B104" i="3"/>
  <c r="C104" i="3"/>
  <c r="D104" i="3"/>
  <c r="A105" i="3"/>
  <c r="B105" i="3"/>
  <c r="C105" i="3"/>
  <c r="D105" i="3"/>
  <c r="A106" i="3"/>
  <c r="B106" i="3"/>
  <c r="C106" i="3"/>
  <c r="D106" i="3"/>
  <c r="A107" i="3"/>
  <c r="B107" i="3"/>
  <c r="C107" i="3"/>
  <c r="D107" i="3"/>
  <c r="A108" i="3"/>
  <c r="B108" i="3"/>
  <c r="C108" i="3"/>
  <c r="D108" i="3"/>
  <c r="A109" i="3"/>
  <c r="B109" i="3"/>
  <c r="C109" i="3"/>
  <c r="D109" i="3"/>
  <c r="A110" i="3"/>
  <c r="B110" i="3"/>
  <c r="C110" i="3"/>
  <c r="D110" i="3"/>
  <c r="A111" i="3"/>
  <c r="B111" i="3"/>
  <c r="C111" i="3"/>
  <c r="D111" i="3"/>
  <c r="A112" i="3"/>
  <c r="B112" i="3"/>
  <c r="C112" i="3"/>
  <c r="D112" i="3"/>
  <c r="A113" i="3"/>
  <c r="B113" i="3"/>
  <c r="C113" i="3"/>
  <c r="D113" i="3"/>
  <c r="A114" i="3"/>
  <c r="B114" i="3"/>
  <c r="C114" i="3"/>
  <c r="D114" i="3"/>
  <c r="A115" i="3"/>
  <c r="B115" i="3"/>
  <c r="C115" i="3"/>
  <c r="D115" i="3"/>
  <c r="A116" i="3"/>
  <c r="B116" i="3"/>
  <c r="C116" i="3"/>
  <c r="D116" i="3"/>
  <c r="A117" i="3"/>
  <c r="B117" i="3"/>
  <c r="C117" i="3"/>
  <c r="D117" i="3"/>
  <c r="A118" i="3"/>
  <c r="B118" i="3"/>
  <c r="C118" i="3"/>
  <c r="D118" i="3"/>
  <c r="A119" i="3"/>
  <c r="B119" i="3"/>
  <c r="C119" i="3"/>
  <c r="D119" i="3"/>
  <c r="A120" i="3"/>
  <c r="B120" i="3"/>
  <c r="C120" i="3"/>
  <c r="D120" i="3"/>
  <c r="A121" i="3"/>
  <c r="B121" i="3"/>
  <c r="C121" i="3"/>
  <c r="D121" i="3"/>
  <c r="A122" i="3"/>
  <c r="B122" i="3"/>
  <c r="C122" i="3"/>
  <c r="D122" i="3"/>
  <c r="A123" i="3"/>
  <c r="B123" i="3"/>
  <c r="C123" i="3"/>
  <c r="D123" i="3"/>
  <c r="A125" i="3"/>
  <c r="B125" i="3"/>
  <c r="C125" i="3"/>
  <c r="D125" i="3"/>
  <c r="A126" i="3"/>
  <c r="B126" i="3"/>
  <c r="C126" i="3"/>
  <c r="D126" i="3"/>
  <c r="A127" i="3"/>
  <c r="B127" i="3"/>
  <c r="C127" i="3"/>
  <c r="D127" i="3"/>
  <c r="A128" i="3"/>
  <c r="B128" i="3"/>
  <c r="C128" i="3"/>
  <c r="D128" i="3"/>
  <c r="A129" i="3"/>
  <c r="B129" i="3"/>
  <c r="C129" i="3"/>
  <c r="D129" i="3"/>
  <c r="A130" i="3"/>
  <c r="B130" i="3"/>
  <c r="C130" i="3"/>
  <c r="D130" i="3"/>
  <c r="A131" i="3"/>
  <c r="B131" i="3"/>
  <c r="C131" i="3"/>
  <c r="D131" i="3"/>
  <c r="A132" i="3"/>
  <c r="B132" i="3"/>
  <c r="C132" i="3"/>
  <c r="D132" i="3"/>
  <c r="A133" i="3"/>
  <c r="B133" i="3"/>
  <c r="C133" i="3"/>
  <c r="D133" i="3"/>
  <c r="A134" i="3"/>
  <c r="B134" i="3"/>
  <c r="C134" i="3"/>
  <c r="D134" i="3"/>
  <c r="A135" i="3"/>
  <c r="B135" i="3"/>
  <c r="C135" i="3"/>
  <c r="D135" i="3"/>
  <c r="A136" i="3"/>
  <c r="B136" i="3"/>
  <c r="C136" i="3"/>
  <c r="D136" i="3"/>
  <c r="A137" i="3"/>
  <c r="B137" i="3"/>
  <c r="C137" i="3"/>
  <c r="D137" i="3"/>
  <c r="A138" i="3"/>
  <c r="B138" i="3"/>
  <c r="C138" i="3"/>
  <c r="D138" i="3"/>
  <c r="A139" i="3"/>
  <c r="B139" i="3"/>
  <c r="C139" i="3"/>
  <c r="D139" i="3"/>
  <c r="A140" i="3"/>
  <c r="B140" i="3"/>
  <c r="C140" i="3"/>
  <c r="D140" i="3"/>
  <c r="A141" i="3"/>
  <c r="B141" i="3"/>
  <c r="C141" i="3"/>
  <c r="D141" i="3"/>
  <c r="A142" i="3"/>
  <c r="B142" i="3"/>
  <c r="C142" i="3"/>
  <c r="D142" i="3"/>
  <c r="A143" i="3"/>
  <c r="B143" i="3"/>
  <c r="C143" i="3"/>
  <c r="D143" i="3"/>
  <c r="A144" i="3"/>
  <c r="B144" i="3"/>
  <c r="C144" i="3"/>
  <c r="D144" i="3"/>
  <c r="A145" i="3"/>
  <c r="B145" i="3"/>
  <c r="C145" i="3"/>
  <c r="D145" i="3"/>
  <c r="A146" i="3"/>
  <c r="B146" i="3"/>
  <c r="C146" i="3"/>
  <c r="D146" i="3"/>
  <c r="A147" i="3"/>
  <c r="B147" i="3"/>
  <c r="C147" i="3"/>
  <c r="D147" i="3"/>
  <c r="A148" i="3"/>
  <c r="B148" i="3"/>
  <c r="C148" i="3"/>
  <c r="D148" i="3"/>
  <c r="A149" i="3"/>
  <c r="B149" i="3"/>
  <c r="C149" i="3"/>
  <c r="D149" i="3"/>
  <c r="A150" i="3"/>
  <c r="B150" i="3"/>
  <c r="C150" i="3"/>
  <c r="D150" i="3"/>
  <c r="A151" i="3"/>
  <c r="B151" i="3"/>
  <c r="C151" i="3"/>
  <c r="D151" i="3"/>
  <c r="A152" i="3"/>
  <c r="B152" i="3"/>
  <c r="C152" i="3"/>
  <c r="D152" i="3"/>
  <c r="A153" i="3"/>
  <c r="B153" i="3"/>
  <c r="C153" i="3"/>
  <c r="D153" i="3"/>
  <c r="A154" i="3"/>
  <c r="B154" i="3"/>
  <c r="C154" i="3"/>
  <c r="D154" i="3"/>
  <c r="A155" i="3"/>
  <c r="B155" i="3"/>
  <c r="C155" i="3"/>
  <c r="D155" i="3"/>
  <c r="A156" i="3"/>
  <c r="B156" i="3"/>
  <c r="C156" i="3"/>
  <c r="D156" i="3"/>
  <c r="A157" i="3"/>
  <c r="B157" i="3"/>
  <c r="C157" i="3"/>
  <c r="D157" i="3"/>
  <c r="A158" i="3"/>
  <c r="B158" i="3"/>
  <c r="C158" i="3"/>
  <c r="D158" i="3"/>
  <c r="A159" i="3"/>
  <c r="B159" i="3"/>
  <c r="C159" i="3"/>
  <c r="D159" i="3"/>
  <c r="A160" i="3"/>
  <c r="B160" i="3"/>
  <c r="C160" i="3"/>
  <c r="D160" i="3"/>
  <c r="A161" i="3"/>
  <c r="B161" i="3"/>
  <c r="C161" i="3"/>
  <c r="D161" i="3"/>
  <c r="A162" i="3"/>
  <c r="B162" i="3"/>
  <c r="C162" i="3"/>
  <c r="D162" i="3"/>
  <c r="A163" i="3"/>
  <c r="B163" i="3"/>
  <c r="C163" i="3"/>
  <c r="D163" i="3"/>
  <c r="A164" i="3"/>
  <c r="B164" i="3"/>
  <c r="C164" i="3"/>
  <c r="D164" i="3"/>
  <c r="A165" i="3"/>
  <c r="B165" i="3"/>
  <c r="C165" i="3"/>
  <c r="D165" i="3"/>
  <c r="A166" i="3"/>
  <c r="B166" i="3"/>
  <c r="C166" i="3"/>
  <c r="D166" i="3"/>
  <c r="A167" i="3"/>
  <c r="B167" i="3"/>
  <c r="C167" i="3"/>
  <c r="D167" i="3"/>
  <c r="A168" i="3"/>
  <c r="B168" i="3"/>
  <c r="C168" i="3"/>
  <c r="D168" i="3"/>
  <c r="A169" i="3"/>
  <c r="B169" i="3"/>
  <c r="C169" i="3"/>
  <c r="D169" i="3"/>
  <c r="A170" i="3"/>
  <c r="B170" i="3"/>
  <c r="C170" i="3"/>
  <c r="D170" i="3"/>
  <c r="A171" i="3"/>
  <c r="B171" i="3"/>
  <c r="C171" i="3"/>
  <c r="D171" i="3"/>
  <c r="A172" i="3"/>
  <c r="B172" i="3"/>
  <c r="C172" i="3"/>
  <c r="D172" i="3"/>
  <c r="A173" i="3"/>
  <c r="B173" i="3"/>
  <c r="C173" i="3"/>
  <c r="D173" i="3"/>
  <c r="A174" i="3"/>
  <c r="B174" i="3"/>
  <c r="C174" i="3"/>
  <c r="D174" i="3"/>
  <c r="A175" i="3"/>
  <c r="B175" i="3"/>
  <c r="C175" i="3"/>
  <c r="D175" i="3"/>
  <c r="A176" i="3"/>
  <c r="B176" i="3"/>
  <c r="C176" i="3"/>
  <c r="D176" i="3"/>
  <c r="A177" i="3"/>
  <c r="B177" i="3"/>
  <c r="C177" i="3"/>
  <c r="D177" i="3"/>
  <c r="A178" i="3"/>
  <c r="B178" i="3"/>
  <c r="C178" i="3"/>
  <c r="D178" i="3"/>
  <c r="A179" i="3"/>
  <c r="B179" i="3"/>
  <c r="C179" i="3"/>
  <c r="D179" i="3"/>
  <c r="A180" i="3"/>
  <c r="B180" i="3"/>
  <c r="C180" i="3"/>
  <c r="D180" i="3"/>
  <c r="A181" i="3"/>
  <c r="B181" i="3"/>
  <c r="C181" i="3"/>
  <c r="D181" i="3"/>
  <c r="A182" i="3"/>
  <c r="B182" i="3"/>
  <c r="C182" i="3"/>
  <c r="D182" i="3"/>
  <c r="A183" i="3"/>
  <c r="B183" i="3"/>
  <c r="C183" i="3"/>
  <c r="D183" i="3"/>
  <c r="A184" i="3"/>
  <c r="B184" i="3"/>
  <c r="C184" i="3"/>
  <c r="D184" i="3"/>
  <c r="A185" i="3"/>
  <c r="B185" i="3"/>
  <c r="C185" i="3"/>
  <c r="D185" i="3"/>
  <c r="A186" i="3"/>
  <c r="B186" i="3"/>
  <c r="C186" i="3"/>
  <c r="D186" i="3"/>
  <c r="A187" i="3"/>
  <c r="B187" i="3"/>
  <c r="C187" i="3"/>
  <c r="D187" i="3"/>
  <c r="A188" i="3"/>
  <c r="B188" i="3"/>
  <c r="C188" i="3"/>
  <c r="D188" i="3"/>
  <c r="A189" i="3"/>
  <c r="B189" i="3"/>
  <c r="C189" i="3"/>
  <c r="D189" i="3"/>
  <c r="A190" i="3"/>
  <c r="B190" i="3"/>
  <c r="C190" i="3"/>
  <c r="D190" i="3"/>
  <c r="A191" i="3"/>
  <c r="B191" i="3"/>
  <c r="C191" i="3"/>
  <c r="D191" i="3"/>
  <c r="A192" i="3"/>
  <c r="B192" i="3"/>
  <c r="C192" i="3"/>
  <c r="D192" i="3"/>
  <c r="E14" i="6" l="1"/>
  <c r="A14" i="10" l="1"/>
  <c r="A14" i="3"/>
  <c r="D14" i="10"/>
  <c r="E14" i="10" s="1"/>
  <c r="D14" i="3"/>
  <c r="E14" i="3" s="1"/>
  <c r="A14" i="11"/>
  <c r="B14" i="11"/>
  <c r="B14" i="10"/>
  <c r="B14" i="3"/>
  <c r="C14" i="11"/>
  <c r="C14" i="10"/>
  <c r="C14" i="3"/>
  <c r="D14" i="11"/>
  <c r="E14" i="11" s="1"/>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F119" i="11"/>
  <c r="F120" i="11"/>
  <c r="F121" i="11"/>
  <c r="F122" i="11"/>
  <c r="F123" i="11"/>
  <c r="F125" i="11"/>
  <c r="F126" i="11"/>
  <c r="F127" i="11"/>
  <c r="F128" i="11"/>
  <c r="F129" i="11"/>
  <c r="F130" i="11"/>
  <c r="F131" i="11"/>
  <c r="F132" i="11"/>
  <c r="F133" i="11"/>
  <c r="F134" i="11"/>
  <c r="F135" i="11"/>
  <c r="F136" i="11"/>
  <c r="F137" i="11"/>
  <c r="F138" i="11"/>
  <c r="F139" i="11"/>
  <c r="F140" i="11"/>
  <c r="F141" i="11"/>
  <c r="F142" i="11"/>
  <c r="F143" i="11"/>
  <c r="F144" i="11"/>
  <c r="F145" i="11"/>
  <c r="F146" i="11"/>
  <c r="F147" i="11"/>
  <c r="F148" i="11"/>
  <c r="F149" i="11"/>
  <c r="F150" i="11"/>
  <c r="F151" i="11"/>
  <c r="F152" i="11"/>
  <c r="F153" i="11"/>
  <c r="F154" i="11"/>
  <c r="F155" i="11"/>
  <c r="F156" i="11"/>
  <c r="F157" i="11"/>
  <c r="F158" i="11"/>
  <c r="F159" i="11"/>
  <c r="F160" i="11"/>
  <c r="F161" i="11"/>
  <c r="F162" i="11"/>
  <c r="F163" i="11"/>
  <c r="F164" i="11"/>
  <c r="F165" i="11"/>
  <c r="F166" i="11"/>
  <c r="F167" i="11"/>
  <c r="F168" i="11"/>
  <c r="F169" i="11"/>
  <c r="F170" i="11"/>
  <c r="F171" i="11"/>
  <c r="F172" i="11"/>
  <c r="F173" i="11"/>
  <c r="F174" i="11"/>
  <c r="F175" i="11"/>
  <c r="F176" i="11"/>
  <c r="F177" i="11"/>
  <c r="F178" i="11"/>
  <c r="F179" i="11"/>
  <c r="F180" i="11"/>
  <c r="F181" i="11"/>
  <c r="F182" i="11"/>
  <c r="F183" i="11"/>
  <c r="F184" i="11"/>
  <c r="F185" i="11"/>
  <c r="F186" i="11"/>
  <c r="F187" i="11"/>
  <c r="F188" i="11"/>
  <c r="F189" i="11"/>
  <c r="F190" i="11"/>
  <c r="F191" i="11"/>
  <c r="F192" i="11"/>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F118" i="10"/>
  <c r="F119" i="10"/>
  <c r="F120" i="10"/>
  <c r="F121" i="10"/>
  <c r="F122" i="10"/>
  <c r="F123" i="10"/>
  <c r="F125" i="10"/>
  <c r="F126" i="10"/>
  <c r="F127" i="10"/>
  <c r="F128" i="10"/>
  <c r="F129" i="10"/>
  <c r="F130" i="10"/>
  <c r="F131" i="10"/>
  <c r="F132" i="10"/>
  <c r="F133" i="10"/>
  <c r="F134" i="10"/>
  <c r="F135" i="10"/>
  <c r="F136" i="10"/>
  <c r="F137" i="10"/>
  <c r="F138" i="10"/>
  <c r="F139" i="10"/>
  <c r="F140" i="10"/>
  <c r="F141" i="10"/>
  <c r="F142" i="10"/>
  <c r="F143" i="10"/>
  <c r="F144" i="10"/>
  <c r="F145" i="10"/>
  <c r="F146" i="10"/>
  <c r="F147" i="10"/>
  <c r="F148" i="10"/>
  <c r="F149" i="10"/>
  <c r="F150" i="10"/>
  <c r="F151" i="10"/>
  <c r="F152" i="10"/>
  <c r="F153" i="10"/>
  <c r="F154" i="10"/>
  <c r="F155" i="10"/>
  <c r="F156" i="10"/>
  <c r="F157" i="10"/>
  <c r="F158" i="10"/>
  <c r="F159" i="10"/>
  <c r="F160" i="10"/>
  <c r="F161" i="10"/>
  <c r="F162" i="10"/>
  <c r="F163" i="10"/>
  <c r="F164" i="10"/>
  <c r="F165" i="10"/>
  <c r="F166" i="10"/>
  <c r="F167" i="10"/>
  <c r="F168" i="10"/>
  <c r="F169" i="10"/>
  <c r="F170" i="10"/>
  <c r="F171" i="10"/>
  <c r="F172" i="10"/>
  <c r="F173" i="10"/>
  <c r="F174" i="10"/>
  <c r="F175" i="10"/>
  <c r="F176" i="10"/>
  <c r="F177" i="10"/>
  <c r="F178" i="10"/>
  <c r="F179" i="10"/>
  <c r="F180" i="10"/>
  <c r="F181" i="10"/>
  <c r="F182" i="10"/>
  <c r="F183" i="10"/>
  <c r="F184" i="10"/>
  <c r="F185" i="10"/>
  <c r="F186" i="10"/>
  <c r="F187" i="10"/>
  <c r="F188" i="10"/>
  <c r="F189" i="10"/>
  <c r="F190" i="10"/>
  <c r="F191" i="10"/>
  <c r="F192" i="10"/>
  <c r="G144" i="10"/>
  <c r="G188" i="10"/>
  <c r="G33" i="10"/>
  <c r="G35" i="10"/>
  <c r="G36" i="10"/>
  <c r="G37" i="10"/>
  <c r="G38" i="10"/>
  <c r="G39" i="10"/>
  <c r="G40" i="10"/>
  <c r="G41" i="10"/>
  <c r="G43" i="10"/>
  <c r="G44" i="10"/>
  <c r="G45" i="10"/>
  <c r="G46" i="10"/>
  <c r="G47" i="10"/>
  <c r="G48" i="10"/>
  <c r="G49" i="10"/>
  <c r="G51" i="10"/>
  <c r="G52" i="10"/>
  <c r="G53" i="10"/>
  <c r="G54" i="10"/>
  <c r="G55" i="10"/>
  <c r="G56" i="10"/>
  <c r="G57" i="10"/>
  <c r="G59" i="10"/>
  <c r="G60" i="10"/>
  <c r="G61" i="10"/>
  <c r="G62" i="10"/>
  <c r="G63" i="10"/>
  <c r="G64" i="10"/>
  <c r="G65" i="10"/>
  <c r="G67" i="10"/>
  <c r="G68" i="10"/>
  <c r="G69" i="10"/>
  <c r="G70" i="10"/>
  <c r="G71" i="10"/>
  <c r="G72" i="10"/>
  <c r="G73" i="10"/>
  <c r="G75" i="10"/>
  <c r="G76" i="10"/>
  <c r="G77" i="10"/>
  <c r="G78" i="10"/>
  <c r="G79" i="10"/>
  <c r="G80" i="10"/>
  <c r="G81" i="10"/>
  <c r="G83" i="10"/>
  <c r="G84" i="10"/>
  <c r="G85" i="10"/>
  <c r="G86" i="10"/>
  <c r="G87" i="10"/>
  <c r="G88" i="10"/>
  <c r="G89" i="10"/>
  <c r="G91" i="10"/>
  <c r="G92" i="10"/>
  <c r="G93" i="10"/>
  <c r="G94" i="10"/>
  <c r="G95" i="10"/>
  <c r="G96" i="10"/>
  <c r="G97" i="10"/>
  <c r="G99" i="10"/>
  <c r="G100" i="10"/>
  <c r="G101" i="10"/>
  <c r="G102" i="10"/>
  <c r="G103" i="10"/>
  <c r="G104" i="10"/>
  <c r="G105" i="10"/>
  <c r="G107" i="10"/>
  <c r="G108" i="10"/>
  <c r="G109" i="10"/>
  <c r="G110" i="10"/>
  <c r="G111" i="10"/>
  <c r="G112" i="10"/>
  <c r="G113" i="10"/>
  <c r="G115" i="10"/>
  <c r="G116" i="10"/>
  <c r="G117" i="10"/>
  <c r="G118" i="10"/>
  <c r="G119" i="10"/>
  <c r="G120" i="10"/>
  <c r="G121" i="10"/>
  <c r="G123" i="10"/>
  <c r="G125" i="10"/>
  <c r="G126" i="10"/>
  <c r="G127" i="10"/>
  <c r="G128" i="10"/>
  <c r="G129" i="10"/>
  <c r="G131" i="10"/>
  <c r="G132" i="10"/>
  <c r="G133" i="10"/>
  <c r="G134" i="10"/>
  <c r="G135" i="10"/>
  <c r="G136" i="10"/>
  <c r="G137" i="10"/>
  <c r="G139" i="10"/>
  <c r="G140" i="10"/>
  <c r="G141" i="10"/>
  <c r="G142" i="10"/>
  <c r="G143" i="10"/>
  <c r="G145" i="10"/>
  <c r="G147" i="10"/>
  <c r="G148" i="10"/>
  <c r="G149" i="10"/>
  <c r="G150" i="10"/>
  <c r="G151" i="10"/>
  <c r="G152" i="10"/>
  <c r="G153" i="10"/>
  <c r="G155" i="10"/>
  <c r="G156" i="10"/>
  <c r="G157" i="10"/>
  <c r="G158" i="10"/>
  <c r="G159" i="10"/>
  <c r="G160" i="10"/>
  <c r="G161" i="10"/>
  <c r="G163" i="10"/>
  <c r="G164" i="10"/>
  <c r="G165" i="10"/>
  <c r="G166" i="10"/>
  <c r="G167" i="10"/>
  <c r="G168" i="10"/>
  <c r="G169" i="10"/>
  <c r="G171" i="10"/>
  <c r="G172" i="10"/>
  <c r="G173" i="10"/>
  <c r="G174" i="10"/>
  <c r="G175" i="10"/>
  <c r="G176" i="10"/>
  <c r="G177" i="10"/>
  <c r="G179" i="10"/>
  <c r="G180" i="10"/>
  <c r="G181" i="10"/>
  <c r="G182" i="10"/>
  <c r="G183" i="10"/>
  <c r="G184" i="10"/>
  <c r="G185" i="10"/>
  <c r="G187" i="10"/>
  <c r="G189" i="10"/>
  <c r="G190" i="10"/>
  <c r="G191" i="10"/>
  <c r="G192" i="10"/>
  <c r="G186" i="10" l="1"/>
  <c r="G178" i="10"/>
  <c r="G170" i="10"/>
  <c r="G162" i="10"/>
  <c r="G154" i="10"/>
  <c r="G146" i="10"/>
  <c r="G138" i="10"/>
  <c r="G130" i="10"/>
  <c r="G122" i="10"/>
  <c r="G114" i="10"/>
  <c r="G106" i="10"/>
  <c r="G98" i="10"/>
  <c r="G90" i="10"/>
  <c r="G82" i="10"/>
  <c r="G74" i="10"/>
  <c r="G66" i="10"/>
  <c r="G58" i="10"/>
  <c r="G50" i="10"/>
  <c r="G42" i="10"/>
  <c r="G34" i="10"/>
  <c r="G32" i="10"/>
  <c r="F32" i="3"/>
  <c r="G32" i="3" s="1"/>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B6" i="9" l="1"/>
  <c r="F16" i="9" l="1"/>
  <c r="F14" i="9"/>
  <c r="F12" i="9"/>
  <c r="E192" i="6"/>
  <c r="E191" i="6"/>
  <c r="E190" i="6"/>
  <c r="E189" i="6"/>
  <c r="E188" i="6"/>
  <c r="E187" i="6"/>
  <c r="E186" i="6"/>
  <c r="E185" i="6"/>
  <c r="E184" i="6"/>
  <c r="E183" i="6"/>
  <c r="E182" i="6"/>
  <c r="E181" i="6"/>
  <c r="E180" i="6"/>
  <c r="E179" i="6"/>
  <c r="E178" i="6"/>
  <c r="E177" i="6"/>
  <c r="E176" i="6"/>
  <c r="E175" i="6"/>
  <c r="E174" i="6"/>
  <c r="E173" i="6"/>
  <c r="E172" i="6"/>
  <c r="E171" i="6"/>
  <c r="E170" i="6"/>
  <c r="E169" i="6"/>
  <c r="E168" i="6"/>
  <c r="E167" i="6"/>
  <c r="E166" i="6"/>
  <c r="E165" i="6"/>
  <c r="E164" i="6"/>
  <c r="E163" i="6"/>
  <c r="E162" i="6"/>
  <c r="E161" i="6"/>
  <c r="E160" i="6"/>
  <c r="E159" i="6"/>
  <c r="E158" i="6"/>
  <c r="E157" i="6"/>
  <c r="E156" i="6"/>
  <c r="E155" i="6"/>
  <c r="E154" i="6"/>
  <c r="E153" i="6"/>
  <c r="E152" i="6"/>
  <c r="E151" i="6"/>
  <c r="E150" i="6"/>
  <c r="E149" i="6"/>
  <c r="E148" i="6"/>
  <c r="E147" i="6"/>
  <c r="E146" i="6"/>
  <c r="E145" i="6"/>
  <c r="E144" i="6"/>
  <c r="E143" i="6"/>
  <c r="E142" i="6"/>
  <c r="E141" i="6"/>
  <c r="E140" i="6"/>
  <c r="E139" i="6"/>
  <c r="E138" i="6"/>
  <c r="E137" i="6"/>
  <c r="E136" i="6"/>
  <c r="E135" i="6"/>
  <c r="E134" i="6"/>
  <c r="E133" i="6"/>
  <c r="E132" i="6"/>
  <c r="E131" i="6"/>
  <c r="E130" i="6"/>
  <c r="E129" i="6"/>
  <c r="E128" i="6"/>
  <c r="E127" i="6"/>
  <c r="E126" i="6"/>
  <c r="E125"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3" i="6"/>
  <c r="E22" i="6"/>
  <c r="E21" i="6"/>
  <c r="E20" i="6"/>
  <c r="E19" i="6"/>
  <c r="E18" i="6"/>
  <c r="E17" i="6"/>
  <c r="E16" i="6"/>
  <c r="E15" i="6"/>
  <c r="E13" i="6"/>
  <c r="E12" i="6"/>
  <c r="E11" i="6"/>
  <c r="H4" i="11"/>
  <c r="B4" i="11"/>
  <c r="H3" i="11"/>
  <c r="B3" i="11"/>
  <c r="H2" i="11"/>
  <c r="B2" i="11"/>
  <c r="H4" i="10"/>
  <c r="B4" i="10"/>
  <c r="H3" i="10"/>
  <c r="B3" i="10"/>
  <c r="H2" i="10"/>
  <c r="B2" i="10"/>
  <c r="A18" i="11" l="1"/>
  <c r="A18" i="10"/>
  <c r="A18" i="3"/>
  <c r="D18" i="3"/>
  <c r="E18" i="3" s="1"/>
  <c r="D18" i="11"/>
  <c r="E18" i="11" s="1"/>
  <c r="B18" i="11"/>
  <c r="B18" i="10"/>
  <c r="B18" i="3"/>
  <c r="C18" i="11"/>
  <c r="C18" i="10"/>
  <c r="C18" i="3"/>
  <c r="D18" i="10"/>
  <c r="E18" i="10" s="1"/>
  <c r="A19" i="11"/>
  <c r="A19" i="10"/>
  <c r="A19" i="3"/>
  <c r="B19" i="11"/>
  <c r="B19" i="10"/>
  <c r="B19" i="3"/>
  <c r="D19" i="3"/>
  <c r="E19" i="3" s="1"/>
  <c r="C19" i="11"/>
  <c r="C19" i="10"/>
  <c r="C19" i="3"/>
  <c r="D19" i="11"/>
  <c r="E19" i="11" s="1"/>
  <c r="D19" i="10"/>
  <c r="E19" i="10" s="1"/>
  <c r="D24" i="11"/>
  <c r="D24" i="10"/>
  <c r="D24" i="3"/>
  <c r="C24" i="11"/>
  <c r="C24" i="10"/>
  <c r="C24" i="3"/>
  <c r="B24" i="11"/>
  <c r="B24" i="10"/>
  <c r="B24" i="3"/>
  <c r="A24" i="11"/>
  <c r="A24" i="10"/>
  <c r="A24" i="3"/>
  <c r="F24" i="11"/>
  <c r="F24" i="10"/>
  <c r="F24" i="3"/>
  <c r="A28" i="11"/>
  <c r="A28" i="10"/>
  <c r="A28" i="3"/>
  <c r="B28" i="11"/>
  <c r="B28" i="10"/>
  <c r="B28" i="3"/>
  <c r="C28" i="11"/>
  <c r="C28" i="10"/>
  <c r="C28" i="3"/>
  <c r="D28" i="3"/>
  <c r="D28" i="11"/>
  <c r="D28" i="10"/>
  <c r="D11" i="3"/>
  <c r="E11" i="3" s="1"/>
  <c r="A11" i="10"/>
  <c r="D11" i="11"/>
  <c r="E11" i="11" s="1"/>
  <c r="D11" i="10"/>
  <c r="E11" i="10" s="1"/>
  <c r="C11" i="11"/>
  <c r="C11" i="10"/>
  <c r="C11" i="3"/>
  <c r="B11" i="11"/>
  <c r="B11" i="10"/>
  <c r="B11" i="3"/>
  <c r="A11" i="11"/>
  <c r="A11" i="3"/>
  <c r="A20" i="11"/>
  <c r="D20" i="11"/>
  <c r="E20" i="11" s="1"/>
  <c r="D20" i="3"/>
  <c r="E20" i="3" s="1"/>
  <c r="A20" i="10"/>
  <c r="A20" i="3"/>
  <c r="B20" i="11"/>
  <c r="B20" i="10"/>
  <c r="B20" i="3"/>
  <c r="C20" i="11"/>
  <c r="C20" i="10"/>
  <c r="C20" i="3"/>
  <c r="D20" i="10"/>
  <c r="E20" i="10" s="1"/>
  <c r="A29" i="3"/>
  <c r="A29" i="11"/>
  <c r="A29" i="10"/>
  <c r="B29" i="11"/>
  <c r="B29" i="10"/>
  <c r="B29" i="3"/>
  <c r="C29" i="11"/>
  <c r="C29" i="10"/>
  <c r="C29" i="3"/>
  <c r="D29" i="11"/>
  <c r="E29" i="11" s="1"/>
  <c r="D29" i="10"/>
  <c r="E29" i="10" s="1"/>
  <c r="D29" i="3"/>
  <c r="E29" i="3" s="1"/>
  <c r="A27" i="11"/>
  <c r="A27" i="10"/>
  <c r="A27" i="3"/>
  <c r="D27" i="3"/>
  <c r="E27" i="3" s="1"/>
  <c r="B27" i="11"/>
  <c r="B27" i="10"/>
  <c r="B27" i="3"/>
  <c r="C27" i="11"/>
  <c r="C27" i="10"/>
  <c r="C27" i="3"/>
  <c r="D27" i="11"/>
  <c r="E27" i="11" s="1"/>
  <c r="D27" i="10"/>
  <c r="E27" i="10" s="1"/>
  <c r="D12" i="11"/>
  <c r="E12" i="11" s="1"/>
  <c r="D12" i="10"/>
  <c r="E12" i="10" s="1"/>
  <c r="D12" i="3"/>
  <c r="E12" i="3" s="1"/>
  <c r="C12" i="3"/>
  <c r="A12" i="3"/>
  <c r="C12" i="11"/>
  <c r="C12" i="10"/>
  <c r="B12" i="11"/>
  <c r="B12" i="10"/>
  <c r="B12" i="3"/>
  <c r="A12" i="11"/>
  <c r="A12" i="10"/>
  <c r="A30" i="11"/>
  <c r="A30" i="10"/>
  <c r="A30" i="3"/>
  <c r="B30" i="11"/>
  <c r="B30" i="10"/>
  <c r="B30" i="3"/>
  <c r="C30" i="11"/>
  <c r="C30" i="10"/>
  <c r="C30" i="3"/>
  <c r="D30" i="11"/>
  <c r="E30" i="11" s="1"/>
  <c r="D30" i="10"/>
  <c r="E30" i="10" s="1"/>
  <c r="D30" i="3"/>
  <c r="E30" i="3" s="1"/>
  <c r="A13" i="11"/>
  <c r="A13" i="10"/>
  <c r="A13" i="3"/>
  <c r="B13" i="11"/>
  <c r="B13" i="10"/>
  <c r="B13" i="3"/>
  <c r="C13" i="11"/>
  <c r="C13" i="10"/>
  <c r="C13" i="3"/>
  <c r="D13" i="11"/>
  <c r="E13" i="11" s="1"/>
  <c r="D13" i="10"/>
  <c r="E13" i="10" s="1"/>
  <c r="D13" i="3"/>
  <c r="E13" i="3" s="1"/>
  <c r="A31" i="11"/>
  <c r="A31" i="3"/>
  <c r="D31" i="10"/>
  <c r="E31" i="10" s="1"/>
  <c r="A31" i="10"/>
  <c r="D31" i="3"/>
  <c r="E31" i="3" s="1"/>
  <c r="B31" i="11"/>
  <c r="B31" i="10"/>
  <c r="B31" i="3"/>
  <c r="C31" i="11"/>
  <c r="C31" i="10"/>
  <c r="C31" i="3"/>
  <c r="D31" i="11"/>
  <c r="E31" i="11" s="1"/>
  <c r="A23" i="11"/>
  <c r="A23" i="10"/>
  <c r="A23" i="3"/>
  <c r="B23" i="11"/>
  <c r="B23" i="10"/>
  <c r="B23" i="3"/>
  <c r="C23" i="11"/>
  <c r="C23" i="10"/>
  <c r="C23" i="3"/>
  <c r="D23" i="11"/>
  <c r="E23" i="11" s="1"/>
  <c r="D23" i="10"/>
  <c r="E23" i="10" s="1"/>
  <c r="D23" i="3"/>
  <c r="E23" i="3" s="1"/>
  <c r="A21" i="11"/>
  <c r="A21" i="10"/>
  <c r="A21" i="3"/>
  <c r="B21" i="11"/>
  <c r="B21" i="10"/>
  <c r="B21" i="3"/>
  <c r="C21" i="11"/>
  <c r="C21" i="10"/>
  <c r="C21" i="3"/>
  <c r="D21" i="11"/>
  <c r="E21" i="11" s="1"/>
  <c r="D21" i="10"/>
  <c r="E21" i="10" s="1"/>
  <c r="D21" i="3"/>
  <c r="E21" i="3" s="1"/>
  <c r="A22" i="3"/>
  <c r="D22" i="11"/>
  <c r="E22" i="11" s="1"/>
  <c r="A22" i="11"/>
  <c r="A22" i="10"/>
  <c r="B22" i="11"/>
  <c r="B22" i="10"/>
  <c r="B22" i="3"/>
  <c r="C22" i="11"/>
  <c r="C22" i="10"/>
  <c r="C22" i="3"/>
  <c r="D22" i="10"/>
  <c r="E22" i="10" s="1"/>
  <c r="D22" i="3"/>
  <c r="E22" i="3" s="1"/>
  <c r="A15" i="11"/>
  <c r="A15" i="10"/>
  <c r="A15" i="3"/>
  <c r="B15" i="11"/>
  <c r="B15" i="10"/>
  <c r="B15" i="3"/>
  <c r="C15" i="11"/>
  <c r="C15" i="10"/>
  <c r="C15" i="3"/>
  <c r="D15" i="11"/>
  <c r="E15" i="11" s="1"/>
  <c r="D15" i="10"/>
  <c r="E15" i="10" s="1"/>
  <c r="D15" i="3"/>
  <c r="E15" i="3" s="1"/>
  <c r="A16" i="3"/>
  <c r="A16" i="10"/>
  <c r="D16" i="11"/>
  <c r="E16" i="11" s="1"/>
  <c r="A16" i="11"/>
  <c r="B16" i="11"/>
  <c r="B16" i="10"/>
  <c r="B16" i="3"/>
  <c r="C16" i="11"/>
  <c r="C16" i="10"/>
  <c r="C16" i="3"/>
  <c r="D16" i="10"/>
  <c r="E16" i="10" s="1"/>
  <c r="D16" i="3"/>
  <c r="E16" i="3" s="1"/>
  <c r="A25" i="10"/>
  <c r="A25" i="11"/>
  <c r="A25" i="3"/>
  <c r="D25" i="10"/>
  <c r="E25" i="10" s="1"/>
  <c r="D25" i="3"/>
  <c r="E25" i="3" s="1"/>
  <c r="B25" i="11"/>
  <c r="B25" i="10"/>
  <c r="B25" i="3"/>
  <c r="C25" i="11"/>
  <c r="C25" i="10"/>
  <c r="C25" i="3"/>
  <c r="D25" i="11"/>
  <c r="E25" i="11" s="1"/>
  <c r="A17" i="11"/>
  <c r="A17" i="10"/>
  <c r="A17" i="3"/>
  <c r="D17" i="3"/>
  <c r="E17" i="3" s="1"/>
  <c r="B17" i="11"/>
  <c r="B17" i="10"/>
  <c r="B17" i="3"/>
  <c r="C17" i="11"/>
  <c r="C17" i="10"/>
  <c r="C17" i="3"/>
  <c r="D17" i="11"/>
  <c r="E17" i="11" s="1"/>
  <c r="D17" i="10"/>
  <c r="E17" i="10" s="1"/>
  <c r="A26" i="11"/>
  <c r="A26" i="10"/>
  <c r="A26" i="3"/>
  <c r="B26" i="11"/>
  <c r="B26" i="10"/>
  <c r="B26" i="3"/>
  <c r="C26" i="11"/>
  <c r="C26" i="10"/>
  <c r="C26" i="3"/>
  <c r="D26" i="11"/>
  <c r="E26" i="11" s="1"/>
  <c r="D26" i="10"/>
  <c r="E26" i="10" s="1"/>
  <c r="D26" i="3"/>
  <c r="E26" i="3" s="1"/>
  <c r="F29" i="10"/>
  <c r="F29" i="11"/>
  <c r="F29" i="3"/>
  <c r="F30" i="11"/>
  <c r="F30" i="10"/>
  <c r="F30" i="3"/>
  <c r="F31" i="11"/>
  <c r="F31" i="10"/>
  <c r="F31" i="3"/>
  <c r="F25" i="11"/>
  <c r="F25" i="10"/>
  <c r="F25" i="3"/>
  <c r="F26" i="11"/>
  <c r="F26" i="10"/>
  <c r="F26" i="3"/>
  <c r="F28" i="10"/>
  <c r="F28" i="11"/>
  <c r="F28" i="3"/>
  <c r="F11" i="11"/>
  <c r="F11" i="10"/>
  <c r="F11" i="3"/>
  <c r="F27" i="11"/>
  <c r="F27" i="10"/>
  <c r="F27" i="3"/>
  <c r="F19" i="10"/>
  <c r="F19" i="11"/>
  <c r="F19" i="3"/>
  <c r="F20" i="10"/>
  <c r="F20" i="11"/>
  <c r="F20" i="3"/>
  <c r="F13" i="11"/>
  <c r="F13" i="10"/>
  <c r="F13" i="3"/>
  <c r="F22" i="11"/>
  <c r="F22" i="10"/>
  <c r="F22" i="3"/>
  <c r="F12" i="10"/>
  <c r="F12" i="11"/>
  <c r="F12" i="3"/>
  <c r="F23" i="10"/>
  <c r="F23" i="11"/>
  <c r="F23" i="3"/>
  <c r="F14" i="11"/>
  <c r="F14" i="10"/>
  <c r="F14" i="3"/>
  <c r="G14" i="3" s="1"/>
  <c r="F16" i="10"/>
  <c r="F16" i="11"/>
  <c r="F16" i="3"/>
  <c r="F17" i="10"/>
  <c r="F17" i="11"/>
  <c r="F17" i="3"/>
  <c r="F21" i="11"/>
  <c r="F21" i="10"/>
  <c r="F21" i="3"/>
  <c r="F15" i="10"/>
  <c r="F15" i="11"/>
  <c r="F15" i="3"/>
  <c r="F18" i="10"/>
  <c r="F18" i="11"/>
  <c r="F18" i="3"/>
  <c r="G189" i="11"/>
  <c r="G182" i="11"/>
  <c r="G190" i="11"/>
  <c r="G192" i="11"/>
  <c r="G48" i="11"/>
  <c r="G112" i="11"/>
  <c r="G33" i="11"/>
  <c r="G49" i="11"/>
  <c r="G113" i="11"/>
  <c r="G177" i="11"/>
  <c r="G42" i="11"/>
  <c r="G50" i="11"/>
  <c r="G74" i="11"/>
  <c r="G138" i="11"/>
  <c r="G170" i="11"/>
  <c r="F4" i="9"/>
  <c r="F3" i="9"/>
  <c r="F2" i="9"/>
  <c r="H4" i="3"/>
  <c r="H3" i="3"/>
  <c r="H2" i="3"/>
  <c r="G12" i="3" l="1"/>
  <c r="E28" i="10"/>
  <c r="G24" i="10" s="1"/>
  <c r="E24" i="10"/>
  <c r="E28" i="11"/>
  <c r="G24" i="11" s="1"/>
  <c r="E24" i="11"/>
  <c r="E28" i="3"/>
  <c r="G24" i="3" s="1"/>
  <c r="E24" i="3"/>
  <c r="G25" i="3"/>
  <c r="G19" i="11"/>
  <c r="G22" i="3"/>
  <c r="G11" i="10"/>
  <c r="G31" i="10"/>
  <c r="G30" i="3"/>
  <c r="G23" i="3"/>
  <c r="G21" i="3"/>
  <c r="G16" i="3"/>
  <c r="G22" i="11"/>
  <c r="G15" i="11"/>
  <c r="G15" i="3"/>
  <c r="G13" i="3"/>
  <c r="G27" i="3"/>
  <c r="G11" i="3"/>
  <c r="G31" i="3"/>
  <c r="G27" i="10"/>
  <c r="G18" i="3"/>
  <c r="G17" i="3"/>
  <c r="G20" i="3"/>
  <c r="G11" i="11"/>
  <c r="G28" i="10"/>
  <c r="G29" i="3"/>
  <c r="G26" i="3"/>
  <c r="G30" i="10"/>
  <c r="G26" i="10"/>
  <c r="G29" i="10"/>
  <c r="G19" i="3"/>
  <c r="G25" i="10"/>
  <c r="G12" i="11"/>
  <c r="G21" i="10"/>
  <c r="G17" i="10"/>
  <c r="G14" i="10"/>
  <c r="G13" i="10"/>
  <c r="G16" i="10"/>
  <c r="G22" i="10"/>
  <c r="G19" i="10"/>
  <c r="G18" i="10"/>
  <c r="G23" i="10"/>
  <c r="G20" i="10"/>
  <c r="G15" i="10"/>
  <c r="G12" i="10"/>
  <c r="G116" i="11"/>
  <c r="G52" i="11"/>
  <c r="G102" i="11"/>
  <c r="G147" i="11"/>
  <c r="G83" i="11"/>
  <c r="G162" i="11"/>
  <c r="G130" i="11"/>
  <c r="G66" i="11"/>
  <c r="G30" i="11"/>
  <c r="G169" i="11"/>
  <c r="G105" i="11"/>
  <c r="G77" i="11"/>
  <c r="G136" i="11"/>
  <c r="G72" i="11"/>
  <c r="G86" i="11"/>
  <c r="G111" i="11"/>
  <c r="G47" i="11"/>
  <c r="G149" i="11"/>
  <c r="G61" i="11"/>
  <c r="G143" i="11"/>
  <c r="G79" i="11"/>
  <c r="G158" i="11"/>
  <c r="G164" i="11"/>
  <c r="G131" i="11"/>
  <c r="G142" i="11"/>
  <c r="G125" i="11"/>
  <c r="G67" i="11"/>
  <c r="G172" i="11"/>
  <c r="G108" i="11"/>
  <c r="G44" i="11"/>
  <c r="G174" i="11"/>
  <c r="G46" i="11"/>
  <c r="G181" i="11"/>
  <c r="G179" i="11"/>
  <c r="G139" i="11"/>
  <c r="G75" i="11"/>
  <c r="G122" i="11"/>
  <c r="G58" i="11"/>
  <c r="G173" i="11"/>
  <c r="G161" i="11"/>
  <c r="G97" i="11"/>
  <c r="G45" i="11"/>
  <c r="G128" i="11"/>
  <c r="G64" i="11"/>
  <c r="G85" i="11"/>
  <c r="G154" i="11"/>
  <c r="G41" i="11"/>
  <c r="G187" i="11"/>
  <c r="G183" i="11"/>
  <c r="G146" i="11"/>
  <c r="G82" i="11"/>
  <c r="G18" i="11"/>
  <c r="G191" i="11"/>
  <c r="G100" i="11"/>
  <c r="G150" i="11"/>
  <c r="G186" i="11"/>
  <c r="G185" i="11"/>
  <c r="G188" i="11"/>
  <c r="G36" i="11"/>
  <c r="G148" i="11"/>
  <c r="G84" i="11"/>
  <c r="G20" i="11"/>
  <c r="G29" i="11"/>
  <c r="G115" i="11"/>
  <c r="G51" i="11"/>
  <c r="G54" i="11"/>
  <c r="G37" i="11"/>
  <c r="G137" i="11"/>
  <c r="G73" i="11"/>
  <c r="G70" i="11"/>
  <c r="G109" i="11"/>
  <c r="G184" i="11"/>
  <c r="G60" i="11"/>
  <c r="G155" i="11"/>
  <c r="G91" i="11"/>
  <c r="G27" i="11"/>
  <c r="G106" i="11"/>
  <c r="G78" i="11"/>
  <c r="G117" i="11"/>
  <c r="G144" i="11"/>
  <c r="H10" i="3"/>
  <c r="A12" i="9" s="1"/>
  <c r="G132" i="11"/>
  <c r="G68" i="11"/>
  <c r="G163" i="11"/>
  <c r="G99" i="11"/>
  <c r="G35" i="11"/>
  <c r="G93" i="11"/>
  <c r="G114" i="11"/>
  <c r="G98" i="11"/>
  <c r="G90" i="11"/>
  <c r="G34" i="11"/>
  <c r="G26" i="11"/>
  <c r="G126" i="11"/>
  <c r="G121" i="11"/>
  <c r="G57" i="11"/>
  <c r="G157" i="11"/>
  <c r="G152" i="11"/>
  <c r="G88" i="11"/>
  <c r="G13" i="11"/>
  <c r="G127" i="11"/>
  <c r="G63" i="11"/>
  <c r="G62" i="11"/>
  <c r="G21" i="11"/>
  <c r="G80" i="11"/>
  <c r="G16" i="11"/>
  <c r="G134" i="11"/>
  <c r="G119" i="11"/>
  <c r="G55" i="11"/>
  <c r="G14" i="11"/>
  <c r="G140" i="11"/>
  <c r="G76" i="11"/>
  <c r="G171" i="11"/>
  <c r="G107" i="11"/>
  <c r="G43" i="11"/>
  <c r="G165" i="11"/>
  <c r="G178" i="11"/>
  <c r="G129" i="11"/>
  <c r="G65" i="11"/>
  <c r="G160" i="11"/>
  <c r="G96" i="11"/>
  <c r="G32" i="11"/>
  <c r="G135" i="11"/>
  <c r="G71" i="11"/>
  <c r="G110" i="11"/>
  <c r="G168" i="11"/>
  <c r="G104" i="11"/>
  <c r="G40" i="11"/>
  <c r="G180" i="11"/>
  <c r="H10" i="11"/>
  <c r="A16" i="9" s="1"/>
  <c r="G156" i="11"/>
  <c r="G92" i="11"/>
  <c r="G28" i="11"/>
  <c r="G101" i="11"/>
  <c r="G123" i="11"/>
  <c r="G59" i="11"/>
  <c r="G94" i="11"/>
  <c r="G69" i="11"/>
  <c r="G145" i="11"/>
  <c r="G81" i="11"/>
  <c r="G17" i="11"/>
  <c r="G118" i="11"/>
  <c r="G176" i="11"/>
  <c r="G133" i="11"/>
  <c r="G151" i="11"/>
  <c r="G87" i="11"/>
  <c r="G23" i="11"/>
  <c r="H10" i="10"/>
  <c r="A14" i="9" s="1"/>
  <c r="G153" i="11"/>
  <c r="G89" i="11"/>
  <c r="G25" i="11"/>
  <c r="G166" i="11"/>
  <c r="G120" i="11"/>
  <c r="G56" i="11"/>
  <c r="G141" i="11"/>
  <c r="G159" i="11"/>
  <c r="G95" i="11"/>
  <c r="G31" i="11"/>
  <c r="G53" i="11"/>
  <c r="G38" i="11"/>
  <c r="G175" i="11"/>
  <c r="G167" i="11"/>
  <c r="G103" i="11"/>
  <c r="G39" i="11"/>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3" i="6"/>
  <c r="H22" i="6"/>
  <c r="H21" i="6"/>
  <c r="H20" i="6"/>
  <c r="H19" i="6"/>
  <c r="H18" i="6"/>
  <c r="H17" i="6"/>
  <c r="H16" i="6"/>
  <c r="H15" i="6"/>
  <c r="H14" i="6"/>
  <c r="H13" i="6"/>
  <c r="H12" i="6"/>
  <c r="H11" i="6"/>
  <c r="B2" i="9"/>
  <c r="B3" i="9"/>
  <c r="B4" i="9"/>
  <c r="B5" i="9"/>
  <c r="G28" i="3" l="1"/>
  <c r="I10" i="10"/>
  <c r="J10" i="10" s="1"/>
  <c r="E14" i="9" s="1"/>
  <c r="G14" i="9" s="1"/>
  <c r="I10" i="11"/>
  <c r="C16" i="9" s="1"/>
  <c r="I10" i="3"/>
  <c r="J10" i="3" s="1"/>
  <c r="C14" i="9" l="1"/>
  <c r="J10" i="11"/>
  <c r="E16" i="9" s="1"/>
  <c r="G16" i="9" s="1"/>
  <c r="E12" i="9"/>
  <c r="G12" i="9" s="1"/>
  <c r="C12" i="9"/>
  <c r="B2" i="3"/>
  <c r="B4" i="3"/>
  <c r="B3" i="3"/>
  <c r="F9" i="9"/>
  <c r="A18" i="9" l="1"/>
  <c r="F18" i="9" s="1"/>
  <c r="I10" i="6"/>
  <c r="A9" i="9" s="1"/>
  <c r="J10" i="6" l="1"/>
  <c r="K10" i="6" s="1"/>
  <c r="E9" i="9" s="1"/>
  <c r="G9" i="9" s="1"/>
  <c r="H9" i="9" s="1"/>
  <c r="C9" i="9" l="1"/>
</calcChain>
</file>

<file path=xl/sharedStrings.xml><?xml version="1.0" encoding="utf-8"?>
<sst xmlns="http://schemas.openxmlformats.org/spreadsheetml/2006/main" count="312" uniqueCount="108">
  <si>
    <t>Subject:</t>
  </si>
  <si>
    <t>Teacher
Name:</t>
  </si>
  <si>
    <r>
      <t>Interval of
Instructional
Time:</t>
    </r>
    <r>
      <rPr>
        <sz val="20"/>
        <color rgb="FF000000"/>
        <rFont val="Calibri"/>
        <family val="2"/>
      </rPr>
      <t xml:space="preserve"> </t>
    </r>
  </si>
  <si>
    <t>Baseline
Assessment:</t>
  </si>
  <si>
    <t>Summative
Assessment:</t>
  </si>
  <si>
    <t>Grade
Level:</t>
  </si>
  <si>
    <t>Student
ID
Number</t>
  </si>
  <si>
    <t>Student
Last
Name</t>
  </si>
  <si>
    <t>Student
First
Name</t>
  </si>
  <si>
    <t>Student Achievement and Growth Summary</t>
  </si>
  <si>
    <t>Student Achievement Results</t>
  </si>
  <si>
    <t>Student Growth Results</t>
  </si>
  <si>
    <t>Suggested Letter Grade</t>
  </si>
  <si>
    <t>A</t>
  </si>
  <si>
    <t>C</t>
  </si>
  <si>
    <t>D</t>
  </si>
  <si>
    <t>F</t>
  </si>
  <si>
    <t>Final Percentage Rubric Score</t>
  </si>
  <si>
    <r>
      <t xml:space="preserve">Did the
Student
Demonstrate
Growth
</t>
    </r>
    <r>
      <rPr>
        <i/>
        <sz val="16"/>
        <rFont val="Calibri"/>
        <family val="2"/>
      </rPr>
      <t xml:space="preserve">(by achieving
an End-of-Year
Assessment Score
greater than or equal to
the Growth Cut Score)?                                  </t>
    </r>
  </si>
  <si>
    <t>Total Points Possible</t>
  </si>
  <si>
    <r>
      <t xml:space="preserve">Growth
Cut Score
</t>
    </r>
    <r>
      <rPr>
        <i/>
        <sz val="16"/>
        <color rgb="FF000000"/>
        <rFont val="Calibri"/>
        <family val="2"/>
      </rPr>
      <t>(Percentage Rubric Score +1)</t>
    </r>
  </si>
  <si>
    <t>Number of Students</t>
  </si>
  <si>
    <r>
      <rPr>
        <b/>
        <u/>
        <sz val="20"/>
        <color rgb="FF000000"/>
        <rFont val="Calibri"/>
        <family val="2"/>
      </rPr>
      <t>Number</t>
    </r>
    <r>
      <rPr>
        <b/>
        <sz val="20"/>
        <color rgb="FF000000"/>
        <rFont val="Calibri"/>
        <family val="2"/>
      </rPr>
      <t xml:space="preserve"> of Students who Demonstrated Achievement</t>
    </r>
  </si>
  <si>
    <r>
      <rPr>
        <b/>
        <u/>
        <sz val="20"/>
        <color rgb="FF000000"/>
        <rFont val="Calibri"/>
        <family val="2"/>
      </rPr>
      <t>Percentage</t>
    </r>
    <r>
      <rPr>
        <b/>
        <sz val="20"/>
        <color rgb="FF000000"/>
        <rFont val="Calibri"/>
        <family val="2"/>
      </rPr>
      <t xml:space="preserve"> of Students who Demonstrated Achievement</t>
    </r>
  </si>
  <si>
    <t>Points Earned
for Student Achievement *</t>
  </si>
  <si>
    <t>F = &lt; 4 Points</t>
  </si>
  <si>
    <t>Points Earned for Student Growth *</t>
  </si>
  <si>
    <t>If you need to record a grade for the summative assessment,use this table to help you determine a letter grade</t>
  </si>
  <si>
    <t>Suggested Growth Grouping</t>
  </si>
  <si>
    <t>B</t>
  </si>
  <si>
    <t>Suggested End of the Year Scoring</t>
  </si>
  <si>
    <r>
      <t>Total N</t>
    </r>
    <r>
      <rPr>
        <b/>
        <u/>
        <sz val="20"/>
        <color rgb="FF000000"/>
        <rFont val="Calibri"/>
        <family val="2"/>
      </rPr>
      <t>umber</t>
    </r>
    <r>
      <rPr>
        <b/>
        <sz val="20"/>
        <color rgb="FF000000"/>
        <rFont val="Calibri"/>
        <family val="2"/>
      </rPr>
      <t xml:space="preserve"> of
Low Level Preparedness Students
</t>
    </r>
    <r>
      <rPr>
        <i/>
        <sz val="16"/>
        <color rgb="FF000000"/>
        <rFont val="Calibri"/>
        <family val="2"/>
      </rPr>
      <t>(Note: Only students
with a
Baseline 
Assessment Score
will be counted)</t>
    </r>
  </si>
  <si>
    <r>
      <t>Total N</t>
    </r>
    <r>
      <rPr>
        <b/>
        <u/>
        <sz val="20"/>
        <color rgb="FF000000"/>
        <rFont val="Calibri"/>
        <family val="2"/>
      </rPr>
      <t>umber</t>
    </r>
    <r>
      <rPr>
        <b/>
        <sz val="20"/>
        <color rgb="FF000000"/>
        <rFont val="Calibri"/>
        <family val="2"/>
      </rPr>
      <t xml:space="preserve"> of Low Level Preparedness
Students
who
Demonstrated
Growth  </t>
    </r>
  </si>
  <si>
    <r>
      <t>Total P</t>
    </r>
    <r>
      <rPr>
        <b/>
        <u/>
        <sz val="20"/>
        <color rgb="FF000000"/>
        <rFont val="Calibri"/>
        <family val="2"/>
      </rPr>
      <t>ercentage</t>
    </r>
    <r>
      <rPr>
        <b/>
        <sz val="20"/>
        <color rgb="FF000000"/>
        <rFont val="Calibri"/>
        <family val="2"/>
      </rPr>
      <t xml:space="preserve"> of Low Level Preparedness
Students
who
Demonstrated
Growth</t>
    </r>
  </si>
  <si>
    <t>Number of Low Level of Preparedness Students</t>
  </si>
  <si>
    <r>
      <rPr>
        <b/>
        <u/>
        <sz val="20"/>
        <color theme="0"/>
        <rFont val="Calibri"/>
        <family val="2"/>
      </rPr>
      <t>Number</t>
    </r>
    <r>
      <rPr>
        <b/>
        <sz val="20"/>
        <color theme="0"/>
        <rFont val="Calibri"/>
        <family val="2"/>
      </rPr>
      <t xml:space="preserve"> of Low Level of Preparedness Students who Demonstrated Growth</t>
    </r>
  </si>
  <si>
    <r>
      <rPr>
        <b/>
        <u/>
        <sz val="20"/>
        <color theme="0"/>
        <rFont val="Calibri"/>
        <family val="2"/>
      </rPr>
      <t>Percentage</t>
    </r>
    <r>
      <rPr>
        <b/>
        <sz val="20"/>
        <color theme="0"/>
        <rFont val="Calibri"/>
        <family val="2"/>
      </rPr>
      <t xml:space="preserve"> of Low Level of Preparedness Students who Demonstrated Growth</t>
    </r>
  </si>
  <si>
    <t>Number of Adequate Level of Preparedness Students</t>
  </si>
  <si>
    <r>
      <rPr>
        <b/>
        <u/>
        <sz val="20"/>
        <color theme="0"/>
        <rFont val="Calibri"/>
        <family val="2"/>
      </rPr>
      <t>Number</t>
    </r>
    <r>
      <rPr>
        <b/>
        <sz val="20"/>
        <color theme="0"/>
        <rFont val="Calibri"/>
        <family val="2"/>
      </rPr>
      <t xml:space="preserve"> of Adequate Level of Preparedness Students who Demonstrated Growth</t>
    </r>
  </si>
  <si>
    <r>
      <rPr>
        <b/>
        <u/>
        <sz val="20"/>
        <color theme="0"/>
        <rFont val="Calibri"/>
        <family val="2"/>
      </rPr>
      <t>Percentage</t>
    </r>
    <r>
      <rPr>
        <b/>
        <sz val="20"/>
        <color theme="0"/>
        <rFont val="Calibri"/>
        <family val="2"/>
      </rPr>
      <t xml:space="preserve"> of Adequate Level of Preparedness Students who Demonstrated Growth</t>
    </r>
  </si>
  <si>
    <t>Number of High Level of Preparedness Students</t>
  </si>
  <si>
    <r>
      <rPr>
        <b/>
        <u/>
        <sz val="20"/>
        <color theme="0"/>
        <rFont val="Calibri"/>
        <family val="2"/>
      </rPr>
      <t>Number</t>
    </r>
    <r>
      <rPr>
        <b/>
        <sz val="20"/>
        <color theme="0"/>
        <rFont val="Calibri"/>
        <family val="2"/>
      </rPr>
      <t xml:space="preserve"> of High Level of Preparedness Students who Demonstrated Growth</t>
    </r>
  </si>
  <si>
    <r>
      <rPr>
        <b/>
        <u/>
        <sz val="20"/>
        <color theme="0"/>
        <rFont val="Calibri"/>
        <family val="2"/>
      </rPr>
      <t>Percentage</t>
    </r>
    <r>
      <rPr>
        <b/>
        <sz val="20"/>
        <color theme="0"/>
        <rFont val="Calibri"/>
        <family val="2"/>
      </rPr>
      <t xml:space="preserve"> of High Level of Preparedness Students who Demonstrated Growth</t>
    </r>
  </si>
  <si>
    <t>Example: 80% of Low Level Preparedness students in my Dance I class will demonstrate growth by achieving 50% of the potential growth per the growth formula.</t>
  </si>
  <si>
    <t>Example: 80% of Adequate Level of Preparedness students in my Dance I class will demonstrate growth by achieving 50% of the potential growth per the growth formula.</t>
  </si>
  <si>
    <t>Example: 80% of High Level of Preparedness students in my Dance I class will demonstrate growth by achieving 50% of the potential growth per the growth formula.</t>
  </si>
  <si>
    <t>Enter Teacher Name</t>
  </si>
  <si>
    <t xml:space="preserve">SLO Growth Goal %: </t>
  </si>
  <si>
    <t xml:space="preserve">SLO Achievement Goal %: </t>
  </si>
  <si>
    <t xml:space="preserve">SLO Achievement Goal: </t>
  </si>
  <si>
    <t xml:space="preserve">SLO Growth Goal: </t>
  </si>
  <si>
    <t>SLO Achievement Goal Percent</t>
  </si>
  <si>
    <t>Percent of SLO Achievement Goal Achieved</t>
  </si>
  <si>
    <t>SLO Low Level of Preparedness Goal Percent</t>
  </si>
  <si>
    <t>Percent of SLO Low Level of Preparedness Goal Achieved</t>
  </si>
  <si>
    <t>SLO Adequate Level of Preparedness Goal Percent</t>
  </si>
  <si>
    <t>Percent of SLO Adequate Level of Preparedness Goal Achieved</t>
  </si>
  <si>
    <t>SLO High Level of Preparedness Goal Percent</t>
  </si>
  <si>
    <t>Percent of SLO High Level of Preparedness Goal Achieved</t>
  </si>
  <si>
    <t>Average Percent of SLO Growth Goal Achievement</t>
  </si>
  <si>
    <t xml:space="preserve"> * Point Determination
4 points: 90-100% of students met the SLO Achievement/Growth Goal
3 points: 80-89% of students met the SLO Achievement/Growth Goal
2 points: 60-79% of students met the SLO Achievement/Growth Goal
1 point: &lt;60% of students met the SLO Achievement/Growth Goal</t>
  </si>
  <si>
    <t>Student Growth Goal- High Level of Preparedness</t>
  </si>
  <si>
    <t>The SLO Growth Goal should follow the following format:  XX% of Xxxx students in my Xxxx class will demonstrate growth by Xxxxx xxxx xxxxx xxxx…
Example:  80% of High Level of Preparedness students in my Dance I class will demonstrate growth by achieving an End-of-Year Assessment Score greater than or equal to 50% of the potential growth per the growth formula.(calcualted in column E)
     Enter the SLO Growth Goal % (80% in the case of the example above) in the field to the left.</t>
  </si>
  <si>
    <t>Describe the specific content standards
for the SLO Growth Goal
along with the rationale for choosing those standards:</t>
  </si>
  <si>
    <t>Describe the specific instructional strategies selected to
support students in reaching the SLO Growth Goal
along with the rationale for choosing those instructional strategies:</t>
  </si>
  <si>
    <t>Student Growth Goal- Adequate Level of Preparedness</t>
  </si>
  <si>
    <t>Student Growth Goal- Low Level of Preparedness</t>
  </si>
  <si>
    <t>Student Achievement Goal</t>
  </si>
  <si>
    <t>Describe the specific instructional strategies selected to
support students in reaching the SLO Achievement Goal
along with the rationale for choosing those instructional strategies:</t>
  </si>
  <si>
    <t>The SLO Growth Goal should follow the following format: XX% of Xxxx students in my Xxxxx class will demonstrate growth by Xxxxx xxxx xxxxx xxxx…
Example: 80% of Adequate Level of Preparedness students in my Dance I class will demonstrate growth by achieving an End-of-Year Assessment Score greater than or equal to 50% of the potential growth per the growth formula.(calcualted in column E)
Enter the SLO Growth Goal % (80% in the case of the example above) in the field to the left.</t>
  </si>
  <si>
    <t>The SLO Growth Goal should follow the following format: XX% of Xxxx students in my Xxxxx class will demonstrate growth by Xxxxx xxxx xxxxx xxxx…
Example: 80% of Low Level of Preparedness students in my Dance I class will demonstrate growth by achieving an End-of-Year Assessment Score greater than or equal to 50% of the potential growth per the growth formula.(calcualted in column E)
Enter the SLO Growth Goal % (80% in the case of the example above) in the field to the left.</t>
  </si>
  <si>
    <t>The SLO Achievement Goal should follow the following format:  XX% of students in my Xxxxx class will demonstrate achievement by Xxxxx xxxx xxxxx xxxx…
Example: 80% of students in my Dance I class will demonstrate achievement by earning a Proficient Dance I Summative Assessment score of 3 or greater on the Proficient Dance Rubric.
Enter the SLO Achievement Goal % (80% in the case of the example above) in the field to the left.</t>
  </si>
  <si>
    <t>Describe the specific content standards
for the SLO Achievement Goal
along with the rationale for choosing those standards:</t>
  </si>
  <si>
    <r>
      <rPr>
        <b/>
        <sz val="16"/>
        <color rgb="FF000000"/>
        <rFont val="Calibri"/>
        <family val="2"/>
      </rPr>
      <t>Example:</t>
    </r>
    <r>
      <rPr>
        <sz val="16"/>
        <color rgb="FF000000"/>
        <rFont val="Calibri"/>
        <family val="2"/>
      </rPr>
      <t xml:space="preserve"> Proficient Dance I Baseline Assessment</t>
    </r>
  </si>
  <si>
    <r>
      <rPr>
        <b/>
        <sz val="16"/>
        <color rgb="FF000000"/>
        <rFont val="Calibri"/>
        <family val="2"/>
      </rPr>
      <t>Example:</t>
    </r>
    <r>
      <rPr>
        <sz val="16"/>
        <color rgb="FF000000"/>
        <rFont val="Calibri"/>
        <family val="2"/>
      </rPr>
      <t xml:space="preserve"> Proficient Dance I Summative Assessment</t>
    </r>
  </si>
  <si>
    <r>
      <rPr>
        <b/>
        <sz val="16"/>
        <color rgb="FF000000"/>
        <rFont val="Calibri"/>
        <family val="2"/>
      </rPr>
      <t>Example:</t>
    </r>
    <r>
      <rPr>
        <sz val="16"/>
        <color rgb="FF000000"/>
        <rFont val="Calibri"/>
        <family val="2"/>
      </rPr>
      <t xml:space="preserve">  80% of students in my Dance I class will demonstrate achievement by earning a Proficient Dance I Summative Assessment score of 18 or greater on the Proficient Dance Rubric.</t>
    </r>
  </si>
  <si>
    <r>
      <rPr>
        <b/>
        <sz val="16"/>
        <color rgb="FF000000"/>
        <rFont val="Calibri"/>
        <family val="2"/>
      </rPr>
      <t>Example:</t>
    </r>
    <r>
      <rPr>
        <sz val="16"/>
        <color rgb="FF000000"/>
        <rFont val="Calibri"/>
        <family val="2"/>
      </rPr>
      <t xml:space="preserve"> Academic Year</t>
    </r>
  </si>
  <si>
    <r>
      <rPr>
        <b/>
        <sz val="16"/>
        <color rgb="FF000000"/>
        <rFont val="Calibri"/>
        <family val="2"/>
      </rPr>
      <t>Example:</t>
    </r>
    <r>
      <rPr>
        <sz val="16"/>
        <color rgb="FF000000"/>
        <rFont val="Calibri"/>
        <family val="2"/>
      </rPr>
      <t xml:space="preserve"> 9 through 12</t>
    </r>
  </si>
  <si>
    <r>
      <rPr>
        <b/>
        <sz val="16"/>
        <color rgb="FF000000"/>
        <rFont val="Calibri"/>
        <family val="2"/>
      </rPr>
      <t>Example:</t>
    </r>
    <r>
      <rPr>
        <sz val="16"/>
        <color rgb="FF000000"/>
        <rFont val="Calibri"/>
        <family val="2"/>
      </rPr>
      <t xml:space="preserve"> Dance I</t>
    </r>
  </si>
  <si>
    <r>
      <t>Interval of
Instructional
Time:</t>
    </r>
    <r>
      <rPr>
        <sz val="20"/>
        <color theme="0"/>
        <rFont val="Calibri"/>
        <family val="2"/>
      </rPr>
      <t xml:space="preserve"> </t>
    </r>
  </si>
  <si>
    <r>
      <t>SLO Growth Goal:</t>
    </r>
    <r>
      <rPr>
        <sz val="20"/>
        <color theme="0"/>
        <rFont val="Calibri"/>
        <family val="2"/>
      </rPr>
      <t xml:space="preserve"> </t>
    </r>
  </si>
  <si>
    <r>
      <t>SLO Achievement Goal:</t>
    </r>
    <r>
      <rPr>
        <sz val="20"/>
        <color theme="0"/>
        <rFont val="Calibri"/>
        <family val="2"/>
      </rPr>
      <t xml:space="preserve"> </t>
    </r>
  </si>
  <si>
    <r>
      <t xml:space="preserve">Achievement
Goal
</t>
    </r>
    <r>
      <rPr>
        <i/>
        <sz val="16"/>
        <color theme="0"/>
        <rFont val="Calibri"/>
        <family val="2"/>
      </rPr>
      <t>(Rubric score required
for student to demonstrate achievement)</t>
    </r>
  </si>
  <si>
    <r>
      <t xml:space="preserve">Did the
student
demonstrate
achievement
</t>
    </r>
    <r>
      <rPr>
        <i/>
        <sz val="16"/>
        <color theme="0"/>
        <rFont val="Calibri"/>
        <family val="2"/>
      </rPr>
      <t xml:space="preserve">(by earning
an End-of-Year
Assessment Score
greater than or equal to
the Achievement Goal)?                                  </t>
    </r>
  </si>
  <si>
    <r>
      <t xml:space="preserve">Total </t>
    </r>
    <r>
      <rPr>
        <b/>
        <u/>
        <sz val="20"/>
        <color theme="0"/>
        <rFont val="Calibri"/>
        <family val="2"/>
      </rPr>
      <t>number</t>
    </r>
    <r>
      <rPr>
        <b/>
        <sz val="20"/>
        <color theme="0"/>
        <rFont val="Calibri"/>
        <family val="2"/>
      </rPr>
      <t xml:space="preserve"> of
students
</t>
    </r>
    <r>
      <rPr>
        <i/>
        <sz val="16"/>
        <color theme="0"/>
        <rFont val="Calibri"/>
        <family val="2"/>
      </rPr>
      <t>(Note: Only students
with a
Baseline 
Assessment Score
will be counted)</t>
    </r>
  </si>
  <si>
    <r>
      <t xml:space="preserve">Total </t>
    </r>
    <r>
      <rPr>
        <b/>
        <u/>
        <sz val="20"/>
        <color theme="0"/>
        <rFont val="Calibri"/>
        <family val="2"/>
      </rPr>
      <t>number</t>
    </r>
    <r>
      <rPr>
        <b/>
        <sz val="20"/>
        <color theme="0"/>
        <rFont val="Calibri"/>
        <family val="2"/>
      </rPr>
      <t xml:space="preserve"> of
students
who
demonstrated
achievement</t>
    </r>
  </si>
  <si>
    <r>
      <t xml:space="preserve">Total </t>
    </r>
    <r>
      <rPr>
        <b/>
        <u/>
        <sz val="20"/>
        <color theme="0"/>
        <rFont val="Calibri"/>
        <family val="2"/>
      </rPr>
      <t>percentage</t>
    </r>
    <r>
      <rPr>
        <b/>
        <sz val="20"/>
        <color theme="0"/>
        <rFont val="Calibri"/>
        <family val="2"/>
      </rPr>
      <t xml:space="preserve"> of
students
who
demonstrated
achievement</t>
    </r>
  </si>
  <si>
    <r>
      <t xml:space="preserve">Growth
Cut Score
</t>
    </r>
    <r>
      <rPr>
        <i/>
        <sz val="16"/>
        <color theme="0"/>
        <rFont val="Calibri"/>
        <family val="2"/>
      </rPr>
      <t>(Percentage Rubric Score +1)</t>
    </r>
  </si>
  <si>
    <r>
      <t xml:space="preserve">Did the
Student
Demonstrate
Growth
</t>
    </r>
    <r>
      <rPr>
        <i/>
        <sz val="16"/>
        <color theme="0"/>
        <rFont val="Calibri"/>
        <family val="2"/>
      </rPr>
      <t xml:space="preserve">(by achieving
an End-of-Year
Assessment Score
greater than or equal to
the Growth Cut Score)?                                  </t>
    </r>
  </si>
  <si>
    <r>
      <t>Total N</t>
    </r>
    <r>
      <rPr>
        <b/>
        <u/>
        <sz val="20"/>
        <color theme="0"/>
        <rFont val="Calibri"/>
        <family val="2"/>
      </rPr>
      <t>umber</t>
    </r>
    <r>
      <rPr>
        <b/>
        <sz val="20"/>
        <color theme="0"/>
        <rFont val="Calibri"/>
        <family val="2"/>
      </rPr>
      <t xml:space="preserve"> of Adequate Level of Preparedness
Students
</t>
    </r>
    <r>
      <rPr>
        <i/>
        <sz val="16"/>
        <color theme="0"/>
        <rFont val="Calibri"/>
        <family val="2"/>
      </rPr>
      <t>(Note: Only students
with a
Baseline 
Assessment Score
will be counted)</t>
    </r>
  </si>
  <si>
    <r>
      <t>Total N</t>
    </r>
    <r>
      <rPr>
        <b/>
        <u/>
        <sz val="20"/>
        <color theme="0"/>
        <rFont val="Calibri"/>
        <family val="2"/>
      </rPr>
      <t>umber</t>
    </r>
    <r>
      <rPr>
        <b/>
        <sz val="20"/>
        <color theme="0"/>
        <rFont val="Calibri"/>
        <family val="2"/>
      </rPr>
      <t xml:space="preserve"> of Adequate Level of Preparedness Students
who
Demonstrated
Growth  </t>
    </r>
  </si>
  <si>
    <r>
      <t>Total P</t>
    </r>
    <r>
      <rPr>
        <b/>
        <u/>
        <sz val="20"/>
        <color theme="0"/>
        <rFont val="Calibri"/>
        <family val="2"/>
      </rPr>
      <t>ercentage</t>
    </r>
    <r>
      <rPr>
        <b/>
        <sz val="20"/>
        <color theme="0"/>
        <rFont val="Calibri"/>
        <family val="2"/>
      </rPr>
      <t xml:space="preserve"> of Adequate Level of Preparedness
Students
who
Demonstrated
Growth</t>
    </r>
  </si>
  <si>
    <r>
      <t>Total N</t>
    </r>
    <r>
      <rPr>
        <b/>
        <u/>
        <sz val="20"/>
        <color theme="0"/>
        <rFont val="Calibri"/>
        <family val="2"/>
      </rPr>
      <t>umber</t>
    </r>
    <r>
      <rPr>
        <b/>
        <sz val="20"/>
        <color theme="0"/>
        <rFont val="Calibri"/>
        <family val="2"/>
      </rPr>
      <t xml:space="preserve"> of
High Level of Preparedness Students
</t>
    </r>
    <r>
      <rPr>
        <i/>
        <sz val="16"/>
        <color theme="0"/>
        <rFont val="Calibri"/>
        <family val="2"/>
      </rPr>
      <t>(Note: Only students
with a
Baseline 
Assessment Score
will be counted)</t>
    </r>
  </si>
  <si>
    <r>
      <t>Total N</t>
    </r>
    <r>
      <rPr>
        <b/>
        <u/>
        <sz val="20"/>
        <color theme="0"/>
        <rFont val="Calibri"/>
        <family val="2"/>
      </rPr>
      <t>umber</t>
    </r>
    <r>
      <rPr>
        <b/>
        <sz val="20"/>
        <color theme="0"/>
        <rFont val="Calibri"/>
        <family val="2"/>
      </rPr>
      <t xml:space="preserve"> of High Level of Preparedness
Students
who
Demonstrated
Growth  </t>
    </r>
  </si>
  <si>
    <r>
      <t>Total P</t>
    </r>
    <r>
      <rPr>
        <b/>
        <u/>
        <sz val="20"/>
        <color theme="0"/>
        <rFont val="Calibri"/>
        <family val="2"/>
      </rPr>
      <t>ercentage</t>
    </r>
    <r>
      <rPr>
        <b/>
        <sz val="20"/>
        <color theme="0"/>
        <rFont val="Calibri"/>
        <family val="2"/>
      </rPr>
      <t xml:space="preserve"> of High Level of Preparedness
Students
who
Demonstrated
Growth</t>
    </r>
  </si>
  <si>
    <t>000000000</t>
  </si>
  <si>
    <t>Baseline Assessment Score
(Total points scored
on rubric out of 28 points possible)</t>
  </si>
  <si>
    <t>Summative Assessment    (Total points scored on rubric out of 28 points possible)</t>
  </si>
  <si>
    <t>Points Scored on Rubric out of 28 Points Possible</t>
  </si>
  <si>
    <t xml:space="preserve">SCORING THE PERFORMANCE RUBRIC To score the rubric, put an X in the box for each indicator that aligns most with the performance. To obtain the final summative rubric score, add up the points for each box with an X in it.  Refer to the chart for points scored out of 28 points. (Column A)  As this is a 4 point rubric, the quotient is then mulipied by 4 to get the final percentage score. (Column C)  (Think GPA scores) Enter this score into the SLO template in the column entitled "End of Year Assessment Score" for each student for both the SLO Achievement Goal and the SLO Growth Goal.  </t>
  </si>
  <si>
    <t>Baseline Assessment Score                  (Total Points Scored
on Rubric out of 28 Points Possible)</t>
  </si>
  <si>
    <t>Summative Assessment    (Total Points
Scored
on Rubric out of 28 Points Possible)</t>
  </si>
  <si>
    <t>A = 25-28 Points</t>
  </si>
  <si>
    <t>B = 18-24 Points</t>
  </si>
  <si>
    <t>C = 12-17 Points</t>
  </si>
  <si>
    <t>D =   4-10 Points</t>
  </si>
  <si>
    <t>Last Name</t>
  </si>
  <si>
    <t>First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</si>
</sst>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scheme val="minor"/>
    </font>
    <font>
      <sz val="11"/>
      <color theme="1"/>
      <name val="Calibri"/>
      <family val="2"/>
    </font>
    <font>
      <sz val="12"/>
      <color rgb="FF000000"/>
      <name val="Calibri"/>
      <family val="2"/>
    </font>
    <font>
      <sz val="16"/>
      <color rgb="FF000000"/>
      <name val="Calibri"/>
      <family val="2"/>
    </font>
    <font>
      <b/>
      <sz val="20"/>
      <color rgb="FF000000"/>
      <name val="Calibri"/>
      <family val="2"/>
    </font>
    <font>
      <b/>
      <sz val="18"/>
      <color rgb="FF000000"/>
      <name val="Calibri"/>
      <family val="2"/>
    </font>
    <font>
      <sz val="20"/>
      <color rgb="FF000000"/>
      <name val="Calibri"/>
      <family val="2"/>
    </font>
    <font>
      <b/>
      <sz val="16"/>
      <color theme="0"/>
      <name val="Calibri"/>
      <family val="2"/>
    </font>
    <font>
      <sz val="16"/>
      <name val="Cambria"/>
      <family val="1"/>
    </font>
    <font>
      <i/>
      <sz val="16"/>
      <color rgb="FF000000"/>
      <name val="Calibri"/>
      <family val="2"/>
    </font>
    <font>
      <b/>
      <u/>
      <sz val="20"/>
      <color rgb="FF000000"/>
      <name val="Calibri"/>
      <family val="2"/>
    </font>
    <font>
      <b/>
      <sz val="48"/>
      <color theme="0"/>
      <name val="Cambria"/>
      <family val="1"/>
    </font>
    <font>
      <b/>
      <sz val="26"/>
      <color theme="0"/>
      <name val="Cambria"/>
      <family val="1"/>
    </font>
    <font>
      <b/>
      <sz val="20"/>
      <color theme="0"/>
      <name val="Cambria"/>
      <family val="1"/>
    </font>
    <font>
      <b/>
      <sz val="20"/>
      <color theme="0"/>
      <name val="Calibri"/>
      <family val="2"/>
    </font>
    <font>
      <b/>
      <sz val="20"/>
      <color theme="1"/>
      <name val="Calibri"/>
      <family val="2"/>
    </font>
    <font>
      <b/>
      <sz val="20"/>
      <name val="Calibri"/>
      <family val="2"/>
    </font>
    <font>
      <i/>
      <sz val="16"/>
      <name val="Calibri"/>
      <family val="2"/>
    </font>
    <font>
      <sz val="12"/>
      <color theme="1"/>
      <name val="Calibri"/>
      <family val="2"/>
    </font>
    <font>
      <b/>
      <sz val="20"/>
      <color theme="1"/>
      <name val="Calibri"/>
      <family val="2"/>
      <scheme val="minor"/>
    </font>
    <font>
      <sz val="14"/>
      <color theme="1"/>
      <name val="Calibri"/>
      <family val="2"/>
      <scheme val="minor"/>
    </font>
    <font>
      <sz val="20"/>
      <color theme="1"/>
      <name val="Calibri"/>
      <family val="2"/>
      <scheme val="minor"/>
    </font>
    <font>
      <b/>
      <sz val="18"/>
      <color theme="1"/>
      <name val="Calibri"/>
      <family val="2"/>
      <scheme val="minor"/>
    </font>
    <font>
      <sz val="12"/>
      <color rgb="FF000000"/>
      <name val="Calibri"/>
      <family val="2"/>
      <scheme val="minor"/>
    </font>
    <font>
      <sz val="14"/>
      <color theme="1"/>
      <name val="Arial"/>
      <family val="2"/>
    </font>
    <font>
      <b/>
      <sz val="18"/>
      <color rgb="FFFF0000"/>
      <name val="Calibri"/>
      <family val="2"/>
      <scheme val="minor"/>
    </font>
    <font>
      <b/>
      <u/>
      <sz val="20"/>
      <color theme="0"/>
      <name val="Calibri"/>
      <family val="2"/>
    </font>
    <font>
      <b/>
      <sz val="28"/>
      <color theme="0"/>
      <name val="Calibri"/>
      <family val="2"/>
    </font>
    <font>
      <b/>
      <sz val="18"/>
      <color theme="0"/>
      <name val="Calibri"/>
      <family val="2"/>
    </font>
    <font>
      <b/>
      <sz val="16"/>
      <color rgb="FF000000"/>
      <name val="Calibri"/>
      <family val="2"/>
    </font>
    <font>
      <sz val="20"/>
      <color theme="0"/>
      <name val="Calibri"/>
      <family val="2"/>
    </font>
    <font>
      <i/>
      <sz val="16"/>
      <color theme="0"/>
      <name val="Calibri"/>
      <family val="2"/>
    </font>
  </fonts>
  <fills count="27">
    <fill>
      <patternFill patternType="none"/>
    </fill>
    <fill>
      <patternFill patternType="gray125"/>
    </fill>
    <fill>
      <patternFill patternType="solid">
        <fgColor rgb="FFFFFFFF"/>
        <bgColor rgb="FF000000"/>
      </patternFill>
    </fill>
    <fill>
      <patternFill patternType="solid">
        <fgColor rgb="FFE4DFEC"/>
        <bgColor rgb="FF000000"/>
      </patternFill>
    </fill>
    <fill>
      <patternFill patternType="solid">
        <fgColor theme="1"/>
        <bgColor rgb="FF000000"/>
      </patternFill>
    </fill>
    <fill>
      <patternFill patternType="solid">
        <fgColor theme="1"/>
        <bgColor indexed="64"/>
      </patternFill>
    </fill>
    <fill>
      <patternFill patternType="solid">
        <fgColor theme="9" tint="-0.249977111117893"/>
        <bgColor rgb="FF000000"/>
      </patternFill>
    </fill>
    <fill>
      <patternFill patternType="solid">
        <fgColor theme="8" tint="-0.249977111117893"/>
        <bgColor rgb="FF000000"/>
      </patternFill>
    </fill>
    <fill>
      <patternFill patternType="solid">
        <fgColor theme="9" tint="0.79998168889431442"/>
        <bgColor rgb="FF000000"/>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39997558519241921"/>
        <bgColor rgb="FF000000"/>
      </patternFill>
    </fill>
    <fill>
      <patternFill patternType="solid">
        <fgColor theme="9" tint="0.79998168889431442"/>
        <bgColor indexed="64"/>
      </patternFill>
    </fill>
    <fill>
      <patternFill patternType="solid">
        <fgColor theme="7" tint="-0.249977111117893"/>
        <bgColor rgb="FF000000"/>
      </patternFill>
    </fill>
    <fill>
      <patternFill patternType="solid">
        <fgColor theme="7" tint="0.79998168889431442"/>
        <bgColor indexed="64"/>
      </patternFill>
    </fill>
    <fill>
      <patternFill patternType="solid">
        <fgColor theme="7" tint="0.79998168889431442"/>
        <bgColor rgb="FF000000"/>
      </patternFill>
    </fill>
    <fill>
      <patternFill patternType="solid">
        <fgColor rgb="FF7030A0"/>
        <bgColor rgb="FF000000"/>
      </patternFill>
    </fill>
    <fill>
      <patternFill patternType="solid">
        <fgColor theme="5" tint="-0.249977111117893"/>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4" tint="-0.249977111117893"/>
        <bgColor rgb="FF000000"/>
      </patternFill>
    </fill>
    <fill>
      <patternFill patternType="solid">
        <fgColor theme="4" tint="0.59999389629810485"/>
        <bgColor indexed="64"/>
      </patternFill>
    </fill>
    <fill>
      <patternFill patternType="solid">
        <fgColor theme="4" tint="0.59999389629810485"/>
        <bgColor rgb="FF000000"/>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8" tint="0.59999389629810485"/>
        <bgColor rgb="FF000000"/>
      </patternFill>
    </fill>
    <fill>
      <patternFill patternType="solid">
        <fgColor theme="8" tint="0.59999389629810485"/>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s>
  <cellStyleXfs count="2">
    <xf numFmtId="0" fontId="0" fillId="0" borderId="0"/>
    <xf numFmtId="9" fontId="1" fillId="0" borderId="0" applyFont="0" applyFill="0" applyBorder="0" applyAlignment="0" applyProtection="0"/>
  </cellStyleXfs>
  <cellXfs count="266">
    <xf numFmtId="0" fontId="0" fillId="0" borderId="0" xfId="0"/>
    <xf numFmtId="9" fontId="4" fillId="0" borderId="2" xfId="1" applyFont="1" applyFill="1" applyBorder="1" applyAlignment="1" applyProtection="1">
      <alignment horizontal="center" vertical="center"/>
      <protection locked="0"/>
    </xf>
    <xf numFmtId="9" fontId="4" fillId="0" borderId="4" xfId="1" applyFont="1" applyFill="1" applyBorder="1" applyAlignment="1" applyProtection="1">
      <alignment horizontal="center" vertical="center"/>
      <protection locked="0"/>
    </xf>
    <xf numFmtId="2" fontId="5" fillId="8" borderId="4" xfId="0" applyNumberFormat="1" applyFont="1" applyFill="1" applyBorder="1" applyAlignment="1" applyProtection="1">
      <alignment horizontal="center" vertical="center" wrapText="1"/>
    </xf>
    <xf numFmtId="0" fontId="0" fillId="0" borderId="4" xfId="0" applyBorder="1"/>
    <xf numFmtId="0" fontId="21" fillId="0" borderId="4" xfId="0" applyFont="1" applyBorder="1"/>
    <xf numFmtId="10" fontId="21" fillId="0" borderId="4" xfId="0" applyNumberFormat="1" applyFont="1" applyBorder="1"/>
    <xf numFmtId="0" fontId="13" fillId="0" borderId="0" xfId="0" applyFont="1" applyFill="1" applyBorder="1" applyAlignment="1" applyProtection="1">
      <alignment vertical="center"/>
    </xf>
    <xf numFmtId="2" fontId="4" fillId="0" borderId="0" xfId="0" applyNumberFormat="1" applyFont="1" applyFill="1" applyBorder="1" applyAlignment="1" applyProtection="1">
      <alignment vertical="center"/>
    </xf>
    <xf numFmtId="0" fontId="0" fillId="0" borderId="0" xfId="0" applyFill="1" applyBorder="1"/>
    <xf numFmtId="0" fontId="4" fillId="0" borderId="0" xfId="0" applyFont="1" applyFill="1" applyBorder="1" applyAlignment="1" applyProtection="1">
      <alignment vertical="center" wrapText="1"/>
    </xf>
    <xf numFmtId="9" fontId="15" fillId="0" borderId="0" xfId="0" applyNumberFormat="1" applyFont="1" applyFill="1" applyBorder="1" applyAlignment="1" applyProtection="1">
      <alignment vertical="center" wrapText="1"/>
    </xf>
    <xf numFmtId="0" fontId="5"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9" fontId="5" fillId="0" borderId="0" xfId="1" applyFont="1" applyFill="1" applyBorder="1" applyAlignment="1" applyProtection="1">
      <alignment horizontal="center" vertical="center" wrapText="1"/>
    </xf>
    <xf numFmtId="0" fontId="5" fillId="3" borderId="18" xfId="0" applyFont="1" applyFill="1" applyBorder="1" applyAlignment="1" applyProtection="1">
      <alignment horizontal="center" vertical="center" wrapText="1"/>
    </xf>
    <xf numFmtId="0" fontId="5" fillId="8" borderId="21"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4" fillId="0" borderId="0" xfId="0" applyFont="1" applyFill="1" applyBorder="1" applyAlignment="1" applyProtection="1">
      <alignment vertical="center" wrapText="1"/>
      <protection locked="0"/>
    </xf>
    <xf numFmtId="0" fontId="8" fillId="0" borderId="0" xfId="0" applyFont="1" applyFill="1" applyBorder="1" applyAlignment="1" applyProtection="1">
      <alignment vertical="center" wrapText="1"/>
    </xf>
    <xf numFmtId="2" fontId="5" fillId="10" borderId="4" xfId="0" applyNumberFormat="1" applyFont="1" applyFill="1" applyBorder="1" applyAlignment="1" applyProtection="1">
      <alignment vertical="center" wrapText="1"/>
      <protection locked="0"/>
    </xf>
    <xf numFmtId="1" fontId="5" fillId="11" borderId="4" xfId="0" applyNumberFormat="1" applyFont="1" applyFill="1" applyBorder="1" applyProtection="1"/>
    <xf numFmtId="0" fontId="21" fillId="0" borderId="4" xfId="0" applyFont="1" applyBorder="1" applyAlignment="1">
      <alignment horizontal="center"/>
    </xf>
    <xf numFmtId="0" fontId="13" fillId="0" borderId="0" xfId="0" applyFont="1" applyFill="1" applyBorder="1" applyAlignment="1">
      <alignment vertical="center"/>
    </xf>
    <xf numFmtId="0" fontId="8" fillId="0" borderId="9" xfId="0" applyFont="1" applyFill="1" applyBorder="1" applyAlignment="1" applyProtection="1">
      <alignment vertical="center" wrapText="1"/>
    </xf>
    <xf numFmtId="0" fontId="14" fillId="0" borderId="1" xfId="0" applyFont="1" applyFill="1" applyBorder="1" applyAlignment="1" applyProtection="1">
      <alignment vertical="center" wrapText="1"/>
    </xf>
    <xf numFmtId="0" fontId="0" fillId="0" borderId="1" xfId="0" applyBorder="1"/>
    <xf numFmtId="0" fontId="22" fillId="0" borderId="0" xfId="0" applyFont="1" applyBorder="1" applyAlignment="1">
      <alignment wrapText="1"/>
    </xf>
    <xf numFmtId="0" fontId="22" fillId="0" borderId="9" xfId="0" applyFont="1" applyBorder="1" applyAlignment="1">
      <alignment wrapText="1"/>
    </xf>
    <xf numFmtId="0" fontId="22" fillId="0" borderId="4" xfId="0" applyFont="1" applyBorder="1" applyAlignment="1">
      <alignment horizontal="center" vertical="center" wrapText="1"/>
    </xf>
    <xf numFmtId="9" fontId="5" fillId="11" borderId="5" xfId="1" applyFont="1" applyFill="1" applyBorder="1" applyProtection="1"/>
    <xf numFmtId="0" fontId="3" fillId="0" borderId="4" xfId="0" applyFont="1" applyFill="1" applyBorder="1" applyAlignment="1" applyProtection="1">
      <alignment horizontal="left" vertical="center"/>
      <protection locked="0"/>
    </xf>
    <xf numFmtId="2" fontId="3" fillId="0" borderId="4" xfId="0" applyNumberFormat="1" applyFont="1" applyFill="1" applyBorder="1" applyAlignment="1" applyProtection="1">
      <alignment horizontal="center" vertical="center"/>
      <protection locked="0"/>
    </xf>
    <xf numFmtId="0" fontId="6" fillId="10" borderId="3" xfId="0" applyFont="1" applyFill="1" applyBorder="1" applyAlignment="1" applyProtection="1">
      <alignment horizontal="center"/>
    </xf>
    <xf numFmtId="0" fontId="0" fillId="0" borderId="0" xfId="0" applyBorder="1"/>
    <xf numFmtId="0" fontId="23" fillId="0" borderId="0" xfId="0" applyFont="1" applyFill="1" applyBorder="1" applyAlignment="1">
      <alignment wrapText="1"/>
    </xf>
    <xf numFmtId="0" fontId="23" fillId="0" borderId="0" xfId="0" applyFont="1" applyFill="1" applyBorder="1" applyAlignment="1"/>
    <xf numFmtId="0" fontId="20" fillId="12" borderId="4" xfId="0" applyFont="1" applyFill="1" applyBorder="1" applyAlignment="1">
      <alignment horizontal="center" vertical="center" wrapText="1"/>
    </xf>
    <xf numFmtId="0" fontId="23" fillId="0" borderId="29" xfId="0" applyFont="1" applyFill="1" applyBorder="1" applyAlignment="1"/>
    <xf numFmtId="0" fontId="26" fillId="0" borderId="8" xfId="0" applyFont="1" applyFill="1" applyBorder="1" applyAlignment="1"/>
    <xf numFmtId="0" fontId="6" fillId="14" borderId="3" xfId="0" applyFont="1" applyFill="1" applyBorder="1" applyAlignment="1" applyProtection="1">
      <alignment horizontal="center"/>
    </xf>
    <xf numFmtId="1" fontId="5" fillId="15" borderId="4" xfId="0" applyNumberFormat="1" applyFont="1" applyFill="1" applyBorder="1" applyProtection="1"/>
    <xf numFmtId="9" fontId="5" fillId="15" borderId="5" xfId="1" applyFont="1" applyFill="1" applyBorder="1" applyProtection="1"/>
    <xf numFmtId="0" fontId="6" fillId="18" borderId="3" xfId="0" applyFont="1" applyFill="1" applyBorder="1" applyAlignment="1" applyProtection="1">
      <alignment horizontal="center"/>
    </xf>
    <xf numFmtId="1" fontId="5" fillId="19" borderId="4" xfId="0" applyNumberFormat="1" applyFont="1" applyFill="1" applyBorder="1" applyProtection="1"/>
    <xf numFmtId="9" fontId="5" fillId="19" borderId="5" xfId="1" applyFont="1" applyFill="1" applyBorder="1" applyProtection="1"/>
    <xf numFmtId="0" fontId="15" fillId="20" borderId="5" xfId="0" applyFont="1" applyFill="1" applyBorder="1" applyAlignment="1" applyProtection="1">
      <alignment horizontal="center" vertical="center" wrapText="1"/>
    </xf>
    <xf numFmtId="0" fontId="15" fillId="13" borderId="5" xfId="0" applyFont="1" applyFill="1" applyBorder="1" applyAlignment="1" applyProtection="1">
      <alignment horizontal="center" vertical="center" wrapText="1"/>
    </xf>
    <xf numFmtId="0" fontId="15" fillId="17" borderId="5" xfId="0" applyFont="1" applyFill="1" applyBorder="1" applyAlignment="1" applyProtection="1">
      <alignment horizontal="center" vertical="center" wrapText="1"/>
    </xf>
    <xf numFmtId="0" fontId="15" fillId="20" borderId="4" xfId="0" applyFont="1" applyFill="1" applyBorder="1" applyAlignment="1" applyProtection="1">
      <alignment horizontal="center" vertical="center" wrapText="1"/>
    </xf>
    <xf numFmtId="0" fontId="15" fillId="17" borderId="4" xfId="0" applyFont="1" applyFill="1" applyBorder="1" applyAlignment="1" applyProtection="1">
      <alignment horizontal="center" vertical="center" wrapText="1"/>
    </xf>
    <xf numFmtId="0" fontId="15" fillId="13" borderId="4" xfId="0" applyFont="1" applyFill="1" applyBorder="1" applyAlignment="1" applyProtection="1">
      <alignment horizontal="center" vertical="center" wrapText="1"/>
    </xf>
    <xf numFmtId="2" fontId="2" fillId="18" borderId="2" xfId="0" applyNumberFormat="1" applyFont="1" applyFill="1" applyBorder="1" applyAlignment="1" applyProtection="1">
      <alignment horizontal="center" vertical="center"/>
    </xf>
    <xf numFmtId="0" fontId="0" fillId="0" borderId="0" xfId="0" applyAlignment="1">
      <alignment vertical="center"/>
    </xf>
    <xf numFmtId="49" fontId="3" fillId="0" borderId="4" xfId="0" applyNumberFormat="1" applyFont="1" applyFill="1" applyBorder="1" applyAlignment="1" applyProtection="1">
      <alignment horizontal="center" vertical="center"/>
      <protection locked="0"/>
    </xf>
    <xf numFmtId="49" fontId="0" fillId="0" borderId="0" xfId="0" applyNumberFormat="1" applyAlignment="1">
      <alignment horizontal="center"/>
    </xf>
    <xf numFmtId="2" fontId="2" fillId="14" borderId="2" xfId="0" applyNumberFormat="1" applyFont="1" applyFill="1" applyBorder="1" applyAlignment="1" applyProtection="1">
      <alignment horizontal="center" vertical="center"/>
    </xf>
    <xf numFmtId="0" fontId="0" fillId="0" borderId="0" xfId="0" applyAlignment="1">
      <alignment horizontal="center"/>
    </xf>
    <xf numFmtId="0" fontId="5" fillId="10" borderId="21" xfId="0" applyFont="1" applyFill="1" applyBorder="1" applyAlignment="1" applyProtection="1">
      <alignment horizontal="center" vertical="center" wrapText="1"/>
    </xf>
    <xf numFmtId="0" fontId="24" fillId="0" borderId="4" xfId="0" applyFont="1" applyFill="1" applyBorder="1" applyAlignment="1" applyProtection="1">
      <alignment vertical="center" wrapText="1"/>
      <protection locked="0"/>
    </xf>
    <xf numFmtId="0" fontId="25" fillId="0" borderId="4" xfId="0" applyFont="1" applyFill="1" applyBorder="1" applyAlignment="1" applyProtection="1">
      <alignment wrapText="1"/>
      <protection locked="0"/>
    </xf>
    <xf numFmtId="0" fontId="0" fillId="0" borderId="0" xfId="0" applyProtection="1"/>
    <xf numFmtId="0" fontId="20" fillId="12" borderId="4" xfId="0" applyFont="1" applyFill="1" applyBorder="1" applyAlignment="1" applyProtection="1">
      <alignment horizontal="center" vertical="center" wrapText="1"/>
    </xf>
    <xf numFmtId="0" fontId="22" fillId="0" borderId="3" xfId="0" applyFont="1" applyBorder="1" applyAlignment="1" applyProtection="1">
      <alignment horizontal="center" vertical="center" wrapText="1"/>
    </xf>
    <xf numFmtId="0" fontId="0" fillId="0" borderId="4" xfId="0" applyBorder="1" applyProtection="1"/>
    <xf numFmtId="2" fontId="2" fillId="21" borderId="2" xfId="0" applyNumberFormat="1" applyFont="1" applyFill="1" applyBorder="1" applyAlignment="1" applyProtection="1">
      <alignment horizontal="center" vertical="center"/>
    </xf>
    <xf numFmtId="0" fontId="6" fillId="21" borderId="3" xfId="0" applyFont="1" applyFill="1" applyBorder="1" applyAlignment="1" applyProtection="1">
      <alignment horizontal="center"/>
    </xf>
    <xf numFmtId="1" fontId="5" fillId="22" borderId="4" xfId="0" applyNumberFormat="1" applyFont="1" applyFill="1" applyBorder="1" applyProtection="1"/>
    <xf numFmtId="9" fontId="5" fillId="22" borderId="5" xfId="1" applyFont="1" applyFill="1" applyBorder="1" applyProtection="1"/>
    <xf numFmtId="2" fontId="5" fillId="20" borderId="7" xfId="0" applyNumberFormat="1" applyFont="1" applyFill="1" applyBorder="1" applyAlignment="1" applyProtection="1">
      <alignment horizontal="center" vertical="center" wrapText="1"/>
    </xf>
    <xf numFmtId="2" fontId="5" fillId="20" borderId="11" xfId="0" applyNumberFormat="1" applyFont="1" applyFill="1" applyBorder="1" applyAlignment="1" applyProtection="1">
      <alignment horizontal="center" vertical="center" wrapText="1"/>
    </xf>
    <xf numFmtId="0" fontId="3" fillId="21" borderId="4" xfId="0" applyFont="1" applyFill="1" applyBorder="1" applyAlignment="1" applyProtection="1">
      <alignment horizontal="left" vertical="center"/>
      <protection locked="0"/>
    </xf>
    <xf numFmtId="0" fontId="24" fillId="21" borderId="4" xfId="0" applyFont="1" applyFill="1" applyBorder="1" applyAlignment="1">
      <alignment horizontal="left" vertical="center" wrapText="1"/>
    </xf>
    <xf numFmtId="0" fontId="3" fillId="21" borderId="4" xfId="0" applyFont="1" applyFill="1" applyBorder="1" applyAlignment="1" applyProtection="1">
      <alignment horizontal="center" vertical="center"/>
      <protection locked="0"/>
    </xf>
    <xf numFmtId="1" fontId="19" fillId="21" borderId="4" xfId="0" applyNumberFormat="1" applyFont="1" applyFill="1" applyBorder="1" applyAlignment="1" applyProtection="1">
      <alignment horizontal="center"/>
    </xf>
    <xf numFmtId="0" fontId="15" fillId="7" borderId="4" xfId="0" applyFont="1" applyFill="1" applyBorder="1" applyAlignment="1" applyProtection="1">
      <alignment horizontal="center" vertical="center" wrapText="1"/>
    </xf>
    <xf numFmtId="49" fontId="15" fillId="6" borderId="4" xfId="0" applyNumberFormat="1" applyFont="1" applyFill="1" applyBorder="1" applyAlignment="1" applyProtection="1">
      <alignment horizontal="center" vertical="center" wrapText="1"/>
    </xf>
    <xf numFmtId="0" fontId="15" fillId="6" borderId="4" xfId="0" applyFont="1" applyFill="1" applyBorder="1" applyAlignment="1" applyProtection="1">
      <alignment horizontal="center" vertical="center" wrapText="1"/>
    </xf>
    <xf numFmtId="0" fontId="15" fillId="6" borderId="6" xfId="0" applyFont="1" applyFill="1" applyBorder="1" applyAlignment="1" applyProtection="1">
      <alignment horizontal="center" vertical="center" wrapText="1"/>
    </xf>
    <xf numFmtId="2" fontId="15" fillId="6" borderId="4" xfId="0" applyNumberFormat="1" applyFont="1" applyFill="1" applyBorder="1" applyAlignment="1" applyProtection="1">
      <alignment horizontal="center" vertical="center" wrapText="1"/>
    </xf>
    <xf numFmtId="2" fontId="15" fillId="6" borderId="5" xfId="0" applyNumberFormat="1" applyFont="1" applyFill="1" applyBorder="1" applyAlignment="1" applyProtection="1">
      <alignment horizontal="center" vertical="center" wrapText="1"/>
    </xf>
    <xf numFmtId="2" fontId="15" fillId="13" borderId="7" xfId="0" applyNumberFormat="1" applyFont="1" applyFill="1" applyBorder="1" applyAlignment="1" applyProtection="1">
      <alignment horizontal="center" vertical="center" wrapText="1"/>
    </xf>
    <xf numFmtId="2" fontId="15" fillId="13" borderId="11" xfId="0" applyNumberFormat="1" applyFont="1" applyFill="1" applyBorder="1" applyAlignment="1" applyProtection="1">
      <alignment horizontal="center" vertical="center" wrapText="1"/>
    </xf>
    <xf numFmtId="1" fontId="19" fillId="14" borderId="4" xfId="0" applyNumberFormat="1" applyFont="1" applyFill="1" applyBorder="1" applyAlignment="1" applyProtection="1">
      <alignment horizontal="center"/>
    </xf>
    <xf numFmtId="0" fontId="15" fillId="17" borderId="6" xfId="0" applyFont="1" applyFill="1" applyBorder="1" applyAlignment="1" applyProtection="1">
      <alignment horizontal="center" vertical="center" wrapText="1"/>
    </xf>
    <xf numFmtId="2" fontId="15" fillId="17" borderId="7" xfId="0" applyNumberFormat="1" applyFont="1" applyFill="1" applyBorder="1" applyAlignment="1" applyProtection="1">
      <alignment horizontal="center" vertical="center" wrapText="1"/>
    </xf>
    <xf numFmtId="2" fontId="15" fillId="17" borderId="11" xfId="0" applyNumberFormat="1" applyFont="1" applyFill="1" applyBorder="1" applyAlignment="1" applyProtection="1">
      <alignment horizontal="center" vertical="center" wrapText="1"/>
    </xf>
    <xf numFmtId="1" fontId="19" fillId="18" borderId="4" xfId="0" applyNumberFormat="1" applyFont="1" applyFill="1" applyBorder="1" applyAlignment="1" applyProtection="1">
      <alignment horizontal="center" vertical="center"/>
    </xf>
    <xf numFmtId="2" fontId="19" fillId="0" borderId="4" xfId="0" applyNumberFormat="1" applyFont="1" applyFill="1" applyBorder="1" applyAlignment="1" applyProtection="1">
      <alignment horizontal="center"/>
      <protection locked="0"/>
    </xf>
    <xf numFmtId="0" fontId="5" fillId="3" borderId="4" xfId="0" applyFont="1" applyFill="1" applyBorder="1" applyAlignment="1" applyProtection="1">
      <alignment horizontal="center" vertical="center" wrapText="1"/>
    </xf>
    <xf numFmtId="0" fontId="3" fillId="0" borderId="4" xfId="0" applyFont="1" applyFill="1" applyBorder="1" applyAlignment="1" applyProtection="1">
      <alignment horizontal="left" vertical="center"/>
      <protection locked="0"/>
    </xf>
    <xf numFmtId="2" fontId="3" fillId="0" borderId="4" xfId="0" applyNumberFormat="1" applyFont="1" applyFill="1" applyBorder="1" applyAlignment="1" applyProtection="1">
      <alignment horizontal="center" vertical="center"/>
      <protection locked="0"/>
    </xf>
    <xf numFmtId="0" fontId="5" fillId="8" borderId="4" xfId="0" applyFont="1" applyFill="1" applyBorder="1" applyAlignment="1" applyProtection="1">
      <alignment horizontal="center" vertical="center" wrapText="1"/>
    </xf>
    <xf numFmtId="0" fontId="5" fillId="8" borderId="5" xfId="0" applyFont="1" applyFill="1" applyBorder="1" applyAlignment="1" applyProtection="1">
      <alignment horizontal="center" vertical="center" wrapText="1"/>
    </xf>
    <xf numFmtId="9" fontId="5" fillId="0" borderId="5" xfId="0" applyNumberFormat="1" applyFont="1" applyFill="1" applyBorder="1" applyAlignment="1" applyProtection="1">
      <alignment horizontal="center" vertical="center" wrapText="1"/>
    </xf>
    <xf numFmtId="9" fontId="5" fillId="0" borderId="4" xfId="0" applyNumberFormat="1" applyFont="1" applyFill="1" applyBorder="1" applyAlignment="1" applyProtection="1">
      <alignment horizontal="center" vertical="center" wrapText="1"/>
    </xf>
    <xf numFmtId="2" fontId="2" fillId="0" borderId="4" xfId="0" applyNumberFormat="1" applyFont="1" applyFill="1" applyBorder="1" applyAlignment="1" applyProtection="1">
      <alignment horizontal="center"/>
      <protection locked="0"/>
    </xf>
    <xf numFmtId="2" fontId="24" fillId="0" borderId="4" xfId="0" applyNumberFormat="1" applyFont="1" applyBorder="1" applyAlignment="1" applyProtection="1">
      <alignment horizontal="center" vertical="center" wrapText="1"/>
      <protection locked="0"/>
    </xf>
    <xf numFmtId="0" fontId="0" fillId="0" borderId="4" xfId="0" applyBorder="1" applyAlignment="1">
      <alignment horizontal="center"/>
    </xf>
    <xf numFmtId="2" fontId="5" fillId="25" borderId="4" xfId="0" applyNumberFormat="1" applyFont="1" applyFill="1" applyBorder="1" applyAlignment="1" applyProtection="1">
      <alignment horizontal="center" vertical="center" wrapText="1"/>
    </xf>
    <xf numFmtId="0" fontId="20" fillId="26" borderId="4" xfId="0" applyFont="1" applyFill="1" applyBorder="1" applyAlignment="1" applyProtection="1">
      <alignment horizontal="center" vertical="center" wrapText="1"/>
    </xf>
    <xf numFmtId="0" fontId="23" fillId="9" borderId="3" xfId="0" applyFont="1" applyFill="1" applyBorder="1" applyAlignment="1">
      <alignment horizontal="center" vertical="center" wrapText="1"/>
    </xf>
    <xf numFmtId="0" fontId="23" fillId="9" borderId="3" xfId="0" applyFont="1" applyFill="1" applyBorder="1"/>
    <xf numFmtId="0" fontId="3" fillId="18" borderId="4" xfId="0" applyFont="1" applyFill="1" applyBorder="1" applyAlignment="1" applyProtection="1">
      <alignment horizontal="left" vertical="center"/>
    </xf>
    <xf numFmtId="0" fontId="24" fillId="18" borderId="4" xfId="0" applyFont="1" applyFill="1" applyBorder="1" applyAlignment="1" applyProtection="1">
      <alignment horizontal="left" vertical="center" wrapText="1"/>
    </xf>
    <xf numFmtId="0" fontId="3" fillId="18" borderId="4" xfId="0" applyFont="1" applyFill="1" applyBorder="1" applyAlignment="1" applyProtection="1">
      <alignment horizontal="center" vertical="center"/>
    </xf>
    <xf numFmtId="2" fontId="2" fillId="4" borderId="4" xfId="0" applyNumberFormat="1" applyFont="1" applyFill="1" applyBorder="1" applyAlignment="1" applyProtection="1">
      <alignment horizontal="center"/>
    </xf>
    <xf numFmtId="2" fontId="2" fillId="4" borderId="5" xfId="0" applyNumberFormat="1" applyFont="1" applyFill="1" applyBorder="1" applyAlignment="1" applyProtection="1">
      <alignment horizontal="center"/>
    </xf>
    <xf numFmtId="2" fontId="3" fillId="5" borderId="8" xfId="0" applyNumberFormat="1" applyFont="1" applyFill="1" applyBorder="1" applyAlignment="1" applyProtection="1">
      <alignment horizontal="center" vertical="center"/>
    </xf>
    <xf numFmtId="2" fontId="3" fillId="5" borderId="0" xfId="0" applyNumberFormat="1" applyFont="1" applyFill="1" applyBorder="1" applyAlignment="1" applyProtection="1">
      <alignment horizontal="center" vertical="center"/>
    </xf>
    <xf numFmtId="2" fontId="3" fillId="5" borderId="1" xfId="0" applyNumberFormat="1" applyFont="1" applyFill="1" applyBorder="1" applyAlignment="1" applyProtection="1">
      <alignment horizontal="center" vertical="center"/>
    </xf>
    <xf numFmtId="49" fontId="15" fillId="6" borderId="4" xfId="0" applyNumberFormat="1" applyFont="1" applyFill="1" applyBorder="1" applyAlignment="1" applyProtection="1">
      <alignment horizontal="center" vertical="center" wrapText="1"/>
    </xf>
    <xf numFmtId="49" fontId="15" fillId="6" borderId="6" xfId="0" applyNumberFormat="1" applyFont="1" applyFill="1" applyBorder="1" applyAlignment="1" applyProtection="1">
      <alignment horizontal="center" vertical="center" wrapText="1"/>
    </xf>
    <xf numFmtId="0" fontId="15" fillId="6" borderId="4" xfId="0" applyFont="1" applyFill="1" applyBorder="1" applyAlignment="1" applyProtection="1">
      <alignment horizontal="center" vertical="center" wrapText="1"/>
    </xf>
    <xf numFmtId="0" fontId="15" fillId="6" borderId="6" xfId="0" applyFont="1" applyFill="1" applyBorder="1" applyAlignment="1" applyProtection="1">
      <alignment horizontal="center" vertical="center" wrapText="1"/>
    </xf>
    <xf numFmtId="0" fontId="15" fillId="6" borderId="10" xfId="0" applyFont="1" applyFill="1" applyBorder="1" applyAlignment="1" applyProtection="1">
      <alignment horizontal="center" vertical="center" wrapText="1"/>
    </xf>
    <xf numFmtId="2" fontId="15" fillId="6" borderId="4" xfId="0" applyNumberFormat="1" applyFont="1" applyFill="1" applyBorder="1" applyAlignment="1" applyProtection="1">
      <alignment horizontal="center" vertical="center" wrapText="1"/>
    </xf>
    <xf numFmtId="2" fontId="15" fillId="6" borderId="6" xfId="0" applyNumberFormat="1" applyFont="1" applyFill="1" applyBorder="1" applyAlignment="1" applyProtection="1">
      <alignment horizontal="center" vertical="center" wrapText="1"/>
    </xf>
    <xf numFmtId="0" fontId="12" fillId="6" borderId="9" xfId="0" applyFont="1" applyFill="1" applyBorder="1" applyAlignment="1" applyProtection="1">
      <alignment horizontal="center" vertical="center" wrapText="1"/>
    </xf>
    <xf numFmtId="0" fontId="12" fillId="6" borderId="0"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2" fontId="4" fillId="0" borderId="5" xfId="0" applyNumberFormat="1" applyFont="1" applyFill="1" applyBorder="1" applyAlignment="1" applyProtection="1">
      <alignment horizontal="center" vertical="center"/>
      <protection locked="0"/>
    </xf>
    <xf numFmtId="2" fontId="4" fillId="0" borderId="2" xfId="0" applyNumberFormat="1" applyFont="1" applyFill="1" applyBorder="1" applyAlignment="1" applyProtection="1">
      <alignment horizontal="center" vertical="center"/>
      <protection locked="0"/>
    </xf>
    <xf numFmtId="2" fontId="4" fillId="0" borderId="3" xfId="0" applyNumberFormat="1" applyFont="1" applyFill="1" applyBorder="1" applyAlignment="1" applyProtection="1">
      <alignment horizontal="center" vertical="center"/>
      <protection locked="0"/>
    </xf>
    <xf numFmtId="2" fontId="4" fillId="0" borderId="4" xfId="0" applyNumberFormat="1" applyFont="1" applyFill="1" applyBorder="1" applyAlignment="1" applyProtection="1">
      <alignment horizontal="center" vertical="center"/>
      <protection locked="0"/>
    </xf>
    <xf numFmtId="0" fontId="20" fillId="0" borderId="27" xfId="0" applyFont="1" applyBorder="1" applyAlignment="1" applyProtection="1">
      <alignment horizontal="center" wrapText="1"/>
    </xf>
    <xf numFmtId="0" fontId="0" fillId="0" borderId="6" xfId="0" applyBorder="1" applyAlignment="1" applyProtection="1">
      <alignment horizontal="center" wrapText="1"/>
    </xf>
    <xf numFmtId="0" fontId="4" fillId="0" borderId="9"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29" fillId="4" borderId="0" xfId="0" applyFont="1" applyFill="1" applyBorder="1" applyAlignment="1" applyProtection="1">
      <alignment horizontal="center" vertical="center" wrapText="1"/>
    </xf>
    <xf numFmtId="0" fontId="14" fillId="6" borderId="5" xfId="0" applyFont="1" applyFill="1" applyBorder="1" applyAlignment="1" applyProtection="1">
      <alignment horizontal="center" vertical="center" wrapText="1"/>
    </xf>
    <xf numFmtId="0" fontId="14" fillId="6" borderId="2" xfId="0" applyFont="1" applyFill="1" applyBorder="1" applyAlignment="1" applyProtection="1">
      <alignment horizontal="center" vertical="center" wrapText="1"/>
    </xf>
    <xf numFmtId="0" fontId="14" fillId="6"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2" fontId="2" fillId="5" borderId="4" xfId="0" applyNumberFormat="1" applyFont="1" applyFill="1" applyBorder="1" applyAlignment="1" applyProtection="1">
      <alignment horizontal="center"/>
    </xf>
    <xf numFmtId="2" fontId="2" fillId="5" borderId="5" xfId="0" applyNumberFormat="1" applyFont="1" applyFill="1" applyBorder="1" applyAlignment="1" applyProtection="1">
      <alignment horizontal="center"/>
    </xf>
    <xf numFmtId="0" fontId="14" fillId="7" borderId="4" xfId="0" applyFont="1" applyFill="1" applyBorder="1" applyAlignment="1" applyProtection="1">
      <alignment horizontal="center" vertical="center" wrapText="1"/>
    </xf>
    <xf numFmtId="0" fontId="14" fillId="7" borderId="5" xfId="0" applyFont="1" applyFill="1" applyBorder="1" applyAlignment="1" applyProtection="1">
      <alignment horizontal="center" vertical="center" wrapText="1"/>
    </xf>
    <xf numFmtId="0" fontId="5" fillId="20" borderId="6" xfId="0" applyFont="1" applyFill="1" applyBorder="1" applyAlignment="1" applyProtection="1">
      <alignment horizontal="center" vertical="center" wrapText="1"/>
    </xf>
    <xf numFmtId="0" fontId="5" fillId="20" borderId="10" xfId="0" applyFont="1" applyFill="1" applyBorder="1" applyAlignment="1" applyProtection="1">
      <alignment horizontal="center" vertical="center" wrapText="1"/>
    </xf>
    <xf numFmtId="2" fontId="5" fillId="20" borderId="6" xfId="0" applyNumberFormat="1" applyFont="1" applyFill="1" applyBorder="1" applyAlignment="1" applyProtection="1">
      <alignment horizontal="center" vertical="center" wrapText="1"/>
    </xf>
    <xf numFmtId="2" fontId="5" fillId="20" borderId="10" xfId="0" applyNumberFormat="1" applyFont="1" applyFill="1" applyBorder="1" applyAlignment="1" applyProtection="1">
      <alignment horizontal="center" vertical="center" wrapText="1"/>
    </xf>
    <xf numFmtId="0" fontId="17" fillId="20" borderId="25" xfId="0" applyFont="1" applyFill="1" applyBorder="1" applyAlignment="1" applyProtection="1">
      <alignment horizontal="center" vertical="center" wrapText="1"/>
    </xf>
    <xf numFmtId="0" fontId="17" fillId="20" borderId="7"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protection locked="0"/>
    </xf>
    <xf numFmtId="0" fontId="14" fillId="0" borderId="23" xfId="0" applyFont="1" applyFill="1" applyBorder="1" applyAlignment="1" applyProtection="1">
      <alignment horizontal="center" vertical="center" wrapText="1"/>
      <protection locked="0"/>
    </xf>
    <xf numFmtId="0" fontId="14" fillId="0" borderId="24" xfId="0" applyFont="1" applyFill="1" applyBorder="1" applyAlignment="1" applyProtection="1">
      <alignment horizontal="center" vertical="center" wrapText="1"/>
      <protection locked="0"/>
    </xf>
    <xf numFmtId="0" fontId="4" fillId="23" borderId="5" xfId="0" applyFont="1" applyFill="1" applyBorder="1" applyAlignment="1" applyProtection="1">
      <alignment horizontal="center" vertical="center"/>
    </xf>
    <xf numFmtId="0" fontId="4" fillId="23" borderId="2" xfId="0" applyFont="1" applyFill="1" applyBorder="1" applyAlignment="1" applyProtection="1">
      <alignment horizontal="center" vertical="center"/>
    </xf>
    <xf numFmtId="0" fontId="4" fillId="23" borderId="5" xfId="0" applyFont="1" applyFill="1" applyBorder="1" applyAlignment="1" applyProtection="1">
      <alignment horizontal="center" vertical="center" wrapText="1"/>
    </xf>
    <xf numFmtId="0" fontId="4" fillId="23" borderId="2" xfId="0" applyFont="1" applyFill="1" applyBorder="1" applyAlignment="1" applyProtection="1">
      <alignment horizontal="center" vertical="center" wrapText="1"/>
    </xf>
    <xf numFmtId="2" fontId="4" fillId="24" borderId="5" xfId="0" applyNumberFormat="1" applyFont="1" applyFill="1" applyBorder="1" applyAlignment="1" applyProtection="1">
      <alignment horizontal="center" vertical="center"/>
    </xf>
    <xf numFmtId="2" fontId="4" fillId="24" borderId="2" xfId="0" applyNumberFormat="1" applyFont="1" applyFill="1" applyBorder="1" applyAlignment="1" applyProtection="1">
      <alignment horizontal="center" vertical="center"/>
    </xf>
    <xf numFmtId="2" fontId="4" fillId="24" borderId="3" xfId="0" applyNumberFormat="1" applyFont="1" applyFill="1" applyBorder="1" applyAlignment="1" applyProtection="1">
      <alignment horizontal="center" vertical="center"/>
    </xf>
    <xf numFmtId="0" fontId="12" fillId="7" borderId="5" xfId="0" applyFont="1" applyFill="1" applyBorder="1" applyAlignment="1">
      <alignment horizontal="center" vertical="center" wrapText="1"/>
    </xf>
    <xf numFmtId="0" fontId="12" fillId="7" borderId="2" xfId="0" applyFont="1" applyFill="1" applyBorder="1" applyAlignment="1">
      <alignment horizontal="center" vertical="center" wrapText="1"/>
    </xf>
    <xf numFmtId="2" fontId="5" fillId="20" borderId="25" xfId="0" applyNumberFormat="1" applyFont="1" applyFill="1" applyBorder="1" applyAlignment="1" applyProtection="1">
      <alignment horizontal="center" vertical="center" wrapText="1"/>
    </xf>
    <xf numFmtId="0" fontId="5" fillId="20" borderId="7" xfId="0" applyFont="1" applyFill="1" applyBorder="1" applyAlignment="1" applyProtection="1">
      <alignment horizontal="center" vertical="center" wrapText="1"/>
    </xf>
    <xf numFmtId="0" fontId="29" fillId="4" borderId="5" xfId="0" applyFont="1" applyFill="1" applyBorder="1" applyAlignment="1" applyProtection="1">
      <alignment horizontal="center" vertical="center" wrapText="1"/>
    </xf>
    <xf numFmtId="0" fontId="29" fillId="4" borderId="2" xfId="0" applyFont="1" applyFill="1" applyBorder="1" applyAlignment="1" applyProtection="1">
      <alignment horizontal="center" vertical="center" wrapText="1"/>
    </xf>
    <xf numFmtId="0" fontId="29" fillId="4" borderId="8" xfId="0" applyFont="1" applyFill="1" applyBorder="1" applyAlignment="1" applyProtection="1">
      <alignment horizontal="center" vertical="center" wrapText="1"/>
    </xf>
    <xf numFmtId="0" fontId="20" fillId="0" borderId="27" xfId="0" applyFont="1" applyBorder="1" applyAlignment="1">
      <alignment horizontal="center" wrapText="1"/>
    </xf>
    <xf numFmtId="0" fontId="0" fillId="0" borderId="6" xfId="0" applyBorder="1" applyAlignment="1">
      <alignment horizontal="center" wrapText="1"/>
    </xf>
    <xf numFmtId="0" fontId="15" fillId="13" borderId="6" xfId="0" applyFont="1" applyFill="1" applyBorder="1" applyAlignment="1" applyProtection="1">
      <alignment horizontal="center" vertical="center" wrapText="1"/>
    </xf>
    <xf numFmtId="0" fontId="15" fillId="13" borderId="10" xfId="0" applyFont="1" applyFill="1" applyBorder="1" applyAlignment="1" applyProtection="1">
      <alignment horizontal="center" vertical="center" wrapText="1"/>
    </xf>
    <xf numFmtId="2" fontId="15" fillId="13" borderId="6" xfId="0" applyNumberFormat="1" applyFont="1" applyFill="1" applyBorder="1" applyAlignment="1" applyProtection="1">
      <alignment horizontal="center" vertical="center" wrapText="1"/>
    </xf>
    <xf numFmtId="2" fontId="15" fillId="13" borderId="10" xfId="0" applyNumberFormat="1" applyFont="1" applyFill="1" applyBorder="1" applyAlignment="1" applyProtection="1">
      <alignment horizontal="center" vertical="center" wrapText="1"/>
    </xf>
    <xf numFmtId="0" fontId="15" fillId="13" borderId="7" xfId="0" applyFont="1" applyFill="1" applyBorder="1" applyAlignment="1" applyProtection="1">
      <alignment horizontal="center" vertical="center" wrapText="1"/>
    </xf>
    <xf numFmtId="2" fontId="15" fillId="13" borderId="25" xfId="0" applyNumberFormat="1" applyFont="1" applyFill="1" applyBorder="1" applyAlignment="1" applyProtection="1">
      <alignment horizontal="center" vertical="center" wrapText="1"/>
    </xf>
    <xf numFmtId="0" fontId="15" fillId="13" borderId="25" xfId="0" applyFont="1" applyFill="1" applyBorder="1" applyAlignment="1" applyProtection="1">
      <alignment horizontal="center" vertical="center" wrapText="1"/>
    </xf>
    <xf numFmtId="0" fontId="14" fillId="13" borderId="4" xfId="0" applyFont="1" applyFill="1" applyBorder="1" applyAlignment="1" applyProtection="1">
      <alignment horizontal="center" vertical="center" wrapText="1"/>
    </xf>
    <xf numFmtId="0" fontId="14" fillId="13" borderId="5" xfId="0" applyFont="1" applyFill="1" applyBorder="1" applyAlignment="1" applyProtection="1">
      <alignment horizontal="center" vertical="center" wrapText="1"/>
    </xf>
    <xf numFmtId="0" fontId="4" fillId="14" borderId="5" xfId="0" applyFont="1" applyFill="1" applyBorder="1" applyAlignment="1" applyProtection="1">
      <alignment horizontal="center" vertical="center" wrapText="1"/>
    </xf>
    <xf numFmtId="0" fontId="4" fillId="14" borderId="2" xfId="0" applyFont="1" applyFill="1" applyBorder="1" applyAlignment="1" applyProtection="1">
      <alignment horizontal="center" vertical="center" wrapText="1"/>
    </xf>
    <xf numFmtId="2" fontId="4" fillId="15" borderId="5" xfId="0" applyNumberFormat="1" applyFont="1" applyFill="1" applyBorder="1" applyAlignment="1" applyProtection="1">
      <alignment horizontal="center" vertical="center"/>
    </xf>
    <xf numFmtId="2" fontId="4" fillId="15" borderId="2" xfId="0" applyNumberFormat="1" applyFont="1" applyFill="1" applyBorder="1" applyAlignment="1" applyProtection="1">
      <alignment horizontal="center" vertical="center"/>
    </xf>
    <xf numFmtId="2" fontId="4" fillId="15" borderId="3" xfId="0" applyNumberFormat="1" applyFont="1" applyFill="1" applyBorder="1" applyAlignment="1" applyProtection="1">
      <alignment horizontal="center" vertical="center"/>
    </xf>
    <xf numFmtId="0" fontId="12" fillId="13" borderId="5"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4" fillId="14" borderId="5" xfId="0" applyFont="1" applyFill="1" applyBorder="1" applyAlignment="1" applyProtection="1">
      <alignment horizontal="center" vertical="center"/>
    </xf>
    <xf numFmtId="0" fontId="4" fillId="14" borderId="2" xfId="0" applyFont="1" applyFill="1" applyBorder="1" applyAlignment="1" applyProtection="1">
      <alignment horizontal="center" vertical="center"/>
    </xf>
    <xf numFmtId="0" fontId="15" fillId="17" borderId="6" xfId="0" applyFont="1" applyFill="1" applyBorder="1" applyAlignment="1" applyProtection="1">
      <alignment horizontal="center" vertical="center" wrapText="1"/>
    </xf>
    <xf numFmtId="0" fontId="15" fillId="17" borderId="10" xfId="0" applyFont="1" applyFill="1" applyBorder="1" applyAlignment="1" applyProtection="1">
      <alignment horizontal="center" vertical="center" wrapText="1"/>
    </xf>
    <xf numFmtId="2" fontId="15" fillId="17" borderId="6" xfId="0" applyNumberFormat="1" applyFont="1" applyFill="1" applyBorder="1" applyAlignment="1" applyProtection="1">
      <alignment horizontal="center" vertical="center" wrapText="1"/>
    </xf>
    <xf numFmtId="2" fontId="15" fillId="17" borderId="10" xfId="0" applyNumberFormat="1" applyFont="1" applyFill="1" applyBorder="1" applyAlignment="1" applyProtection="1">
      <alignment horizontal="center" vertical="center" wrapText="1"/>
    </xf>
    <xf numFmtId="0" fontId="15" fillId="17" borderId="7" xfId="0" applyFont="1" applyFill="1" applyBorder="1" applyAlignment="1" applyProtection="1">
      <alignment horizontal="center" vertical="center" wrapText="1"/>
    </xf>
    <xf numFmtId="2" fontId="15" fillId="17" borderId="25" xfId="0" applyNumberFormat="1" applyFont="1" applyFill="1" applyBorder="1" applyAlignment="1" applyProtection="1">
      <alignment horizontal="center" vertical="center" wrapText="1"/>
    </xf>
    <xf numFmtId="0" fontId="15" fillId="17" borderId="25"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protection locked="0"/>
    </xf>
    <xf numFmtId="0" fontId="29" fillId="4" borderId="4" xfId="0" applyFont="1" applyFill="1" applyBorder="1" applyAlignment="1" applyProtection="1">
      <alignment horizontal="center" vertical="center" wrapText="1"/>
    </xf>
    <xf numFmtId="0" fontId="14" fillId="17" borderId="7" xfId="0" applyFont="1" applyFill="1" applyBorder="1" applyAlignment="1" applyProtection="1">
      <alignment horizontal="center" vertical="center" wrapText="1"/>
    </xf>
    <xf numFmtId="0" fontId="14" fillId="17" borderId="11"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protection locked="0"/>
    </xf>
    <xf numFmtId="0" fontId="14" fillId="0" borderId="13" xfId="0" applyFont="1" applyFill="1" applyBorder="1" applyAlignment="1" applyProtection="1">
      <alignment horizontal="center" vertical="center" wrapText="1"/>
      <protection locked="0"/>
    </xf>
    <xf numFmtId="0" fontId="14" fillId="0" borderId="14" xfId="0" applyFont="1" applyFill="1" applyBorder="1" applyAlignment="1" applyProtection="1">
      <alignment horizontal="center" vertical="center" wrapText="1"/>
      <protection locked="0"/>
    </xf>
    <xf numFmtId="0" fontId="14" fillId="17" borderId="4" xfId="0" applyFont="1" applyFill="1" applyBorder="1" applyAlignment="1" applyProtection="1">
      <alignment horizontal="center" vertical="center" wrapText="1"/>
    </xf>
    <xf numFmtId="0" fontId="14" fillId="17" borderId="5" xfId="0" applyFont="1" applyFill="1" applyBorder="1" applyAlignment="1" applyProtection="1">
      <alignment horizontal="center" vertical="center" wrapText="1"/>
    </xf>
    <xf numFmtId="0" fontId="4" fillId="18" borderId="29" xfId="0" applyFont="1" applyFill="1" applyBorder="1" applyAlignment="1" applyProtection="1">
      <alignment horizontal="center" vertical="center" wrapText="1"/>
    </xf>
    <xf numFmtId="0" fontId="4" fillId="18" borderId="8" xfId="0" applyFont="1" applyFill="1" applyBorder="1" applyAlignment="1" applyProtection="1">
      <alignment horizontal="center" vertical="center" wrapText="1"/>
    </xf>
    <xf numFmtId="2" fontId="4" fillId="19" borderId="29" xfId="0" applyNumberFormat="1" applyFont="1" applyFill="1" applyBorder="1" applyAlignment="1" applyProtection="1">
      <alignment horizontal="center" vertical="center"/>
    </xf>
    <xf numFmtId="2" fontId="4" fillId="19" borderId="8" xfId="0" applyNumberFormat="1" applyFont="1" applyFill="1" applyBorder="1" applyAlignment="1" applyProtection="1">
      <alignment horizontal="center" vertical="center"/>
    </xf>
    <xf numFmtId="2" fontId="4" fillId="19" borderId="27" xfId="0" applyNumberFormat="1" applyFont="1" applyFill="1" applyBorder="1" applyAlignment="1" applyProtection="1">
      <alignment horizontal="center" vertical="center"/>
    </xf>
    <xf numFmtId="0" fontId="12" fillId="17" borderId="5" xfId="0" applyFont="1" applyFill="1" applyBorder="1" applyAlignment="1">
      <alignment horizontal="center" vertical="center" wrapText="1"/>
    </xf>
    <xf numFmtId="0" fontId="12" fillId="17" borderId="2" xfId="0" applyFont="1" applyFill="1" applyBorder="1" applyAlignment="1">
      <alignment horizontal="center" vertical="center" wrapText="1"/>
    </xf>
    <xf numFmtId="0" fontId="4" fillId="18" borderId="5" xfId="0" applyFont="1" applyFill="1" applyBorder="1" applyAlignment="1" applyProtection="1">
      <alignment horizontal="center" vertical="center"/>
    </xf>
    <xf numFmtId="0" fontId="4" fillId="18" borderId="2" xfId="0" applyFont="1" applyFill="1" applyBorder="1" applyAlignment="1" applyProtection="1">
      <alignment horizontal="center" vertical="center"/>
    </xf>
    <xf numFmtId="2" fontId="4" fillId="19" borderId="5" xfId="0" applyNumberFormat="1" applyFont="1" applyFill="1" applyBorder="1" applyAlignment="1" applyProtection="1">
      <alignment horizontal="center" vertical="center"/>
    </xf>
    <xf numFmtId="2" fontId="4" fillId="19" borderId="2" xfId="0" applyNumberFormat="1" applyFont="1" applyFill="1" applyBorder="1" applyAlignment="1" applyProtection="1">
      <alignment horizontal="center" vertical="center"/>
    </xf>
    <xf numFmtId="2" fontId="4" fillId="19" borderId="3" xfId="0" applyNumberFormat="1" applyFont="1" applyFill="1" applyBorder="1" applyAlignment="1" applyProtection="1">
      <alignment horizontal="center" vertical="center"/>
    </xf>
    <xf numFmtId="0" fontId="4" fillId="18" borderId="5" xfId="0" applyFont="1" applyFill="1" applyBorder="1" applyAlignment="1" applyProtection="1">
      <alignment horizontal="center" vertical="center" wrapText="1"/>
    </xf>
    <xf numFmtId="0" fontId="4" fillId="18" borderId="2" xfId="0" applyFont="1" applyFill="1" applyBorder="1" applyAlignment="1" applyProtection="1">
      <alignment horizontal="center" vertical="center" wrapText="1"/>
    </xf>
    <xf numFmtId="9" fontId="5" fillId="0" borderId="4" xfId="1" applyFont="1" applyFill="1" applyBorder="1" applyAlignment="1" applyProtection="1">
      <alignment horizontal="center" vertical="center" wrapText="1"/>
    </xf>
    <xf numFmtId="9" fontId="5" fillId="0" borderId="20" xfId="1" applyFont="1" applyFill="1" applyBorder="1" applyAlignment="1" applyProtection="1">
      <alignment horizontal="center" vertical="center" wrapText="1"/>
    </xf>
    <xf numFmtId="9" fontId="5" fillId="0" borderId="2" xfId="1" applyFont="1" applyFill="1" applyBorder="1" applyAlignment="1" applyProtection="1">
      <alignment horizontal="center" vertical="center" wrapText="1"/>
    </xf>
    <xf numFmtId="9" fontId="5" fillId="0" borderId="3" xfId="1" applyFont="1" applyFill="1" applyBorder="1" applyAlignment="1" applyProtection="1">
      <alignment horizontal="center" vertical="center" wrapText="1"/>
    </xf>
    <xf numFmtId="9" fontId="5" fillId="0" borderId="5" xfId="0" applyNumberFormat="1" applyFont="1" applyFill="1" applyBorder="1" applyAlignment="1" applyProtection="1">
      <alignment horizontal="center" vertical="center" wrapText="1"/>
    </xf>
    <xf numFmtId="9" fontId="5" fillId="0" borderId="2" xfId="0" applyNumberFormat="1" applyFont="1" applyFill="1" applyBorder="1" applyAlignment="1" applyProtection="1">
      <alignment horizontal="center" vertical="center" wrapText="1"/>
    </xf>
    <xf numFmtId="9" fontId="5" fillId="0" borderId="19" xfId="0" applyNumberFormat="1" applyFont="1" applyFill="1" applyBorder="1" applyAlignment="1" applyProtection="1">
      <alignment horizontal="center" vertical="center" wrapText="1"/>
    </xf>
    <xf numFmtId="0" fontId="16" fillId="3" borderId="26" xfId="0" applyFont="1" applyFill="1" applyBorder="1" applyAlignment="1" applyProtection="1">
      <alignment horizontal="center" vertical="center" wrapText="1"/>
    </xf>
    <xf numFmtId="0" fontId="16" fillId="3" borderId="8" xfId="0" applyFont="1" applyFill="1" applyBorder="1" applyAlignment="1" applyProtection="1">
      <alignment horizontal="center" vertical="center" wrapText="1"/>
    </xf>
    <xf numFmtId="0" fontId="16" fillId="3" borderId="28" xfId="0" applyFont="1" applyFill="1" applyBorder="1" applyAlignment="1" applyProtection="1">
      <alignment horizontal="center" vertical="center" wrapText="1"/>
    </xf>
    <xf numFmtId="0" fontId="16" fillId="3" borderId="12" xfId="0" applyFont="1" applyFill="1" applyBorder="1" applyAlignment="1" applyProtection="1">
      <alignment horizontal="center" vertical="center" wrapText="1"/>
    </xf>
    <xf numFmtId="0" fontId="16" fillId="3" borderId="13" xfId="0" applyFont="1" applyFill="1" applyBorder="1" applyAlignment="1" applyProtection="1">
      <alignment horizontal="center" vertical="center" wrapText="1"/>
    </xf>
    <xf numFmtId="0" fontId="16" fillId="3" borderId="14" xfId="0" applyFont="1" applyFill="1" applyBorder="1" applyAlignment="1" applyProtection="1">
      <alignment horizontal="center" vertical="center" wrapText="1"/>
    </xf>
    <xf numFmtId="0" fontId="15" fillId="20" borderId="4" xfId="0" applyFont="1" applyFill="1" applyBorder="1" applyAlignment="1" applyProtection="1">
      <alignment horizontal="center" vertical="center" wrapText="1"/>
    </xf>
    <xf numFmtId="0" fontId="15" fillId="13" borderId="4" xfId="0" applyFont="1" applyFill="1" applyBorder="1" applyAlignment="1" applyProtection="1">
      <alignment horizontal="center" vertical="center" wrapText="1"/>
    </xf>
    <xf numFmtId="0" fontId="15" fillId="17" borderId="4" xfId="0" applyFont="1" applyFill="1" applyBorder="1" applyAlignment="1" applyProtection="1">
      <alignment horizontal="center" vertical="center" wrapText="1"/>
    </xf>
    <xf numFmtId="0" fontId="28" fillId="16" borderId="5" xfId="0" applyFont="1" applyFill="1" applyBorder="1" applyAlignment="1" applyProtection="1">
      <alignment horizontal="center" vertical="center" wrapText="1"/>
    </xf>
    <xf numFmtId="0" fontId="15" fillId="16" borderId="2" xfId="0" applyFont="1" applyFill="1" applyBorder="1" applyAlignment="1" applyProtection="1">
      <alignment horizontal="center" vertical="center" wrapText="1"/>
    </xf>
    <xf numFmtId="0" fontId="15" fillId="16" borderId="3" xfId="0" applyFont="1" applyFill="1" applyBorder="1" applyAlignment="1" applyProtection="1">
      <alignment horizontal="center" vertical="center" wrapText="1"/>
    </xf>
    <xf numFmtId="0" fontId="28" fillId="16" borderId="2" xfId="0" applyFont="1" applyFill="1" applyBorder="1" applyAlignment="1" applyProtection="1">
      <alignment horizontal="center" vertical="center" wrapText="1"/>
    </xf>
    <xf numFmtId="0" fontId="28" fillId="16" borderId="3" xfId="0" applyFont="1" applyFill="1" applyBorder="1" applyAlignment="1" applyProtection="1">
      <alignment horizontal="center" vertical="center" wrapText="1"/>
    </xf>
    <xf numFmtId="1" fontId="5" fillId="0" borderId="20" xfId="0" applyNumberFormat="1"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1" fontId="5" fillId="0" borderId="5" xfId="0" applyNumberFormat="1" applyFont="1" applyFill="1" applyBorder="1" applyAlignment="1" applyProtection="1">
      <alignment horizontal="center" vertical="center" wrapText="1"/>
    </xf>
    <xf numFmtId="0" fontId="15" fillId="13" borderId="18" xfId="0" applyFont="1" applyFill="1" applyBorder="1" applyAlignment="1" applyProtection="1">
      <alignment horizontal="center" vertical="center" wrapText="1"/>
    </xf>
    <xf numFmtId="0" fontId="15" fillId="17" borderId="18" xfId="0" applyFont="1" applyFill="1" applyBorder="1" applyAlignment="1" applyProtection="1">
      <alignment horizontal="center" vertical="center" wrapText="1"/>
    </xf>
    <xf numFmtId="0" fontId="5" fillId="8" borderId="18" xfId="0"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12" fillId="6" borderId="20" xfId="0" applyFont="1" applyFill="1" applyBorder="1" applyAlignment="1" applyProtection="1">
      <alignment horizontal="center" vertical="center" wrapText="1"/>
    </xf>
    <xf numFmtId="0" fontId="12" fillId="6" borderId="2" xfId="0" applyFont="1" applyFill="1" applyBorder="1" applyAlignment="1" applyProtection="1">
      <alignment horizontal="center" vertical="center" wrapText="1"/>
    </xf>
    <xf numFmtId="0" fontId="12" fillId="6" borderId="19"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12" fillId="4" borderId="20" xfId="0"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wrapText="1"/>
    </xf>
    <xf numFmtId="0" fontId="12" fillId="4" borderId="19" xfId="0" applyFont="1" applyFill="1" applyBorder="1" applyAlignment="1" applyProtection="1">
      <alignment horizontal="center" vertical="center" wrapText="1"/>
    </xf>
    <xf numFmtId="0" fontId="15" fillId="20" borderId="18" xfId="0" applyFont="1" applyFill="1" applyBorder="1" applyAlignment="1" applyProtection="1">
      <alignment horizontal="center" vertical="center" wrapText="1"/>
    </xf>
    <xf numFmtId="2" fontId="4" fillId="2" borderId="5" xfId="0" applyNumberFormat="1" applyFont="1" applyFill="1" applyBorder="1" applyAlignment="1" applyProtection="1">
      <alignment horizontal="center" vertical="center"/>
    </xf>
    <xf numFmtId="2" fontId="4" fillId="2" borderId="2" xfId="0" applyNumberFormat="1" applyFont="1" applyFill="1" applyBorder="1" applyAlignment="1" applyProtection="1">
      <alignment horizontal="center" vertical="center"/>
    </xf>
    <xf numFmtId="2" fontId="4" fillId="2" borderId="19" xfId="0" applyNumberFormat="1"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16" xfId="0" applyFont="1" applyFill="1" applyBorder="1" applyAlignment="1" applyProtection="1">
      <alignment horizontal="center" vertical="center" wrapText="1"/>
    </xf>
    <xf numFmtId="0" fontId="12" fillId="4" borderId="17"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92"/>
  <sheetViews>
    <sheetView topLeftCell="A4" zoomScale="60" zoomScaleNormal="60" workbookViewId="0">
      <selection activeCell="B6" sqref="B6"/>
    </sheetView>
  </sheetViews>
  <sheetFormatPr defaultRowHeight="15" x14ac:dyDescent="0.25"/>
  <cols>
    <col min="1" max="1" width="26.7109375" style="55" customWidth="1"/>
    <col min="2" max="4" width="26.7109375" customWidth="1"/>
    <col min="5" max="5" width="31.85546875" bestFit="1" customWidth="1"/>
    <col min="6" max="7" width="26.7109375" customWidth="1"/>
    <col min="8" max="11" width="36.7109375" customWidth="1"/>
    <col min="12" max="12" width="21.42578125" customWidth="1"/>
    <col min="13" max="13" width="15.7109375" customWidth="1"/>
    <col min="14" max="14" width="20.85546875" customWidth="1"/>
    <col min="15" max="15" width="18.7109375" customWidth="1"/>
    <col min="16" max="16" width="101.28515625" customWidth="1"/>
  </cols>
  <sheetData>
    <row r="1" spans="1:16" ht="99.95" customHeight="1" x14ac:dyDescent="0.25">
      <c r="A1" s="118" t="s">
        <v>67</v>
      </c>
      <c r="B1" s="119"/>
      <c r="C1" s="119"/>
      <c r="D1" s="119"/>
      <c r="E1" s="119"/>
      <c r="F1" s="119"/>
      <c r="G1" s="119"/>
      <c r="H1" s="119"/>
      <c r="I1" s="119"/>
      <c r="J1" s="119"/>
      <c r="K1" s="119"/>
    </row>
    <row r="2" spans="1:16" ht="99.95" customHeight="1" x14ac:dyDescent="0.25">
      <c r="A2" s="76" t="s">
        <v>1</v>
      </c>
      <c r="B2" s="120" t="s">
        <v>46</v>
      </c>
      <c r="C2" s="121"/>
      <c r="D2" s="121"/>
      <c r="E2" s="121"/>
      <c r="F2" s="122"/>
      <c r="G2" s="77" t="s">
        <v>0</v>
      </c>
      <c r="H2" s="126" t="s">
        <v>78</v>
      </c>
      <c r="I2" s="127"/>
      <c r="J2" s="127"/>
      <c r="K2" s="128"/>
    </row>
    <row r="3" spans="1:16" ht="99.95" customHeight="1" x14ac:dyDescent="0.25">
      <c r="A3" s="76" t="s">
        <v>3</v>
      </c>
      <c r="B3" s="123" t="s">
        <v>73</v>
      </c>
      <c r="C3" s="124"/>
      <c r="D3" s="124"/>
      <c r="E3" s="124"/>
      <c r="F3" s="125"/>
      <c r="G3" s="77" t="s">
        <v>5</v>
      </c>
      <c r="H3" s="129" t="s">
        <v>77</v>
      </c>
      <c r="I3" s="129"/>
      <c r="J3" s="129"/>
      <c r="K3" s="129"/>
    </row>
    <row r="4" spans="1:16" ht="99.95" customHeight="1" x14ac:dyDescent="0.25">
      <c r="A4" s="76" t="s">
        <v>4</v>
      </c>
      <c r="B4" s="123" t="s">
        <v>74</v>
      </c>
      <c r="C4" s="124"/>
      <c r="D4" s="124"/>
      <c r="E4" s="124"/>
      <c r="F4" s="125"/>
      <c r="G4" s="77" t="s">
        <v>79</v>
      </c>
      <c r="H4" s="129" t="s">
        <v>76</v>
      </c>
      <c r="I4" s="129"/>
      <c r="J4" s="129"/>
      <c r="K4" s="129"/>
    </row>
    <row r="5" spans="1:16" ht="99.95" customHeight="1" x14ac:dyDescent="0.25">
      <c r="A5" s="76" t="s">
        <v>81</v>
      </c>
      <c r="B5" s="132" t="s">
        <v>75</v>
      </c>
      <c r="C5" s="133"/>
      <c r="D5" s="133"/>
      <c r="E5" s="133"/>
      <c r="F5" s="133"/>
      <c r="G5" s="133"/>
      <c r="H5" s="133"/>
      <c r="I5" s="133"/>
      <c r="J5" s="133"/>
      <c r="K5" s="133"/>
    </row>
    <row r="6" spans="1:16" ht="120" customHeight="1" x14ac:dyDescent="0.25">
      <c r="A6" s="76" t="s">
        <v>48</v>
      </c>
      <c r="B6" s="1"/>
      <c r="C6" s="134" t="s">
        <v>71</v>
      </c>
      <c r="D6" s="134"/>
      <c r="E6" s="134"/>
      <c r="F6" s="134"/>
      <c r="G6" s="134"/>
      <c r="H6" s="134"/>
      <c r="I6" s="134"/>
      <c r="J6" s="134"/>
      <c r="K6" s="134"/>
    </row>
    <row r="7" spans="1:16" ht="120" customHeight="1" x14ac:dyDescent="0.25">
      <c r="A7" s="135" t="s">
        <v>72</v>
      </c>
      <c r="B7" s="136"/>
      <c r="C7" s="136"/>
      <c r="D7" s="136"/>
      <c r="E7" s="136"/>
      <c r="F7" s="136"/>
      <c r="G7" s="137"/>
      <c r="H7" s="138"/>
      <c r="I7" s="139"/>
      <c r="J7" s="139"/>
      <c r="K7" s="140"/>
    </row>
    <row r="8" spans="1:16" ht="103.15" customHeight="1" x14ac:dyDescent="0.4">
      <c r="A8" s="135" t="s">
        <v>68</v>
      </c>
      <c r="B8" s="136"/>
      <c r="C8" s="136"/>
      <c r="D8" s="136"/>
      <c r="E8" s="136"/>
      <c r="F8" s="136"/>
      <c r="G8" s="137"/>
      <c r="H8" s="138"/>
      <c r="I8" s="139"/>
      <c r="J8" s="139"/>
      <c r="K8" s="140"/>
      <c r="L8" s="130" t="s">
        <v>30</v>
      </c>
      <c r="M8" s="131"/>
      <c r="N8" s="131"/>
      <c r="O8" s="131"/>
      <c r="P8" s="61"/>
    </row>
    <row r="9" spans="1:16" ht="300" customHeight="1" x14ac:dyDescent="0.25">
      <c r="A9" s="111" t="s">
        <v>6</v>
      </c>
      <c r="B9" s="113" t="s">
        <v>7</v>
      </c>
      <c r="C9" s="114" t="s">
        <v>8</v>
      </c>
      <c r="D9" s="116" t="s">
        <v>96</v>
      </c>
      <c r="E9" s="116" t="s">
        <v>28</v>
      </c>
      <c r="F9" s="78" t="s">
        <v>82</v>
      </c>
      <c r="G9" s="114" t="s">
        <v>97</v>
      </c>
      <c r="H9" s="113" t="s">
        <v>83</v>
      </c>
      <c r="I9" s="79" t="s">
        <v>84</v>
      </c>
      <c r="J9" s="79" t="s">
        <v>85</v>
      </c>
      <c r="K9" s="80" t="s">
        <v>86</v>
      </c>
      <c r="L9" s="3" t="s">
        <v>98</v>
      </c>
      <c r="M9" s="3" t="s">
        <v>19</v>
      </c>
      <c r="N9" s="3" t="s">
        <v>17</v>
      </c>
      <c r="O9" s="62" t="s">
        <v>12</v>
      </c>
      <c r="P9" s="63" t="s">
        <v>99</v>
      </c>
    </row>
    <row r="10" spans="1:16" ht="28.15" customHeight="1" x14ac:dyDescent="0.4">
      <c r="A10" s="112"/>
      <c r="B10" s="114"/>
      <c r="C10" s="115"/>
      <c r="D10" s="117"/>
      <c r="E10" s="117"/>
      <c r="F10" s="20">
        <v>18</v>
      </c>
      <c r="G10" s="115"/>
      <c r="H10" s="113"/>
      <c r="I10" s="21">
        <f>COUNT(D11:D192)</f>
        <v>6</v>
      </c>
      <c r="J10" s="21">
        <f>COUNTIF(H11:H192,"Yes")</f>
        <v>4</v>
      </c>
      <c r="K10" s="30">
        <f>J10/I10</f>
        <v>0.66666666666666663</v>
      </c>
      <c r="L10" s="64"/>
      <c r="M10" s="64"/>
      <c r="N10" s="64"/>
      <c r="O10" s="64"/>
      <c r="P10" s="64"/>
    </row>
    <row r="11" spans="1:16" ht="46.5" x14ac:dyDescent="0.35">
      <c r="A11" s="54" t="s">
        <v>95</v>
      </c>
      <c r="B11" s="59" t="s">
        <v>106</v>
      </c>
      <c r="C11" s="90" t="s">
        <v>107</v>
      </c>
      <c r="D11" s="91">
        <v>18</v>
      </c>
      <c r="E11" s="58" t="str">
        <f>IF(D11&gt;=17,"Growth High",IF(D11&gt;=9,"Growth Adequate",IF(D11&gt;0,"Growth Low"," ")))</f>
        <v>Growth High</v>
      </c>
      <c r="F11" s="108"/>
      <c r="G11" s="88">
        <v>22</v>
      </c>
      <c r="H11" s="33" t="str">
        <f t="shared" ref="H11:H16" si="0">IF(G11&gt;=$F$10,"Yes"," ")</f>
        <v>Yes</v>
      </c>
      <c r="I11" s="106"/>
      <c r="J11" s="106"/>
      <c r="K11" s="107"/>
      <c r="L11" s="4">
        <v>28</v>
      </c>
      <c r="M11" s="4">
        <v>28</v>
      </c>
      <c r="N11" s="6">
        <f>L11/M11</f>
        <v>1</v>
      </c>
      <c r="O11" s="98" t="s">
        <v>13</v>
      </c>
      <c r="P11" s="101" t="s">
        <v>27</v>
      </c>
    </row>
    <row r="12" spans="1:16" ht="26.25" x14ac:dyDescent="0.35">
      <c r="A12" s="54" t="s">
        <v>95</v>
      </c>
      <c r="B12" s="59" t="s">
        <v>106</v>
      </c>
      <c r="C12" s="90" t="s">
        <v>107</v>
      </c>
      <c r="D12" s="91">
        <v>6</v>
      </c>
      <c r="E12" s="58" t="str">
        <f t="shared" ref="E12:E75" si="1">IF(D12&gt;=17,"Growth High",IF(D12&gt;=9,"Growth Adequate",IF(D12&gt;0,"Growth Low"," ")))</f>
        <v>Growth Low</v>
      </c>
      <c r="F12" s="109"/>
      <c r="G12" s="88">
        <v>15</v>
      </c>
      <c r="H12" s="33" t="str">
        <f t="shared" si="0"/>
        <v xml:space="preserve"> </v>
      </c>
      <c r="I12" s="106"/>
      <c r="J12" s="106"/>
      <c r="K12" s="107"/>
      <c r="L12" s="4">
        <v>27</v>
      </c>
      <c r="M12" s="4">
        <v>28</v>
      </c>
      <c r="N12" s="6">
        <f t="shared" ref="N12:N38" si="2">L12/M12</f>
        <v>0.9642857142857143</v>
      </c>
      <c r="O12" s="98" t="s">
        <v>13</v>
      </c>
      <c r="P12" s="102" t="s">
        <v>102</v>
      </c>
    </row>
    <row r="13" spans="1:16" ht="26.25" x14ac:dyDescent="0.35">
      <c r="A13" s="54" t="s">
        <v>95</v>
      </c>
      <c r="B13" s="59" t="s">
        <v>106</v>
      </c>
      <c r="C13" s="90" t="s">
        <v>107</v>
      </c>
      <c r="D13" s="91">
        <v>11</v>
      </c>
      <c r="E13" s="58" t="str">
        <f t="shared" si="1"/>
        <v>Growth Adequate</v>
      </c>
      <c r="F13" s="109"/>
      <c r="G13" s="88">
        <v>14</v>
      </c>
      <c r="H13" s="33" t="str">
        <f t="shared" si="0"/>
        <v xml:space="preserve"> </v>
      </c>
      <c r="I13" s="106"/>
      <c r="J13" s="106"/>
      <c r="K13" s="107"/>
      <c r="L13" s="4">
        <v>26</v>
      </c>
      <c r="M13" s="4">
        <v>28</v>
      </c>
      <c r="N13" s="6">
        <f t="shared" si="2"/>
        <v>0.9285714285714286</v>
      </c>
      <c r="O13" s="98" t="s">
        <v>13</v>
      </c>
      <c r="P13" s="102" t="s">
        <v>103</v>
      </c>
    </row>
    <row r="14" spans="1:16" ht="26.25" x14ac:dyDescent="0.35">
      <c r="A14" s="54" t="s">
        <v>95</v>
      </c>
      <c r="B14" s="59" t="s">
        <v>106</v>
      </c>
      <c r="C14" s="90" t="s">
        <v>107</v>
      </c>
      <c r="D14" s="91">
        <v>18</v>
      </c>
      <c r="E14" s="58" t="str">
        <f>IF(D14&gt;=17,"Growth High",IF(D14&gt;=9,"Growth Adequate",IF(D14&gt;0,"Growth Low"," ")))</f>
        <v>Growth High</v>
      </c>
      <c r="F14" s="109"/>
      <c r="G14" s="88">
        <v>22</v>
      </c>
      <c r="H14" s="33" t="str">
        <f t="shared" si="0"/>
        <v>Yes</v>
      </c>
      <c r="I14" s="106"/>
      <c r="J14" s="106"/>
      <c r="K14" s="107"/>
      <c r="L14" s="4">
        <v>25</v>
      </c>
      <c r="M14" s="4">
        <v>28</v>
      </c>
      <c r="N14" s="6">
        <f t="shared" si="2"/>
        <v>0.8928571428571429</v>
      </c>
      <c r="O14" s="98" t="s">
        <v>13</v>
      </c>
      <c r="P14" s="102" t="s">
        <v>104</v>
      </c>
    </row>
    <row r="15" spans="1:16" ht="26.25" x14ac:dyDescent="0.35">
      <c r="A15" s="54" t="s">
        <v>95</v>
      </c>
      <c r="B15" s="59" t="s">
        <v>106</v>
      </c>
      <c r="C15" s="90" t="s">
        <v>107</v>
      </c>
      <c r="D15" s="91">
        <v>6</v>
      </c>
      <c r="E15" s="58" t="str">
        <f t="shared" si="1"/>
        <v>Growth Low</v>
      </c>
      <c r="F15" s="109"/>
      <c r="G15" s="91">
        <v>20</v>
      </c>
      <c r="H15" s="33" t="str">
        <f t="shared" si="0"/>
        <v>Yes</v>
      </c>
      <c r="I15" s="106"/>
      <c r="J15" s="106"/>
      <c r="K15" s="107"/>
      <c r="L15" s="5">
        <v>24</v>
      </c>
      <c r="M15" s="5">
        <v>28</v>
      </c>
      <c r="N15" s="6">
        <f t="shared" si="2"/>
        <v>0.8571428571428571</v>
      </c>
      <c r="O15" s="22" t="s">
        <v>29</v>
      </c>
      <c r="P15" s="102" t="s">
        <v>105</v>
      </c>
    </row>
    <row r="16" spans="1:16" ht="26.25" x14ac:dyDescent="0.35">
      <c r="A16" s="54" t="s">
        <v>95</v>
      </c>
      <c r="B16" s="59" t="s">
        <v>106</v>
      </c>
      <c r="C16" s="90" t="s">
        <v>107</v>
      </c>
      <c r="D16" s="91">
        <v>11</v>
      </c>
      <c r="E16" s="58" t="str">
        <f t="shared" si="1"/>
        <v>Growth Adequate</v>
      </c>
      <c r="F16" s="109"/>
      <c r="G16" s="91">
        <v>28</v>
      </c>
      <c r="H16" s="33" t="str">
        <f t="shared" si="0"/>
        <v>Yes</v>
      </c>
      <c r="I16" s="106"/>
      <c r="J16" s="106"/>
      <c r="K16" s="107"/>
      <c r="L16" s="5">
        <v>23</v>
      </c>
      <c r="M16" s="5">
        <v>28</v>
      </c>
      <c r="N16" s="6">
        <f t="shared" si="2"/>
        <v>0.8214285714285714</v>
      </c>
      <c r="O16" s="22" t="s">
        <v>29</v>
      </c>
      <c r="P16" s="102" t="s">
        <v>25</v>
      </c>
    </row>
    <row r="17" spans="1:16" ht="26.25" x14ac:dyDescent="0.35">
      <c r="A17" s="54"/>
      <c r="B17" s="59"/>
      <c r="C17" s="90"/>
      <c r="D17" s="91"/>
      <c r="E17" s="58" t="str">
        <f t="shared" si="1"/>
        <v xml:space="preserve"> </v>
      </c>
      <c r="F17" s="109"/>
      <c r="G17" s="91"/>
      <c r="H17" s="33" t="str">
        <f t="shared" ref="H17:H75" si="3">IF(G17&gt;=$F$10,"Yes"," ")</f>
        <v xml:space="preserve"> </v>
      </c>
      <c r="I17" s="106"/>
      <c r="J17" s="106"/>
      <c r="K17" s="107"/>
      <c r="L17" s="5">
        <v>22</v>
      </c>
      <c r="M17" s="5">
        <v>28</v>
      </c>
      <c r="N17" s="6">
        <f t="shared" si="2"/>
        <v>0.7857142857142857</v>
      </c>
      <c r="O17" s="22" t="s">
        <v>29</v>
      </c>
      <c r="P17" s="61"/>
    </row>
    <row r="18" spans="1:16" ht="26.25" x14ac:dyDescent="0.35">
      <c r="A18" s="54"/>
      <c r="B18" s="59"/>
      <c r="C18" s="90"/>
      <c r="D18" s="91"/>
      <c r="E18" s="58" t="str">
        <f t="shared" si="1"/>
        <v xml:space="preserve"> </v>
      </c>
      <c r="F18" s="109"/>
      <c r="G18" s="88"/>
      <c r="H18" s="33" t="str">
        <f t="shared" si="3"/>
        <v xml:space="preserve"> </v>
      </c>
      <c r="I18" s="106"/>
      <c r="J18" s="106"/>
      <c r="K18" s="107"/>
      <c r="L18" s="5">
        <v>21</v>
      </c>
      <c r="M18" s="5">
        <v>28</v>
      </c>
      <c r="N18" s="6">
        <f t="shared" si="2"/>
        <v>0.75</v>
      </c>
      <c r="O18" s="22" t="s">
        <v>29</v>
      </c>
      <c r="P18" s="61"/>
    </row>
    <row r="19" spans="1:16" ht="26.25" x14ac:dyDescent="0.35">
      <c r="A19" s="54"/>
      <c r="B19" s="59"/>
      <c r="C19" s="90"/>
      <c r="D19" s="91"/>
      <c r="E19" s="58" t="str">
        <f t="shared" si="1"/>
        <v xml:space="preserve"> </v>
      </c>
      <c r="F19" s="109"/>
      <c r="G19" s="88"/>
      <c r="H19" s="33" t="str">
        <f t="shared" si="3"/>
        <v xml:space="preserve"> </v>
      </c>
      <c r="I19" s="106"/>
      <c r="J19" s="106"/>
      <c r="K19" s="107"/>
      <c r="L19" s="5">
        <v>20</v>
      </c>
      <c r="M19" s="5">
        <v>28</v>
      </c>
      <c r="N19" s="6">
        <f t="shared" si="2"/>
        <v>0.7142857142857143</v>
      </c>
      <c r="O19" s="22" t="s">
        <v>29</v>
      </c>
      <c r="P19" s="61"/>
    </row>
    <row r="20" spans="1:16" ht="26.25" x14ac:dyDescent="0.35">
      <c r="A20" s="54"/>
      <c r="B20" s="59"/>
      <c r="C20" s="90"/>
      <c r="D20" s="91"/>
      <c r="E20" s="58" t="str">
        <f t="shared" si="1"/>
        <v xml:space="preserve"> </v>
      </c>
      <c r="F20" s="109"/>
      <c r="G20" s="88"/>
      <c r="H20" s="33" t="str">
        <f t="shared" si="3"/>
        <v xml:space="preserve"> </v>
      </c>
      <c r="I20" s="106"/>
      <c r="J20" s="106"/>
      <c r="K20" s="107"/>
      <c r="L20" s="5">
        <v>19</v>
      </c>
      <c r="M20" s="5">
        <v>28</v>
      </c>
      <c r="N20" s="6">
        <f t="shared" si="2"/>
        <v>0.6785714285714286</v>
      </c>
      <c r="O20" s="22" t="s">
        <v>29</v>
      </c>
      <c r="P20" s="61"/>
    </row>
    <row r="21" spans="1:16" ht="26.25" x14ac:dyDescent="0.35">
      <c r="A21" s="54"/>
      <c r="B21" s="59"/>
      <c r="C21" s="90"/>
      <c r="D21" s="91"/>
      <c r="E21" s="58" t="str">
        <f t="shared" si="1"/>
        <v xml:space="preserve"> </v>
      </c>
      <c r="F21" s="109"/>
      <c r="G21" s="88"/>
      <c r="H21" s="33" t="str">
        <f t="shared" si="3"/>
        <v xml:space="preserve"> </v>
      </c>
      <c r="I21" s="106"/>
      <c r="J21" s="106"/>
      <c r="K21" s="107"/>
      <c r="L21" s="5">
        <v>18</v>
      </c>
      <c r="M21" s="5">
        <v>28</v>
      </c>
      <c r="N21" s="6">
        <f t="shared" si="2"/>
        <v>0.6428571428571429</v>
      </c>
      <c r="O21" s="22" t="s">
        <v>29</v>
      </c>
      <c r="P21" s="61"/>
    </row>
    <row r="22" spans="1:16" ht="26.25" x14ac:dyDescent="0.35">
      <c r="A22" s="54"/>
      <c r="B22" s="59"/>
      <c r="C22" s="90"/>
      <c r="D22" s="91"/>
      <c r="E22" s="58" t="str">
        <f t="shared" si="1"/>
        <v xml:space="preserve"> </v>
      </c>
      <c r="F22" s="109"/>
      <c r="G22" s="88"/>
      <c r="H22" s="33" t="str">
        <f t="shared" si="3"/>
        <v xml:space="preserve"> </v>
      </c>
      <c r="I22" s="106"/>
      <c r="J22" s="106"/>
      <c r="K22" s="107"/>
      <c r="L22" s="5">
        <v>17</v>
      </c>
      <c r="M22" s="5">
        <v>28</v>
      </c>
      <c r="N22" s="6">
        <f t="shared" si="2"/>
        <v>0.6071428571428571</v>
      </c>
      <c r="O22" s="22" t="s">
        <v>14</v>
      </c>
      <c r="P22" s="61"/>
    </row>
    <row r="23" spans="1:16" ht="26.25" x14ac:dyDescent="0.35">
      <c r="A23" s="54"/>
      <c r="B23" s="59"/>
      <c r="C23" s="90"/>
      <c r="D23" s="91"/>
      <c r="E23" s="58" t="str">
        <f t="shared" si="1"/>
        <v xml:space="preserve"> </v>
      </c>
      <c r="F23" s="109"/>
      <c r="G23" s="88"/>
      <c r="H23" s="33" t="str">
        <f t="shared" si="3"/>
        <v xml:space="preserve"> </v>
      </c>
      <c r="I23" s="106"/>
      <c r="J23" s="106"/>
      <c r="K23" s="107"/>
      <c r="L23" s="5">
        <v>16</v>
      </c>
      <c r="M23" s="5">
        <v>28</v>
      </c>
      <c r="N23" s="6">
        <f t="shared" si="2"/>
        <v>0.5714285714285714</v>
      </c>
      <c r="O23" s="22" t="s">
        <v>14</v>
      </c>
      <c r="P23" s="61"/>
    </row>
    <row r="24" spans="1:16" ht="26.25" x14ac:dyDescent="0.35">
      <c r="A24" s="54"/>
      <c r="B24" s="59"/>
      <c r="C24" s="90"/>
      <c r="D24" s="91"/>
      <c r="E24" s="58" t="str">
        <f>IF(D28&gt;=17,"Growth High",IF(D28&gt;=9,"Growth Adequate",IF(D28&gt;0,"Growth Low"," ")))</f>
        <v xml:space="preserve"> </v>
      </c>
      <c r="F24" s="109"/>
      <c r="G24" s="88"/>
      <c r="H24" s="33" t="str">
        <f>IF(G28&gt;=$F$10,"Yes"," ")</f>
        <v xml:space="preserve"> </v>
      </c>
      <c r="I24" s="106"/>
      <c r="J24" s="106"/>
      <c r="K24" s="107"/>
      <c r="L24" s="5">
        <v>15</v>
      </c>
      <c r="M24" s="5">
        <v>28</v>
      </c>
      <c r="N24" s="6">
        <f t="shared" si="2"/>
        <v>0.5357142857142857</v>
      </c>
      <c r="O24" s="22" t="s">
        <v>14</v>
      </c>
      <c r="P24" s="61"/>
    </row>
    <row r="25" spans="1:16" ht="26.25" x14ac:dyDescent="0.35">
      <c r="A25" s="54"/>
      <c r="B25" s="59"/>
      <c r="C25" s="90"/>
      <c r="D25" s="91"/>
      <c r="E25" s="58" t="str">
        <f t="shared" si="1"/>
        <v xml:space="preserve"> </v>
      </c>
      <c r="F25" s="109"/>
      <c r="G25" s="96"/>
      <c r="H25" s="33" t="str">
        <f t="shared" si="3"/>
        <v xml:space="preserve"> </v>
      </c>
      <c r="I25" s="106"/>
      <c r="J25" s="106"/>
      <c r="K25" s="107"/>
      <c r="L25" s="5">
        <v>14</v>
      </c>
      <c r="M25" s="5">
        <v>28</v>
      </c>
      <c r="N25" s="6">
        <f t="shared" si="2"/>
        <v>0.5</v>
      </c>
      <c r="O25" s="22" t="s">
        <v>14</v>
      </c>
      <c r="P25" s="61"/>
    </row>
    <row r="26" spans="1:16" ht="26.25" x14ac:dyDescent="0.35">
      <c r="A26" s="54"/>
      <c r="B26" s="59"/>
      <c r="C26" s="90"/>
      <c r="D26" s="91"/>
      <c r="E26" s="58" t="str">
        <f t="shared" si="1"/>
        <v xml:space="preserve"> </v>
      </c>
      <c r="F26" s="109"/>
      <c r="G26" s="96"/>
      <c r="H26" s="33" t="str">
        <f t="shared" si="3"/>
        <v xml:space="preserve"> </v>
      </c>
      <c r="I26" s="106"/>
      <c r="J26" s="106"/>
      <c r="K26" s="107"/>
      <c r="L26" s="5">
        <v>13</v>
      </c>
      <c r="M26" s="5">
        <v>28</v>
      </c>
      <c r="N26" s="6">
        <f t="shared" si="2"/>
        <v>0.4642857142857143</v>
      </c>
      <c r="O26" s="22" t="s">
        <v>14</v>
      </c>
      <c r="P26" s="61"/>
    </row>
    <row r="27" spans="1:16" ht="26.25" x14ac:dyDescent="0.35">
      <c r="A27" s="54"/>
      <c r="B27" s="59"/>
      <c r="C27" s="90"/>
      <c r="D27" s="91"/>
      <c r="E27" s="58" t="str">
        <f t="shared" si="1"/>
        <v xml:space="preserve"> </v>
      </c>
      <c r="F27" s="109"/>
      <c r="G27" s="96"/>
      <c r="H27" s="33" t="str">
        <f t="shared" si="3"/>
        <v xml:space="preserve"> </v>
      </c>
      <c r="I27" s="106"/>
      <c r="J27" s="106"/>
      <c r="K27" s="107"/>
      <c r="L27" s="5">
        <v>12</v>
      </c>
      <c r="M27" s="5">
        <v>28</v>
      </c>
      <c r="N27" s="6">
        <f t="shared" si="2"/>
        <v>0.42857142857142855</v>
      </c>
      <c r="O27" s="22" t="s">
        <v>14</v>
      </c>
      <c r="P27" s="61"/>
    </row>
    <row r="28" spans="1:16" ht="26.25" x14ac:dyDescent="0.35">
      <c r="A28" s="54"/>
      <c r="B28" s="59"/>
      <c r="C28" s="90"/>
      <c r="D28" s="91"/>
      <c r="E28" s="58" t="str">
        <f t="shared" si="1"/>
        <v xml:space="preserve"> </v>
      </c>
      <c r="F28" s="109"/>
      <c r="G28" s="96"/>
      <c r="H28" s="33" t="str">
        <f t="shared" si="3"/>
        <v xml:space="preserve"> </v>
      </c>
      <c r="I28" s="106"/>
      <c r="J28" s="106"/>
      <c r="K28" s="107"/>
      <c r="L28" s="5">
        <v>11</v>
      </c>
      <c r="M28" s="5">
        <v>28</v>
      </c>
      <c r="N28" s="6">
        <f t="shared" si="2"/>
        <v>0.39285714285714285</v>
      </c>
      <c r="O28" s="22" t="s">
        <v>14</v>
      </c>
      <c r="P28" s="61"/>
    </row>
    <row r="29" spans="1:16" ht="26.25" x14ac:dyDescent="0.35">
      <c r="A29" s="54"/>
      <c r="B29" s="59"/>
      <c r="C29" s="90"/>
      <c r="D29" s="91"/>
      <c r="E29" s="58" t="str">
        <f t="shared" si="1"/>
        <v xml:space="preserve"> </v>
      </c>
      <c r="F29" s="109"/>
      <c r="G29" s="96"/>
      <c r="H29" s="33" t="str">
        <f t="shared" si="3"/>
        <v xml:space="preserve"> </v>
      </c>
      <c r="I29" s="106"/>
      <c r="J29" s="106"/>
      <c r="K29" s="107"/>
      <c r="L29" s="5">
        <v>10</v>
      </c>
      <c r="M29" s="5">
        <v>28</v>
      </c>
      <c r="N29" s="6">
        <f t="shared" si="2"/>
        <v>0.35714285714285715</v>
      </c>
      <c r="O29" s="22" t="s">
        <v>15</v>
      </c>
      <c r="P29" s="61"/>
    </row>
    <row r="30" spans="1:16" ht="26.25" x14ac:dyDescent="0.35">
      <c r="A30" s="54"/>
      <c r="B30" s="59"/>
      <c r="C30" s="90"/>
      <c r="D30" s="91"/>
      <c r="E30" s="58" t="str">
        <f t="shared" si="1"/>
        <v xml:space="preserve"> </v>
      </c>
      <c r="F30" s="109"/>
      <c r="G30" s="96"/>
      <c r="H30" s="33" t="str">
        <f t="shared" si="3"/>
        <v xml:space="preserve"> </v>
      </c>
      <c r="I30" s="106"/>
      <c r="J30" s="106"/>
      <c r="K30" s="107"/>
      <c r="L30" s="5">
        <v>9</v>
      </c>
      <c r="M30" s="5">
        <v>28</v>
      </c>
      <c r="N30" s="6">
        <f t="shared" si="2"/>
        <v>0.32142857142857145</v>
      </c>
      <c r="O30" s="22" t="s">
        <v>15</v>
      </c>
      <c r="P30" s="61"/>
    </row>
    <row r="31" spans="1:16" ht="26.25" x14ac:dyDescent="0.35">
      <c r="A31" s="54"/>
      <c r="B31" s="59"/>
      <c r="C31" s="90"/>
      <c r="D31" s="91"/>
      <c r="E31" s="58" t="str">
        <f t="shared" si="1"/>
        <v xml:space="preserve"> </v>
      </c>
      <c r="F31" s="109"/>
      <c r="G31" s="96"/>
      <c r="H31" s="33" t="str">
        <f t="shared" si="3"/>
        <v xml:space="preserve"> </v>
      </c>
      <c r="I31" s="106"/>
      <c r="J31" s="106"/>
      <c r="K31" s="107"/>
      <c r="L31" s="5">
        <v>8</v>
      </c>
      <c r="M31" s="5">
        <v>28</v>
      </c>
      <c r="N31" s="6">
        <f t="shared" si="2"/>
        <v>0.2857142857142857</v>
      </c>
      <c r="O31" s="22" t="s">
        <v>15</v>
      </c>
      <c r="P31" s="61"/>
    </row>
    <row r="32" spans="1:16" ht="26.25" x14ac:dyDescent="0.35">
      <c r="A32" s="54"/>
      <c r="B32" s="31"/>
      <c r="C32" s="60"/>
      <c r="D32" s="32"/>
      <c r="E32" s="58" t="str">
        <f t="shared" si="1"/>
        <v xml:space="preserve"> </v>
      </c>
      <c r="F32" s="109"/>
      <c r="G32" s="97"/>
      <c r="H32" s="33" t="str">
        <f t="shared" si="3"/>
        <v xml:space="preserve"> </v>
      </c>
      <c r="I32" s="106"/>
      <c r="J32" s="106"/>
      <c r="K32" s="107"/>
      <c r="L32" s="5">
        <v>7</v>
      </c>
      <c r="M32" s="5">
        <v>28</v>
      </c>
      <c r="N32" s="6">
        <f t="shared" si="2"/>
        <v>0.25</v>
      </c>
      <c r="O32" s="22" t="s">
        <v>15</v>
      </c>
      <c r="P32" s="61"/>
    </row>
    <row r="33" spans="1:16" ht="26.25" x14ac:dyDescent="0.35">
      <c r="A33" s="54"/>
      <c r="B33" s="31"/>
      <c r="C33" s="60"/>
      <c r="D33" s="32"/>
      <c r="E33" s="58" t="str">
        <f t="shared" si="1"/>
        <v xml:space="preserve"> </v>
      </c>
      <c r="F33" s="109"/>
      <c r="G33" s="97"/>
      <c r="H33" s="33" t="str">
        <f t="shared" si="3"/>
        <v xml:space="preserve"> </v>
      </c>
      <c r="I33" s="106"/>
      <c r="J33" s="106"/>
      <c r="K33" s="107"/>
      <c r="L33" s="5">
        <v>6</v>
      </c>
      <c r="M33" s="5">
        <v>28</v>
      </c>
      <c r="N33" s="6">
        <f t="shared" si="2"/>
        <v>0.21428571428571427</v>
      </c>
      <c r="O33" s="22" t="s">
        <v>15</v>
      </c>
      <c r="P33" s="61"/>
    </row>
    <row r="34" spans="1:16" ht="26.25" x14ac:dyDescent="0.35">
      <c r="A34" s="54"/>
      <c r="B34" s="31"/>
      <c r="C34" s="60"/>
      <c r="D34" s="32"/>
      <c r="E34" s="58" t="str">
        <f t="shared" si="1"/>
        <v xml:space="preserve"> </v>
      </c>
      <c r="F34" s="109"/>
      <c r="G34" s="97"/>
      <c r="H34" s="33" t="str">
        <f t="shared" si="3"/>
        <v xml:space="preserve"> </v>
      </c>
      <c r="I34" s="106"/>
      <c r="J34" s="106"/>
      <c r="K34" s="107"/>
      <c r="L34" s="5">
        <v>5</v>
      </c>
      <c r="M34" s="5">
        <v>28</v>
      </c>
      <c r="N34" s="6">
        <f t="shared" si="2"/>
        <v>0.17857142857142858</v>
      </c>
      <c r="O34" s="22" t="s">
        <v>15</v>
      </c>
      <c r="P34" s="61"/>
    </row>
    <row r="35" spans="1:16" ht="26.25" x14ac:dyDescent="0.35">
      <c r="A35" s="54"/>
      <c r="B35" s="31"/>
      <c r="C35" s="60"/>
      <c r="D35" s="32"/>
      <c r="E35" s="58" t="str">
        <f t="shared" si="1"/>
        <v xml:space="preserve"> </v>
      </c>
      <c r="F35" s="109"/>
      <c r="G35" s="97"/>
      <c r="H35" s="33" t="str">
        <f t="shared" si="3"/>
        <v xml:space="preserve"> </v>
      </c>
      <c r="I35" s="106"/>
      <c r="J35" s="106"/>
      <c r="K35" s="106"/>
      <c r="L35" s="5">
        <v>4</v>
      </c>
      <c r="M35" s="5">
        <v>28</v>
      </c>
      <c r="N35" s="6">
        <f t="shared" si="2"/>
        <v>0.14285714285714285</v>
      </c>
      <c r="O35" s="22" t="s">
        <v>15</v>
      </c>
    </row>
    <row r="36" spans="1:16" ht="26.25" x14ac:dyDescent="0.35">
      <c r="A36" s="54"/>
      <c r="B36" s="31"/>
      <c r="C36" s="60"/>
      <c r="D36" s="32"/>
      <c r="E36" s="58" t="str">
        <f t="shared" si="1"/>
        <v xml:space="preserve"> </v>
      </c>
      <c r="F36" s="109"/>
      <c r="G36" s="91"/>
      <c r="H36" s="33" t="str">
        <f t="shared" si="3"/>
        <v xml:space="preserve"> </v>
      </c>
      <c r="I36" s="106"/>
      <c r="J36" s="106"/>
      <c r="K36" s="106"/>
      <c r="L36" s="5">
        <v>3</v>
      </c>
      <c r="M36" s="5">
        <v>28</v>
      </c>
      <c r="N36" s="6">
        <f t="shared" si="2"/>
        <v>0.10714285714285714</v>
      </c>
      <c r="O36" s="22" t="s">
        <v>16</v>
      </c>
    </row>
    <row r="37" spans="1:16" ht="26.25" x14ac:dyDescent="0.35">
      <c r="A37" s="54"/>
      <c r="B37" s="31"/>
      <c r="C37" s="60"/>
      <c r="D37" s="32"/>
      <c r="E37" s="58" t="str">
        <f t="shared" si="1"/>
        <v xml:space="preserve"> </v>
      </c>
      <c r="F37" s="109"/>
      <c r="G37" s="91"/>
      <c r="H37" s="33" t="str">
        <f t="shared" si="3"/>
        <v xml:space="preserve"> </v>
      </c>
      <c r="I37" s="106"/>
      <c r="J37" s="106"/>
      <c r="K37" s="106"/>
      <c r="L37" s="5">
        <v>2</v>
      </c>
      <c r="M37" s="5">
        <v>28</v>
      </c>
      <c r="N37" s="6">
        <f t="shared" si="2"/>
        <v>7.1428571428571425E-2</v>
      </c>
      <c r="O37" s="22" t="s">
        <v>16</v>
      </c>
    </row>
    <row r="38" spans="1:16" ht="26.25" x14ac:dyDescent="0.35">
      <c r="A38" s="54"/>
      <c r="B38" s="31"/>
      <c r="C38" s="60"/>
      <c r="D38" s="32"/>
      <c r="E38" s="58" t="str">
        <f t="shared" si="1"/>
        <v xml:space="preserve"> </v>
      </c>
      <c r="F38" s="109"/>
      <c r="G38" s="91"/>
      <c r="H38" s="33" t="str">
        <f t="shared" si="3"/>
        <v xml:space="preserve"> </v>
      </c>
      <c r="I38" s="106"/>
      <c r="J38" s="106"/>
      <c r="K38" s="106"/>
      <c r="L38" s="5">
        <v>1</v>
      </c>
      <c r="M38" s="5">
        <v>28</v>
      </c>
      <c r="N38" s="6">
        <f t="shared" si="2"/>
        <v>3.5714285714285712E-2</v>
      </c>
      <c r="O38" s="22" t="s">
        <v>16</v>
      </c>
    </row>
    <row r="39" spans="1:16" ht="26.25" x14ac:dyDescent="0.35">
      <c r="A39" s="54"/>
      <c r="B39" s="31"/>
      <c r="C39" s="60"/>
      <c r="D39" s="32"/>
      <c r="E39" s="58" t="str">
        <f t="shared" si="1"/>
        <v xml:space="preserve"> </v>
      </c>
      <c r="F39" s="109"/>
      <c r="G39" s="91"/>
      <c r="H39" s="33" t="str">
        <f t="shared" si="3"/>
        <v xml:space="preserve"> </v>
      </c>
      <c r="I39" s="106"/>
      <c r="J39" s="106"/>
      <c r="K39" s="106"/>
    </row>
    <row r="40" spans="1:16" ht="26.25" x14ac:dyDescent="0.35">
      <c r="A40" s="54"/>
      <c r="B40" s="31"/>
      <c r="C40" s="60"/>
      <c r="D40" s="32"/>
      <c r="E40" s="58" t="str">
        <f t="shared" si="1"/>
        <v xml:space="preserve"> </v>
      </c>
      <c r="F40" s="109"/>
      <c r="G40" s="91"/>
      <c r="H40" s="33" t="str">
        <f t="shared" si="3"/>
        <v xml:space="preserve"> </v>
      </c>
      <c r="I40" s="106"/>
      <c r="J40" s="106"/>
      <c r="K40" s="106"/>
    </row>
    <row r="41" spans="1:16" ht="26.25" x14ac:dyDescent="0.35">
      <c r="A41" s="54"/>
      <c r="B41" s="31"/>
      <c r="C41" s="60"/>
      <c r="D41" s="32"/>
      <c r="E41" s="58" t="str">
        <f t="shared" si="1"/>
        <v xml:space="preserve"> </v>
      </c>
      <c r="F41" s="109"/>
      <c r="G41" s="91"/>
      <c r="H41" s="33" t="str">
        <f t="shared" si="3"/>
        <v xml:space="preserve"> </v>
      </c>
      <c r="I41" s="106"/>
      <c r="J41" s="106"/>
      <c r="K41" s="106"/>
    </row>
    <row r="42" spans="1:16" ht="26.25" x14ac:dyDescent="0.35">
      <c r="A42" s="54"/>
      <c r="B42" s="31"/>
      <c r="C42" s="60"/>
      <c r="D42" s="32"/>
      <c r="E42" s="58" t="str">
        <f t="shared" si="1"/>
        <v xml:space="preserve"> </v>
      </c>
      <c r="F42" s="109"/>
      <c r="G42" s="91"/>
      <c r="H42" s="33" t="str">
        <f t="shared" si="3"/>
        <v xml:space="preserve"> </v>
      </c>
      <c r="I42" s="106"/>
      <c r="J42" s="106"/>
      <c r="K42" s="106"/>
    </row>
    <row r="43" spans="1:16" ht="26.25" x14ac:dyDescent="0.35">
      <c r="A43" s="54"/>
      <c r="B43" s="31"/>
      <c r="C43" s="60"/>
      <c r="D43" s="32"/>
      <c r="E43" s="58" t="str">
        <f t="shared" si="1"/>
        <v xml:space="preserve"> </v>
      </c>
      <c r="F43" s="109"/>
      <c r="G43" s="91"/>
      <c r="H43" s="33" t="str">
        <f t="shared" si="3"/>
        <v xml:space="preserve"> </v>
      </c>
      <c r="I43" s="106"/>
      <c r="J43" s="106"/>
      <c r="K43" s="106"/>
    </row>
    <row r="44" spans="1:16" ht="26.25" x14ac:dyDescent="0.35">
      <c r="A44" s="54"/>
      <c r="B44" s="31"/>
      <c r="C44" s="31"/>
      <c r="D44" s="32"/>
      <c r="E44" s="58" t="str">
        <f t="shared" si="1"/>
        <v xml:space="preserve"> </v>
      </c>
      <c r="F44" s="109"/>
      <c r="G44" s="91"/>
      <c r="H44" s="33" t="str">
        <f t="shared" si="3"/>
        <v xml:space="preserve"> </v>
      </c>
      <c r="I44" s="106"/>
      <c r="J44" s="106"/>
      <c r="K44" s="106"/>
    </row>
    <row r="45" spans="1:16" ht="26.25" x14ac:dyDescent="0.35">
      <c r="A45" s="54"/>
      <c r="B45" s="31"/>
      <c r="C45" s="31"/>
      <c r="D45" s="32"/>
      <c r="E45" s="58" t="str">
        <f t="shared" si="1"/>
        <v xml:space="preserve"> </v>
      </c>
      <c r="F45" s="109"/>
      <c r="G45" s="91"/>
      <c r="H45" s="33" t="str">
        <f t="shared" si="3"/>
        <v xml:space="preserve"> </v>
      </c>
      <c r="I45" s="106"/>
      <c r="J45" s="106"/>
      <c r="K45" s="106"/>
    </row>
    <row r="46" spans="1:16" ht="26.25" x14ac:dyDescent="0.35">
      <c r="A46" s="54"/>
      <c r="B46" s="31"/>
      <c r="C46" s="31"/>
      <c r="D46" s="32"/>
      <c r="E46" s="58" t="str">
        <f t="shared" si="1"/>
        <v xml:space="preserve"> </v>
      </c>
      <c r="F46" s="109"/>
      <c r="G46" s="91"/>
      <c r="H46" s="33" t="str">
        <f t="shared" si="3"/>
        <v xml:space="preserve"> </v>
      </c>
      <c r="I46" s="106"/>
      <c r="J46" s="106"/>
      <c r="K46" s="106"/>
    </row>
    <row r="47" spans="1:16" ht="26.25" x14ac:dyDescent="0.35">
      <c r="A47" s="54"/>
      <c r="B47" s="31"/>
      <c r="C47" s="31"/>
      <c r="D47" s="32"/>
      <c r="E47" s="58" t="str">
        <f t="shared" si="1"/>
        <v xml:space="preserve"> </v>
      </c>
      <c r="F47" s="109"/>
      <c r="G47" s="91"/>
      <c r="H47" s="33" t="str">
        <f t="shared" si="3"/>
        <v xml:space="preserve"> </v>
      </c>
      <c r="I47" s="106"/>
      <c r="J47" s="106"/>
      <c r="K47" s="106"/>
    </row>
    <row r="48" spans="1:16" ht="26.25" x14ac:dyDescent="0.35">
      <c r="A48" s="54"/>
      <c r="B48" s="31"/>
      <c r="C48" s="31"/>
      <c r="D48" s="32"/>
      <c r="E48" s="58" t="str">
        <f t="shared" si="1"/>
        <v xml:space="preserve"> </v>
      </c>
      <c r="F48" s="109"/>
      <c r="G48" s="91"/>
      <c r="H48" s="33" t="str">
        <f t="shared" si="3"/>
        <v xml:space="preserve"> </v>
      </c>
      <c r="I48" s="106"/>
      <c r="J48" s="106"/>
      <c r="K48" s="106"/>
    </row>
    <row r="49" spans="1:11" ht="26.25" x14ac:dyDescent="0.35">
      <c r="A49" s="54"/>
      <c r="B49" s="31"/>
      <c r="C49" s="31"/>
      <c r="D49" s="32"/>
      <c r="E49" s="58" t="str">
        <f t="shared" si="1"/>
        <v xml:space="preserve"> </v>
      </c>
      <c r="F49" s="109"/>
      <c r="G49" s="91"/>
      <c r="H49" s="33" t="str">
        <f t="shared" si="3"/>
        <v xml:space="preserve"> </v>
      </c>
      <c r="I49" s="106"/>
      <c r="J49" s="106"/>
      <c r="K49" s="106"/>
    </row>
    <row r="50" spans="1:11" ht="26.25" x14ac:dyDescent="0.35">
      <c r="A50" s="54"/>
      <c r="B50" s="31"/>
      <c r="C50" s="31"/>
      <c r="D50" s="32"/>
      <c r="E50" s="58" t="str">
        <f t="shared" si="1"/>
        <v xml:space="preserve"> </v>
      </c>
      <c r="F50" s="109"/>
      <c r="G50" s="91"/>
      <c r="H50" s="33" t="str">
        <f t="shared" si="3"/>
        <v xml:space="preserve"> </v>
      </c>
      <c r="I50" s="106"/>
      <c r="J50" s="106"/>
      <c r="K50" s="106"/>
    </row>
    <row r="51" spans="1:11" ht="26.25" x14ac:dyDescent="0.35">
      <c r="A51" s="54"/>
      <c r="B51" s="31"/>
      <c r="C51" s="31"/>
      <c r="D51" s="32"/>
      <c r="E51" s="58" t="str">
        <f t="shared" si="1"/>
        <v xml:space="preserve"> </v>
      </c>
      <c r="F51" s="109"/>
      <c r="G51" s="91"/>
      <c r="H51" s="33" t="str">
        <f t="shared" si="3"/>
        <v xml:space="preserve"> </v>
      </c>
      <c r="I51" s="106"/>
      <c r="J51" s="106"/>
      <c r="K51" s="106"/>
    </row>
    <row r="52" spans="1:11" ht="26.25" x14ac:dyDescent="0.35">
      <c r="A52" s="54"/>
      <c r="B52" s="31"/>
      <c r="C52" s="31"/>
      <c r="D52" s="32"/>
      <c r="E52" s="58" t="str">
        <f t="shared" si="1"/>
        <v xml:space="preserve"> </v>
      </c>
      <c r="F52" s="109"/>
      <c r="G52" s="91"/>
      <c r="H52" s="33" t="str">
        <f t="shared" si="3"/>
        <v xml:space="preserve"> </v>
      </c>
      <c r="I52" s="106"/>
      <c r="J52" s="106"/>
      <c r="K52" s="106"/>
    </row>
    <row r="53" spans="1:11" ht="26.25" x14ac:dyDescent="0.35">
      <c r="A53" s="54"/>
      <c r="B53" s="31"/>
      <c r="C53" s="31"/>
      <c r="D53" s="32"/>
      <c r="E53" s="58" t="str">
        <f t="shared" si="1"/>
        <v xml:space="preserve"> </v>
      </c>
      <c r="F53" s="109"/>
      <c r="G53" s="91"/>
      <c r="H53" s="33" t="str">
        <f t="shared" si="3"/>
        <v xml:space="preserve"> </v>
      </c>
      <c r="I53" s="106"/>
      <c r="J53" s="106"/>
      <c r="K53" s="106"/>
    </row>
    <row r="54" spans="1:11" ht="26.25" x14ac:dyDescent="0.35">
      <c r="A54" s="54"/>
      <c r="B54" s="31"/>
      <c r="C54" s="31"/>
      <c r="D54" s="32"/>
      <c r="E54" s="58" t="str">
        <f t="shared" si="1"/>
        <v xml:space="preserve"> </v>
      </c>
      <c r="F54" s="109"/>
      <c r="G54" s="91"/>
      <c r="H54" s="33" t="str">
        <f t="shared" si="3"/>
        <v xml:space="preserve"> </v>
      </c>
      <c r="I54" s="106"/>
      <c r="J54" s="106"/>
      <c r="K54" s="106"/>
    </row>
    <row r="55" spans="1:11" ht="26.25" x14ac:dyDescent="0.35">
      <c r="A55" s="54"/>
      <c r="B55" s="31"/>
      <c r="C55" s="31"/>
      <c r="D55" s="32"/>
      <c r="E55" s="58" t="str">
        <f t="shared" si="1"/>
        <v xml:space="preserve"> </v>
      </c>
      <c r="F55" s="109"/>
      <c r="G55" s="91"/>
      <c r="H55" s="33" t="str">
        <f t="shared" si="3"/>
        <v xml:space="preserve"> </v>
      </c>
      <c r="I55" s="106"/>
      <c r="J55" s="106"/>
      <c r="K55" s="106"/>
    </row>
    <row r="56" spans="1:11" ht="26.25" x14ac:dyDescent="0.35">
      <c r="A56" s="54"/>
      <c r="B56" s="31"/>
      <c r="C56" s="31"/>
      <c r="D56" s="32"/>
      <c r="E56" s="58" t="str">
        <f t="shared" si="1"/>
        <v xml:space="preserve"> </v>
      </c>
      <c r="F56" s="109"/>
      <c r="G56" s="91"/>
      <c r="H56" s="33" t="str">
        <f t="shared" si="3"/>
        <v xml:space="preserve"> </v>
      </c>
      <c r="I56" s="106"/>
      <c r="J56" s="106"/>
      <c r="K56" s="106"/>
    </row>
    <row r="57" spans="1:11" ht="26.25" x14ac:dyDescent="0.35">
      <c r="A57" s="54"/>
      <c r="B57" s="31"/>
      <c r="C57" s="31"/>
      <c r="D57" s="32"/>
      <c r="E57" s="58" t="str">
        <f t="shared" si="1"/>
        <v xml:space="preserve"> </v>
      </c>
      <c r="F57" s="109"/>
      <c r="G57" s="91"/>
      <c r="H57" s="33" t="str">
        <f t="shared" si="3"/>
        <v xml:space="preserve"> </v>
      </c>
      <c r="I57" s="106"/>
      <c r="J57" s="106"/>
      <c r="K57" s="106"/>
    </row>
    <row r="58" spans="1:11" ht="26.25" x14ac:dyDescent="0.35">
      <c r="A58" s="54"/>
      <c r="B58" s="31"/>
      <c r="C58" s="31"/>
      <c r="D58" s="32"/>
      <c r="E58" s="58" t="str">
        <f t="shared" si="1"/>
        <v xml:space="preserve"> </v>
      </c>
      <c r="F58" s="109"/>
      <c r="G58" s="91"/>
      <c r="H58" s="33" t="str">
        <f t="shared" si="3"/>
        <v xml:space="preserve"> </v>
      </c>
      <c r="I58" s="106"/>
      <c r="J58" s="106"/>
      <c r="K58" s="106"/>
    </row>
    <row r="59" spans="1:11" ht="26.25" x14ac:dyDescent="0.35">
      <c r="A59" s="54"/>
      <c r="B59" s="31"/>
      <c r="C59" s="31"/>
      <c r="D59" s="32"/>
      <c r="E59" s="58" t="str">
        <f t="shared" si="1"/>
        <v xml:space="preserve"> </v>
      </c>
      <c r="F59" s="109"/>
      <c r="G59" s="91"/>
      <c r="H59" s="33" t="str">
        <f t="shared" si="3"/>
        <v xml:space="preserve"> </v>
      </c>
      <c r="I59" s="106"/>
      <c r="J59" s="106"/>
      <c r="K59" s="106"/>
    </row>
    <row r="60" spans="1:11" ht="26.25" x14ac:dyDescent="0.35">
      <c r="A60" s="54"/>
      <c r="B60" s="31"/>
      <c r="C60" s="31"/>
      <c r="D60" s="32"/>
      <c r="E60" s="58" t="str">
        <f t="shared" si="1"/>
        <v xml:space="preserve"> </v>
      </c>
      <c r="F60" s="109"/>
      <c r="G60" s="91"/>
      <c r="H60" s="33" t="str">
        <f t="shared" si="3"/>
        <v xml:space="preserve"> </v>
      </c>
      <c r="I60" s="106"/>
      <c r="J60" s="106"/>
      <c r="K60" s="106"/>
    </row>
    <row r="61" spans="1:11" ht="26.25" x14ac:dyDescent="0.35">
      <c r="A61" s="54"/>
      <c r="B61" s="31"/>
      <c r="C61" s="31"/>
      <c r="D61" s="32"/>
      <c r="E61" s="58" t="str">
        <f t="shared" si="1"/>
        <v xml:space="preserve"> </v>
      </c>
      <c r="F61" s="109"/>
      <c r="G61" s="91"/>
      <c r="H61" s="33" t="str">
        <f t="shared" si="3"/>
        <v xml:space="preserve"> </v>
      </c>
      <c r="I61" s="106"/>
      <c r="J61" s="106"/>
      <c r="K61" s="106"/>
    </row>
    <row r="62" spans="1:11" ht="26.25" x14ac:dyDescent="0.35">
      <c r="A62" s="54"/>
      <c r="B62" s="31"/>
      <c r="C62" s="31"/>
      <c r="D62" s="32"/>
      <c r="E62" s="58" t="str">
        <f t="shared" si="1"/>
        <v xml:space="preserve"> </v>
      </c>
      <c r="F62" s="109"/>
      <c r="G62" s="91"/>
      <c r="H62" s="33" t="str">
        <f t="shared" si="3"/>
        <v xml:space="preserve"> </v>
      </c>
      <c r="I62" s="106"/>
      <c r="J62" s="106"/>
      <c r="K62" s="106"/>
    </row>
    <row r="63" spans="1:11" ht="26.25" x14ac:dyDescent="0.35">
      <c r="A63" s="54"/>
      <c r="B63" s="31"/>
      <c r="C63" s="31"/>
      <c r="D63" s="32"/>
      <c r="E63" s="58" t="str">
        <f t="shared" si="1"/>
        <v xml:space="preserve"> </v>
      </c>
      <c r="F63" s="109"/>
      <c r="G63" s="91"/>
      <c r="H63" s="33" t="str">
        <f t="shared" si="3"/>
        <v xml:space="preserve"> </v>
      </c>
      <c r="I63" s="106"/>
      <c r="J63" s="106"/>
      <c r="K63" s="106"/>
    </row>
    <row r="64" spans="1:11" ht="26.25" x14ac:dyDescent="0.35">
      <c r="A64" s="54"/>
      <c r="B64" s="31"/>
      <c r="C64" s="31"/>
      <c r="D64" s="32"/>
      <c r="E64" s="58" t="str">
        <f t="shared" si="1"/>
        <v xml:space="preserve"> </v>
      </c>
      <c r="F64" s="109"/>
      <c r="G64" s="91"/>
      <c r="H64" s="33" t="str">
        <f t="shared" si="3"/>
        <v xml:space="preserve"> </v>
      </c>
      <c r="I64" s="106"/>
      <c r="J64" s="106"/>
      <c r="K64" s="106"/>
    </row>
    <row r="65" spans="1:11" ht="26.25" x14ac:dyDescent="0.35">
      <c r="A65" s="54"/>
      <c r="B65" s="31"/>
      <c r="C65" s="31"/>
      <c r="D65" s="32"/>
      <c r="E65" s="58" t="str">
        <f t="shared" si="1"/>
        <v xml:space="preserve"> </v>
      </c>
      <c r="F65" s="109"/>
      <c r="G65" s="91"/>
      <c r="H65" s="33" t="str">
        <f t="shared" si="3"/>
        <v xml:space="preserve"> </v>
      </c>
      <c r="I65" s="106"/>
      <c r="J65" s="106"/>
      <c r="K65" s="106"/>
    </row>
    <row r="66" spans="1:11" ht="26.25" x14ac:dyDescent="0.35">
      <c r="A66" s="54"/>
      <c r="B66" s="31"/>
      <c r="C66" s="31"/>
      <c r="D66" s="32"/>
      <c r="E66" s="58" t="str">
        <f t="shared" si="1"/>
        <v xml:space="preserve"> </v>
      </c>
      <c r="F66" s="109"/>
      <c r="G66" s="91"/>
      <c r="H66" s="33" t="str">
        <f t="shared" si="3"/>
        <v xml:space="preserve"> </v>
      </c>
      <c r="I66" s="106"/>
      <c r="J66" s="106"/>
      <c r="K66" s="106"/>
    </row>
    <row r="67" spans="1:11" ht="26.25" x14ac:dyDescent="0.35">
      <c r="A67" s="54"/>
      <c r="B67" s="31"/>
      <c r="C67" s="31"/>
      <c r="D67" s="32"/>
      <c r="E67" s="58" t="str">
        <f t="shared" si="1"/>
        <v xml:space="preserve"> </v>
      </c>
      <c r="F67" s="109"/>
      <c r="G67" s="91"/>
      <c r="H67" s="33" t="str">
        <f t="shared" si="3"/>
        <v xml:space="preserve"> </v>
      </c>
      <c r="I67" s="106"/>
      <c r="J67" s="106"/>
      <c r="K67" s="106"/>
    </row>
    <row r="68" spans="1:11" ht="26.25" x14ac:dyDescent="0.35">
      <c r="A68" s="54"/>
      <c r="B68" s="31"/>
      <c r="C68" s="31"/>
      <c r="D68" s="32"/>
      <c r="E68" s="58" t="str">
        <f t="shared" si="1"/>
        <v xml:space="preserve"> </v>
      </c>
      <c r="F68" s="109"/>
      <c r="G68" s="91"/>
      <c r="H68" s="33" t="str">
        <f t="shared" si="3"/>
        <v xml:space="preserve"> </v>
      </c>
      <c r="I68" s="106"/>
      <c r="J68" s="106"/>
      <c r="K68" s="106"/>
    </row>
    <row r="69" spans="1:11" ht="26.25" x14ac:dyDescent="0.35">
      <c r="A69" s="54"/>
      <c r="B69" s="31"/>
      <c r="C69" s="31"/>
      <c r="D69" s="32"/>
      <c r="E69" s="58" t="str">
        <f t="shared" si="1"/>
        <v xml:space="preserve"> </v>
      </c>
      <c r="F69" s="109"/>
      <c r="G69" s="91"/>
      <c r="H69" s="33" t="str">
        <f t="shared" si="3"/>
        <v xml:space="preserve"> </v>
      </c>
      <c r="I69" s="106"/>
      <c r="J69" s="106"/>
      <c r="K69" s="106"/>
    </row>
    <row r="70" spans="1:11" ht="26.25" x14ac:dyDescent="0.35">
      <c r="A70" s="54"/>
      <c r="B70" s="31"/>
      <c r="C70" s="31"/>
      <c r="D70" s="32"/>
      <c r="E70" s="58" t="str">
        <f t="shared" si="1"/>
        <v xml:space="preserve"> </v>
      </c>
      <c r="F70" s="109"/>
      <c r="G70" s="91"/>
      <c r="H70" s="33" t="str">
        <f t="shared" si="3"/>
        <v xml:space="preserve"> </v>
      </c>
      <c r="I70" s="106"/>
      <c r="J70" s="106"/>
      <c r="K70" s="106"/>
    </row>
    <row r="71" spans="1:11" ht="26.25" x14ac:dyDescent="0.35">
      <c r="A71" s="54"/>
      <c r="B71" s="31"/>
      <c r="C71" s="31"/>
      <c r="D71" s="32"/>
      <c r="E71" s="58" t="str">
        <f t="shared" si="1"/>
        <v xml:space="preserve"> </v>
      </c>
      <c r="F71" s="109"/>
      <c r="G71" s="91"/>
      <c r="H71" s="33" t="str">
        <f t="shared" si="3"/>
        <v xml:space="preserve"> </v>
      </c>
      <c r="I71" s="106"/>
      <c r="J71" s="106"/>
      <c r="K71" s="106"/>
    </row>
    <row r="72" spans="1:11" ht="26.25" x14ac:dyDescent="0.35">
      <c r="A72" s="54"/>
      <c r="B72" s="31"/>
      <c r="C72" s="31"/>
      <c r="D72" s="32"/>
      <c r="E72" s="58" t="str">
        <f t="shared" si="1"/>
        <v xml:space="preserve"> </v>
      </c>
      <c r="F72" s="109"/>
      <c r="G72" s="91"/>
      <c r="H72" s="33" t="str">
        <f t="shared" si="3"/>
        <v xml:space="preserve"> </v>
      </c>
      <c r="I72" s="106"/>
      <c r="J72" s="106"/>
      <c r="K72" s="106"/>
    </row>
    <row r="73" spans="1:11" ht="26.25" x14ac:dyDescent="0.35">
      <c r="A73" s="54"/>
      <c r="B73" s="31"/>
      <c r="C73" s="31"/>
      <c r="D73" s="32"/>
      <c r="E73" s="58" t="str">
        <f t="shared" si="1"/>
        <v xml:space="preserve"> </v>
      </c>
      <c r="F73" s="109"/>
      <c r="G73" s="91"/>
      <c r="H73" s="33" t="str">
        <f t="shared" si="3"/>
        <v xml:space="preserve"> </v>
      </c>
      <c r="I73" s="106"/>
      <c r="J73" s="106"/>
      <c r="K73" s="106"/>
    </row>
    <row r="74" spans="1:11" ht="26.25" x14ac:dyDescent="0.35">
      <c r="A74" s="54"/>
      <c r="B74" s="31"/>
      <c r="C74" s="31"/>
      <c r="D74" s="32"/>
      <c r="E74" s="58" t="str">
        <f t="shared" si="1"/>
        <v xml:space="preserve"> </v>
      </c>
      <c r="F74" s="109"/>
      <c r="G74" s="91"/>
      <c r="H74" s="33" t="str">
        <f t="shared" si="3"/>
        <v xml:space="preserve"> </v>
      </c>
      <c r="I74" s="106"/>
      <c r="J74" s="106"/>
      <c r="K74" s="106"/>
    </row>
    <row r="75" spans="1:11" ht="26.25" x14ac:dyDescent="0.35">
      <c r="A75" s="54"/>
      <c r="B75" s="31"/>
      <c r="C75" s="31"/>
      <c r="D75" s="32"/>
      <c r="E75" s="58" t="str">
        <f t="shared" si="1"/>
        <v xml:space="preserve"> </v>
      </c>
      <c r="F75" s="109"/>
      <c r="G75" s="91"/>
      <c r="H75" s="33" t="str">
        <f t="shared" si="3"/>
        <v xml:space="preserve"> </v>
      </c>
      <c r="I75" s="106"/>
      <c r="J75" s="106"/>
      <c r="K75" s="106"/>
    </row>
    <row r="76" spans="1:11" ht="26.25" x14ac:dyDescent="0.35">
      <c r="A76" s="54"/>
      <c r="B76" s="31"/>
      <c r="C76" s="31"/>
      <c r="D76" s="32"/>
      <c r="E76" s="58" t="str">
        <f t="shared" ref="E76:E139" si="4">IF(D76&gt;=17,"Growth High",IF(D76&gt;=9,"Growth Adequate",IF(D76&gt;0,"Growth Low"," ")))</f>
        <v xml:space="preserve"> </v>
      </c>
      <c r="F76" s="109"/>
      <c r="G76" s="91"/>
      <c r="H76" s="33" t="str">
        <f t="shared" ref="H76:H139" si="5">IF(G76&gt;=$F$10,"Yes"," ")</f>
        <v xml:space="preserve"> </v>
      </c>
      <c r="I76" s="106"/>
      <c r="J76" s="106"/>
      <c r="K76" s="106"/>
    </row>
    <row r="77" spans="1:11" ht="26.25" x14ac:dyDescent="0.35">
      <c r="A77" s="54"/>
      <c r="B77" s="31"/>
      <c r="C77" s="31"/>
      <c r="D77" s="32"/>
      <c r="E77" s="58" t="str">
        <f t="shared" si="4"/>
        <v xml:space="preserve"> </v>
      </c>
      <c r="F77" s="109"/>
      <c r="G77" s="91"/>
      <c r="H77" s="33" t="str">
        <f t="shared" si="5"/>
        <v xml:space="preserve"> </v>
      </c>
      <c r="I77" s="106"/>
      <c r="J77" s="106"/>
      <c r="K77" s="106"/>
    </row>
    <row r="78" spans="1:11" ht="26.25" x14ac:dyDescent="0.35">
      <c r="A78" s="54"/>
      <c r="B78" s="31"/>
      <c r="C78" s="31"/>
      <c r="D78" s="32"/>
      <c r="E78" s="58" t="str">
        <f t="shared" si="4"/>
        <v xml:space="preserve"> </v>
      </c>
      <c r="F78" s="109"/>
      <c r="G78" s="91"/>
      <c r="H78" s="33" t="str">
        <f t="shared" si="5"/>
        <v xml:space="preserve"> </v>
      </c>
      <c r="I78" s="106"/>
      <c r="J78" s="106"/>
      <c r="K78" s="106"/>
    </row>
    <row r="79" spans="1:11" ht="26.25" x14ac:dyDescent="0.35">
      <c r="A79" s="54"/>
      <c r="B79" s="31"/>
      <c r="C79" s="31"/>
      <c r="D79" s="32"/>
      <c r="E79" s="58" t="str">
        <f t="shared" si="4"/>
        <v xml:space="preserve"> </v>
      </c>
      <c r="F79" s="109"/>
      <c r="G79" s="91"/>
      <c r="H79" s="33" t="str">
        <f t="shared" si="5"/>
        <v xml:space="preserve"> </v>
      </c>
      <c r="I79" s="106"/>
      <c r="J79" s="106"/>
      <c r="K79" s="106"/>
    </row>
    <row r="80" spans="1:11" ht="26.25" x14ac:dyDescent="0.35">
      <c r="A80" s="54"/>
      <c r="B80" s="31"/>
      <c r="C80" s="31"/>
      <c r="D80" s="32"/>
      <c r="E80" s="58" t="str">
        <f t="shared" si="4"/>
        <v xml:space="preserve"> </v>
      </c>
      <c r="F80" s="109"/>
      <c r="G80" s="91"/>
      <c r="H80" s="33" t="str">
        <f t="shared" si="5"/>
        <v xml:space="preserve"> </v>
      </c>
      <c r="I80" s="106"/>
      <c r="J80" s="106"/>
      <c r="K80" s="106"/>
    </row>
    <row r="81" spans="1:11" ht="26.25" x14ac:dyDescent="0.35">
      <c r="A81" s="54"/>
      <c r="B81" s="31"/>
      <c r="C81" s="31"/>
      <c r="D81" s="32"/>
      <c r="E81" s="58" t="str">
        <f t="shared" si="4"/>
        <v xml:space="preserve"> </v>
      </c>
      <c r="F81" s="109"/>
      <c r="G81" s="91"/>
      <c r="H81" s="33" t="str">
        <f t="shared" si="5"/>
        <v xml:space="preserve"> </v>
      </c>
      <c r="I81" s="106"/>
      <c r="J81" s="106"/>
      <c r="K81" s="106"/>
    </row>
    <row r="82" spans="1:11" ht="26.25" x14ac:dyDescent="0.35">
      <c r="A82" s="54"/>
      <c r="B82" s="31"/>
      <c r="C82" s="31"/>
      <c r="D82" s="32"/>
      <c r="E82" s="58" t="str">
        <f t="shared" si="4"/>
        <v xml:space="preserve"> </v>
      </c>
      <c r="F82" s="109"/>
      <c r="G82" s="91"/>
      <c r="H82" s="33" t="str">
        <f t="shared" si="5"/>
        <v xml:space="preserve"> </v>
      </c>
      <c r="I82" s="106"/>
      <c r="J82" s="106"/>
      <c r="K82" s="106"/>
    </row>
    <row r="83" spans="1:11" ht="26.25" x14ac:dyDescent="0.35">
      <c r="A83" s="54"/>
      <c r="B83" s="31"/>
      <c r="C83" s="31"/>
      <c r="D83" s="32"/>
      <c r="E83" s="58" t="str">
        <f t="shared" si="4"/>
        <v xml:space="preserve"> </v>
      </c>
      <c r="F83" s="109"/>
      <c r="G83" s="91"/>
      <c r="H83" s="33" t="str">
        <f t="shared" si="5"/>
        <v xml:space="preserve"> </v>
      </c>
      <c r="I83" s="106"/>
      <c r="J83" s="106"/>
      <c r="K83" s="106"/>
    </row>
    <row r="84" spans="1:11" ht="26.25" x14ac:dyDescent="0.35">
      <c r="A84" s="54"/>
      <c r="B84" s="31"/>
      <c r="C84" s="31"/>
      <c r="D84" s="32"/>
      <c r="E84" s="58" t="str">
        <f t="shared" si="4"/>
        <v xml:space="preserve"> </v>
      </c>
      <c r="F84" s="109"/>
      <c r="G84" s="91"/>
      <c r="H84" s="33" t="str">
        <f t="shared" si="5"/>
        <v xml:space="preserve"> </v>
      </c>
      <c r="I84" s="106"/>
      <c r="J84" s="106"/>
      <c r="K84" s="106"/>
    </row>
    <row r="85" spans="1:11" ht="26.25" x14ac:dyDescent="0.35">
      <c r="A85" s="54"/>
      <c r="B85" s="31"/>
      <c r="C85" s="31"/>
      <c r="D85" s="32"/>
      <c r="E85" s="58" t="str">
        <f t="shared" si="4"/>
        <v xml:space="preserve"> </v>
      </c>
      <c r="F85" s="109"/>
      <c r="G85" s="91"/>
      <c r="H85" s="33" t="str">
        <f t="shared" si="5"/>
        <v xml:space="preserve"> </v>
      </c>
      <c r="I85" s="106"/>
      <c r="J85" s="106"/>
      <c r="K85" s="106"/>
    </row>
    <row r="86" spans="1:11" ht="26.25" x14ac:dyDescent="0.35">
      <c r="A86" s="54"/>
      <c r="B86" s="31"/>
      <c r="C86" s="31"/>
      <c r="D86" s="32"/>
      <c r="E86" s="58" t="str">
        <f t="shared" si="4"/>
        <v xml:space="preserve"> </v>
      </c>
      <c r="F86" s="109"/>
      <c r="G86" s="91"/>
      <c r="H86" s="33" t="str">
        <f t="shared" si="5"/>
        <v xml:space="preserve"> </v>
      </c>
      <c r="I86" s="106"/>
      <c r="J86" s="106"/>
      <c r="K86" s="106"/>
    </row>
    <row r="87" spans="1:11" ht="26.25" x14ac:dyDescent="0.35">
      <c r="A87" s="54"/>
      <c r="B87" s="31"/>
      <c r="C87" s="31"/>
      <c r="D87" s="32"/>
      <c r="E87" s="58" t="str">
        <f t="shared" si="4"/>
        <v xml:space="preserve"> </v>
      </c>
      <c r="F87" s="109"/>
      <c r="G87" s="91"/>
      <c r="H87" s="33" t="str">
        <f t="shared" si="5"/>
        <v xml:space="preserve"> </v>
      </c>
      <c r="I87" s="106"/>
      <c r="J87" s="106"/>
      <c r="K87" s="106"/>
    </row>
    <row r="88" spans="1:11" ht="26.25" x14ac:dyDescent="0.35">
      <c r="A88" s="54"/>
      <c r="B88" s="31"/>
      <c r="C88" s="31"/>
      <c r="D88" s="32"/>
      <c r="E88" s="58" t="str">
        <f t="shared" si="4"/>
        <v xml:space="preserve"> </v>
      </c>
      <c r="F88" s="109"/>
      <c r="G88" s="91"/>
      <c r="H88" s="33" t="str">
        <f t="shared" si="5"/>
        <v xml:space="preserve"> </v>
      </c>
      <c r="I88" s="106"/>
      <c r="J88" s="106"/>
      <c r="K88" s="106"/>
    </row>
    <row r="89" spans="1:11" ht="26.25" x14ac:dyDescent="0.35">
      <c r="A89" s="54"/>
      <c r="B89" s="31"/>
      <c r="C89" s="31"/>
      <c r="D89" s="32"/>
      <c r="E89" s="58" t="str">
        <f t="shared" si="4"/>
        <v xml:space="preserve"> </v>
      </c>
      <c r="F89" s="109"/>
      <c r="G89" s="91"/>
      <c r="H89" s="33" t="str">
        <f t="shared" si="5"/>
        <v xml:space="preserve"> </v>
      </c>
      <c r="I89" s="106"/>
      <c r="J89" s="106"/>
      <c r="K89" s="106"/>
    </row>
    <row r="90" spans="1:11" ht="26.25" x14ac:dyDescent="0.35">
      <c r="A90" s="54"/>
      <c r="B90" s="31"/>
      <c r="C90" s="31"/>
      <c r="D90" s="32"/>
      <c r="E90" s="58" t="str">
        <f t="shared" si="4"/>
        <v xml:space="preserve"> </v>
      </c>
      <c r="F90" s="109"/>
      <c r="G90" s="91"/>
      <c r="H90" s="33" t="str">
        <f t="shared" si="5"/>
        <v xml:space="preserve"> </v>
      </c>
      <c r="I90" s="106"/>
      <c r="J90" s="106"/>
      <c r="K90" s="106"/>
    </row>
    <row r="91" spans="1:11" ht="26.25" x14ac:dyDescent="0.35">
      <c r="A91" s="54"/>
      <c r="B91" s="31"/>
      <c r="C91" s="31"/>
      <c r="D91" s="32"/>
      <c r="E91" s="58" t="str">
        <f t="shared" si="4"/>
        <v xml:space="preserve"> </v>
      </c>
      <c r="F91" s="109"/>
      <c r="G91" s="91"/>
      <c r="H91" s="33" t="str">
        <f t="shared" si="5"/>
        <v xml:space="preserve"> </v>
      </c>
      <c r="I91" s="106"/>
      <c r="J91" s="106"/>
      <c r="K91" s="106"/>
    </row>
    <row r="92" spans="1:11" ht="26.25" x14ac:dyDescent="0.35">
      <c r="A92" s="54"/>
      <c r="B92" s="31"/>
      <c r="C92" s="31"/>
      <c r="D92" s="32"/>
      <c r="E92" s="58" t="str">
        <f t="shared" si="4"/>
        <v xml:space="preserve"> </v>
      </c>
      <c r="F92" s="109"/>
      <c r="G92" s="91"/>
      <c r="H92" s="33" t="str">
        <f t="shared" si="5"/>
        <v xml:space="preserve"> </v>
      </c>
      <c r="I92" s="106"/>
      <c r="J92" s="106"/>
      <c r="K92" s="106"/>
    </row>
    <row r="93" spans="1:11" ht="26.25" x14ac:dyDescent="0.35">
      <c r="A93" s="54"/>
      <c r="B93" s="31"/>
      <c r="C93" s="31"/>
      <c r="D93" s="32"/>
      <c r="E93" s="58" t="str">
        <f t="shared" si="4"/>
        <v xml:space="preserve"> </v>
      </c>
      <c r="F93" s="109"/>
      <c r="G93" s="91"/>
      <c r="H93" s="33" t="str">
        <f t="shared" si="5"/>
        <v xml:space="preserve"> </v>
      </c>
      <c r="I93" s="106"/>
      <c r="J93" s="106"/>
      <c r="K93" s="106"/>
    </row>
    <row r="94" spans="1:11" ht="26.25" x14ac:dyDescent="0.35">
      <c r="A94" s="54"/>
      <c r="B94" s="31"/>
      <c r="C94" s="31"/>
      <c r="D94" s="32"/>
      <c r="E94" s="58" t="str">
        <f t="shared" si="4"/>
        <v xml:space="preserve"> </v>
      </c>
      <c r="F94" s="109"/>
      <c r="G94" s="91"/>
      <c r="H94" s="33" t="str">
        <f t="shared" si="5"/>
        <v xml:space="preserve"> </v>
      </c>
      <c r="I94" s="106"/>
      <c r="J94" s="106"/>
      <c r="K94" s="106"/>
    </row>
    <row r="95" spans="1:11" ht="26.25" x14ac:dyDescent="0.35">
      <c r="A95" s="54"/>
      <c r="B95" s="31"/>
      <c r="C95" s="31"/>
      <c r="D95" s="32"/>
      <c r="E95" s="58" t="str">
        <f t="shared" si="4"/>
        <v xml:space="preserve"> </v>
      </c>
      <c r="F95" s="109"/>
      <c r="G95" s="91"/>
      <c r="H95" s="33" t="str">
        <f t="shared" si="5"/>
        <v xml:space="preserve"> </v>
      </c>
      <c r="I95" s="106"/>
      <c r="J95" s="106"/>
      <c r="K95" s="106"/>
    </row>
    <row r="96" spans="1:11" ht="26.25" x14ac:dyDescent="0.35">
      <c r="A96" s="54"/>
      <c r="B96" s="31"/>
      <c r="C96" s="31"/>
      <c r="D96" s="32"/>
      <c r="E96" s="58" t="str">
        <f t="shared" si="4"/>
        <v xml:space="preserve"> </v>
      </c>
      <c r="F96" s="109"/>
      <c r="G96" s="91"/>
      <c r="H96" s="33" t="str">
        <f t="shared" si="5"/>
        <v xml:space="preserve"> </v>
      </c>
      <c r="I96" s="106"/>
      <c r="J96" s="106"/>
      <c r="K96" s="106"/>
    </row>
    <row r="97" spans="1:11" ht="26.25" x14ac:dyDescent="0.35">
      <c r="A97" s="54"/>
      <c r="B97" s="31"/>
      <c r="C97" s="31"/>
      <c r="D97" s="32"/>
      <c r="E97" s="58" t="str">
        <f t="shared" si="4"/>
        <v xml:space="preserve"> </v>
      </c>
      <c r="F97" s="109"/>
      <c r="G97" s="91"/>
      <c r="H97" s="33" t="str">
        <f t="shared" si="5"/>
        <v xml:space="preserve"> </v>
      </c>
      <c r="I97" s="106"/>
      <c r="J97" s="106"/>
      <c r="K97" s="106"/>
    </row>
    <row r="98" spans="1:11" ht="26.25" x14ac:dyDescent="0.35">
      <c r="A98" s="54"/>
      <c r="B98" s="31"/>
      <c r="C98" s="31"/>
      <c r="D98" s="32"/>
      <c r="E98" s="58" t="str">
        <f t="shared" si="4"/>
        <v xml:space="preserve"> </v>
      </c>
      <c r="F98" s="109"/>
      <c r="G98" s="91"/>
      <c r="H98" s="33" t="str">
        <f t="shared" si="5"/>
        <v xml:space="preserve"> </v>
      </c>
      <c r="I98" s="106"/>
      <c r="J98" s="106"/>
      <c r="K98" s="106"/>
    </row>
    <row r="99" spans="1:11" ht="26.25" x14ac:dyDescent="0.35">
      <c r="A99" s="54"/>
      <c r="B99" s="31"/>
      <c r="C99" s="31"/>
      <c r="D99" s="32"/>
      <c r="E99" s="58" t="str">
        <f t="shared" si="4"/>
        <v xml:space="preserve"> </v>
      </c>
      <c r="F99" s="109"/>
      <c r="G99" s="91"/>
      <c r="H99" s="33" t="str">
        <f t="shared" si="5"/>
        <v xml:space="preserve"> </v>
      </c>
      <c r="I99" s="106"/>
      <c r="J99" s="106"/>
      <c r="K99" s="106"/>
    </row>
    <row r="100" spans="1:11" ht="26.25" x14ac:dyDescent="0.35">
      <c r="A100" s="54"/>
      <c r="B100" s="31"/>
      <c r="C100" s="31"/>
      <c r="D100" s="32"/>
      <c r="E100" s="58" t="str">
        <f t="shared" si="4"/>
        <v xml:space="preserve"> </v>
      </c>
      <c r="F100" s="109"/>
      <c r="G100" s="91"/>
      <c r="H100" s="33" t="str">
        <f t="shared" si="5"/>
        <v xml:space="preserve"> </v>
      </c>
      <c r="I100" s="106"/>
      <c r="J100" s="106"/>
      <c r="K100" s="106"/>
    </row>
    <row r="101" spans="1:11" ht="26.25" x14ac:dyDescent="0.35">
      <c r="A101" s="54"/>
      <c r="B101" s="31"/>
      <c r="C101" s="31"/>
      <c r="D101" s="32"/>
      <c r="E101" s="58" t="str">
        <f t="shared" si="4"/>
        <v xml:space="preserve"> </v>
      </c>
      <c r="F101" s="109"/>
      <c r="G101" s="91"/>
      <c r="H101" s="33" t="str">
        <f t="shared" si="5"/>
        <v xml:space="preserve"> </v>
      </c>
      <c r="I101" s="106"/>
      <c r="J101" s="106"/>
      <c r="K101" s="106"/>
    </row>
    <row r="102" spans="1:11" ht="26.25" x14ac:dyDescent="0.35">
      <c r="A102" s="54"/>
      <c r="B102" s="31"/>
      <c r="C102" s="31"/>
      <c r="D102" s="32"/>
      <c r="E102" s="58" t="str">
        <f t="shared" si="4"/>
        <v xml:space="preserve"> </v>
      </c>
      <c r="F102" s="109"/>
      <c r="G102" s="91"/>
      <c r="H102" s="33" t="str">
        <f t="shared" si="5"/>
        <v xml:space="preserve"> </v>
      </c>
      <c r="I102" s="106"/>
      <c r="J102" s="106"/>
      <c r="K102" s="106"/>
    </row>
    <row r="103" spans="1:11" ht="26.25" x14ac:dyDescent="0.35">
      <c r="A103" s="54"/>
      <c r="B103" s="31"/>
      <c r="C103" s="31"/>
      <c r="D103" s="32"/>
      <c r="E103" s="58" t="str">
        <f t="shared" si="4"/>
        <v xml:space="preserve"> </v>
      </c>
      <c r="F103" s="109"/>
      <c r="G103" s="91"/>
      <c r="H103" s="33" t="str">
        <f t="shared" si="5"/>
        <v xml:space="preserve"> </v>
      </c>
      <c r="I103" s="106"/>
      <c r="J103" s="106"/>
      <c r="K103" s="106"/>
    </row>
    <row r="104" spans="1:11" ht="26.25" x14ac:dyDescent="0.35">
      <c r="A104" s="54"/>
      <c r="B104" s="31"/>
      <c r="C104" s="31"/>
      <c r="D104" s="32"/>
      <c r="E104" s="58" t="str">
        <f t="shared" si="4"/>
        <v xml:space="preserve"> </v>
      </c>
      <c r="F104" s="109"/>
      <c r="G104" s="91"/>
      <c r="H104" s="33" t="str">
        <f t="shared" si="5"/>
        <v xml:space="preserve"> </v>
      </c>
      <c r="I104" s="106"/>
      <c r="J104" s="106"/>
      <c r="K104" s="106"/>
    </row>
    <row r="105" spans="1:11" ht="26.25" x14ac:dyDescent="0.35">
      <c r="A105" s="54"/>
      <c r="B105" s="31"/>
      <c r="C105" s="31"/>
      <c r="D105" s="32"/>
      <c r="E105" s="58" t="str">
        <f t="shared" si="4"/>
        <v xml:space="preserve"> </v>
      </c>
      <c r="F105" s="109"/>
      <c r="G105" s="91"/>
      <c r="H105" s="33" t="str">
        <f t="shared" si="5"/>
        <v xml:space="preserve"> </v>
      </c>
      <c r="I105" s="106"/>
      <c r="J105" s="106"/>
      <c r="K105" s="106"/>
    </row>
    <row r="106" spans="1:11" ht="26.25" x14ac:dyDescent="0.35">
      <c r="A106" s="54"/>
      <c r="B106" s="31"/>
      <c r="C106" s="31"/>
      <c r="D106" s="32"/>
      <c r="E106" s="58" t="str">
        <f t="shared" si="4"/>
        <v xml:space="preserve"> </v>
      </c>
      <c r="F106" s="109"/>
      <c r="G106" s="91"/>
      <c r="H106" s="33" t="str">
        <f t="shared" si="5"/>
        <v xml:space="preserve"> </v>
      </c>
      <c r="I106" s="106"/>
      <c r="J106" s="106"/>
      <c r="K106" s="106"/>
    </row>
    <row r="107" spans="1:11" ht="26.25" x14ac:dyDescent="0.35">
      <c r="A107" s="54"/>
      <c r="B107" s="31"/>
      <c r="C107" s="31"/>
      <c r="D107" s="32"/>
      <c r="E107" s="58" t="str">
        <f t="shared" si="4"/>
        <v xml:space="preserve"> </v>
      </c>
      <c r="F107" s="109"/>
      <c r="G107" s="91"/>
      <c r="H107" s="33" t="str">
        <f t="shared" si="5"/>
        <v xml:space="preserve"> </v>
      </c>
      <c r="I107" s="106"/>
      <c r="J107" s="106"/>
      <c r="K107" s="106"/>
    </row>
    <row r="108" spans="1:11" ht="26.25" x14ac:dyDescent="0.35">
      <c r="A108" s="54"/>
      <c r="B108" s="31"/>
      <c r="C108" s="31"/>
      <c r="D108" s="32"/>
      <c r="E108" s="58" t="str">
        <f t="shared" si="4"/>
        <v xml:space="preserve"> </v>
      </c>
      <c r="F108" s="109"/>
      <c r="G108" s="91"/>
      <c r="H108" s="33" t="str">
        <f t="shared" si="5"/>
        <v xml:space="preserve"> </v>
      </c>
      <c r="I108" s="106"/>
      <c r="J108" s="106"/>
      <c r="K108" s="106"/>
    </row>
    <row r="109" spans="1:11" ht="26.25" x14ac:dyDescent="0.35">
      <c r="A109" s="54"/>
      <c r="B109" s="31"/>
      <c r="C109" s="31"/>
      <c r="D109" s="32"/>
      <c r="E109" s="58" t="str">
        <f t="shared" si="4"/>
        <v xml:space="preserve"> </v>
      </c>
      <c r="F109" s="109"/>
      <c r="G109" s="91"/>
      <c r="H109" s="33" t="str">
        <f t="shared" si="5"/>
        <v xml:space="preserve"> </v>
      </c>
      <c r="I109" s="106"/>
      <c r="J109" s="106"/>
      <c r="K109" s="106"/>
    </row>
    <row r="110" spans="1:11" ht="26.25" x14ac:dyDescent="0.35">
      <c r="A110" s="54"/>
      <c r="B110" s="31"/>
      <c r="C110" s="31"/>
      <c r="D110" s="32"/>
      <c r="E110" s="58" t="str">
        <f t="shared" si="4"/>
        <v xml:space="preserve"> </v>
      </c>
      <c r="F110" s="109"/>
      <c r="G110" s="91"/>
      <c r="H110" s="33" t="str">
        <f t="shared" si="5"/>
        <v xml:space="preserve"> </v>
      </c>
      <c r="I110" s="106"/>
      <c r="J110" s="106"/>
      <c r="K110" s="106"/>
    </row>
    <row r="111" spans="1:11" ht="26.25" x14ac:dyDescent="0.35">
      <c r="A111" s="54"/>
      <c r="B111" s="31"/>
      <c r="C111" s="31"/>
      <c r="D111" s="32"/>
      <c r="E111" s="58" t="str">
        <f t="shared" si="4"/>
        <v xml:space="preserve"> </v>
      </c>
      <c r="F111" s="109"/>
      <c r="G111" s="91"/>
      <c r="H111" s="33" t="str">
        <f t="shared" si="5"/>
        <v xml:space="preserve"> </v>
      </c>
      <c r="I111" s="106"/>
      <c r="J111" s="106"/>
      <c r="K111" s="106"/>
    </row>
    <row r="112" spans="1:11" ht="26.25" x14ac:dyDescent="0.35">
      <c r="A112" s="54"/>
      <c r="B112" s="31"/>
      <c r="C112" s="31"/>
      <c r="D112" s="32"/>
      <c r="E112" s="58" t="str">
        <f t="shared" si="4"/>
        <v xml:space="preserve"> </v>
      </c>
      <c r="F112" s="109"/>
      <c r="G112" s="91"/>
      <c r="H112" s="33" t="str">
        <f t="shared" si="5"/>
        <v xml:space="preserve"> </v>
      </c>
      <c r="I112" s="106"/>
      <c r="J112" s="106"/>
      <c r="K112" s="106"/>
    </row>
    <row r="113" spans="1:11" ht="26.25" x14ac:dyDescent="0.35">
      <c r="A113" s="54"/>
      <c r="B113" s="31"/>
      <c r="C113" s="31"/>
      <c r="D113" s="32"/>
      <c r="E113" s="58" t="str">
        <f t="shared" si="4"/>
        <v xml:space="preserve"> </v>
      </c>
      <c r="F113" s="109"/>
      <c r="G113" s="91"/>
      <c r="H113" s="33" t="str">
        <f t="shared" si="5"/>
        <v xml:space="preserve"> </v>
      </c>
      <c r="I113" s="106"/>
      <c r="J113" s="106"/>
      <c r="K113" s="106"/>
    </row>
    <row r="114" spans="1:11" ht="26.25" x14ac:dyDescent="0.35">
      <c r="A114" s="54"/>
      <c r="B114" s="31"/>
      <c r="C114" s="31"/>
      <c r="D114" s="32"/>
      <c r="E114" s="58" t="str">
        <f t="shared" si="4"/>
        <v xml:space="preserve"> </v>
      </c>
      <c r="F114" s="109"/>
      <c r="G114" s="91"/>
      <c r="H114" s="33" t="str">
        <f t="shared" si="5"/>
        <v xml:space="preserve"> </v>
      </c>
      <c r="I114" s="106"/>
      <c r="J114" s="106"/>
      <c r="K114" s="106"/>
    </row>
    <row r="115" spans="1:11" ht="26.25" x14ac:dyDescent="0.35">
      <c r="A115" s="54"/>
      <c r="B115" s="31"/>
      <c r="C115" s="31"/>
      <c r="D115" s="32"/>
      <c r="E115" s="58" t="str">
        <f t="shared" si="4"/>
        <v xml:space="preserve"> </v>
      </c>
      <c r="F115" s="109"/>
      <c r="G115" s="91"/>
      <c r="H115" s="33" t="str">
        <f t="shared" si="5"/>
        <v xml:space="preserve"> </v>
      </c>
      <c r="I115" s="106"/>
      <c r="J115" s="106"/>
      <c r="K115" s="106"/>
    </row>
    <row r="116" spans="1:11" ht="26.25" x14ac:dyDescent="0.35">
      <c r="A116" s="54"/>
      <c r="B116" s="31"/>
      <c r="C116" s="31"/>
      <c r="D116" s="32"/>
      <c r="E116" s="58" t="str">
        <f t="shared" si="4"/>
        <v xml:space="preserve"> </v>
      </c>
      <c r="F116" s="109"/>
      <c r="G116" s="91"/>
      <c r="H116" s="33" t="str">
        <f t="shared" si="5"/>
        <v xml:space="preserve"> </v>
      </c>
      <c r="I116" s="106"/>
      <c r="J116" s="106"/>
      <c r="K116" s="106"/>
    </row>
    <row r="117" spans="1:11" ht="26.25" x14ac:dyDescent="0.35">
      <c r="A117" s="54"/>
      <c r="B117" s="31"/>
      <c r="C117" s="31"/>
      <c r="D117" s="32"/>
      <c r="E117" s="58" t="str">
        <f t="shared" si="4"/>
        <v xml:space="preserve"> </v>
      </c>
      <c r="F117" s="109"/>
      <c r="G117" s="91"/>
      <c r="H117" s="33" t="str">
        <f t="shared" si="5"/>
        <v xml:space="preserve"> </v>
      </c>
      <c r="I117" s="106"/>
      <c r="J117" s="106"/>
      <c r="K117" s="106"/>
    </row>
    <row r="118" spans="1:11" ht="26.25" x14ac:dyDescent="0.35">
      <c r="A118" s="54"/>
      <c r="B118" s="31"/>
      <c r="C118" s="31"/>
      <c r="D118" s="32"/>
      <c r="E118" s="58" t="str">
        <f t="shared" si="4"/>
        <v xml:space="preserve"> </v>
      </c>
      <c r="F118" s="109"/>
      <c r="G118" s="91"/>
      <c r="H118" s="33" t="str">
        <f t="shared" si="5"/>
        <v xml:space="preserve"> </v>
      </c>
      <c r="I118" s="106"/>
      <c r="J118" s="106"/>
      <c r="K118" s="106"/>
    </row>
    <row r="119" spans="1:11" ht="26.25" x14ac:dyDescent="0.35">
      <c r="A119" s="54"/>
      <c r="B119" s="31"/>
      <c r="C119" s="31"/>
      <c r="D119" s="32"/>
      <c r="E119" s="58" t="str">
        <f t="shared" si="4"/>
        <v xml:space="preserve"> </v>
      </c>
      <c r="F119" s="109"/>
      <c r="G119" s="91"/>
      <c r="H119" s="33" t="str">
        <f t="shared" si="5"/>
        <v xml:space="preserve"> </v>
      </c>
      <c r="I119" s="106"/>
      <c r="J119" s="106"/>
      <c r="K119" s="106"/>
    </row>
    <row r="120" spans="1:11" ht="26.25" x14ac:dyDescent="0.35">
      <c r="A120" s="54"/>
      <c r="B120" s="31"/>
      <c r="C120" s="31"/>
      <c r="D120" s="32"/>
      <c r="E120" s="58" t="str">
        <f t="shared" si="4"/>
        <v xml:space="preserve"> </v>
      </c>
      <c r="F120" s="109"/>
      <c r="G120" s="91"/>
      <c r="H120" s="33" t="str">
        <f t="shared" si="5"/>
        <v xml:space="preserve"> </v>
      </c>
      <c r="I120" s="106"/>
      <c r="J120" s="106"/>
      <c r="K120" s="106"/>
    </row>
    <row r="121" spans="1:11" ht="26.25" x14ac:dyDescent="0.35">
      <c r="A121" s="54"/>
      <c r="B121" s="31"/>
      <c r="C121" s="31"/>
      <c r="D121" s="32"/>
      <c r="E121" s="58" t="str">
        <f t="shared" si="4"/>
        <v xml:space="preserve"> </v>
      </c>
      <c r="F121" s="109"/>
      <c r="G121" s="91"/>
      <c r="H121" s="33" t="str">
        <f t="shared" si="5"/>
        <v xml:space="preserve"> </v>
      </c>
      <c r="I121" s="106"/>
      <c r="J121" s="106"/>
      <c r="K121" s="106"/>
    </row>
    <row r="122" spans="1:11" ht="26.25" x14ac:dyDescent="0.35">
      <c r="A122" s="54"/>
      <c r="B122" s="31"/>
      <c r="C122" s="31"/>
      <c r="D122" s="32"/>
      <c r="E122" s="58" t="str">
        <f t="shared" si="4"/>
        <v xml:space="preserve"> </v>
      </c>
      <c r="F122" s="109"/>
      <c r="G122" s="91"/>
      <c r="H122" s="33" t="str">
        <f t="shared" si="5"/>
        <v xml:space="preserve"> </v>
      </c>
      <c r="I122" s="106"/>
      <c r="J122" s="106"/>
      <c r="K122" s="106"/>
    </row>
    <row r="123" spans="1:11" ht="26.25" x14ac:dyDescent="0.35">
      <c r="A123" s="54"/>
      <c r="B123" s="31"/>
      <c r="C123" s="31"/>
      <c r="D123" s="32"/>
      <c r="E123" s="58" t="str">
        <f t="shared" si="4"/>
        <v xml:space="preserve"> </v>
      </c>
      <c r="F123" s="109"/>
      <c r="G123" s="91"/>
      <c r="H123" s="33" t="str">
        <f t="shared" si="5"/>
        <v xml:space="preserve"> </v>
      </c>
      <c r="I123" s="106"/>
      <c r="J123" s="106"/>
      <c r="K123" s="106"/>
    </row>
    <row r="124" spans="1:11" ht="26.25" x14ac:dyDescent="0.35">
      <c r="A124" s="54"/>
      <c r="B124" s="31"/>
      <c r="C124" s="31"/>
      <c r="D124" s="32"/>
      <c r="E124" s="58" t="str">
        <f>IF(D128&gt;=17,"Growth High",IF(D128&gt;=9,"Growth Adequate",IF(D128&gt;0,"Growth Low"," ")))</f>
        <v xml:space="preserve"> </v>
      </c>
      <c r="F124" s="109"/>
      <c r="G124" s="91"/>
      <c r="H124" s="33" t="str">
        <f>IF(G128&gt;=$F$10,"Yes"," ")</f>
        <v xml:space="preserve"> </v>
      </c>
      <c r="I124" s="106"/>
      <c r="J124" s="106"/>
      <c r="K124" s="106"/>
    </row>
    <row r="125" spans="1:11" ht="26.25" x14ac:dyDescent="0.35">
      <c r="A125" s="54"/>
      <c r="B125" s="31"/>
      <c r="C125" s="31"/>
      <c r="D125" s="32"/>
      <c r="E125" s="58" t="str">
        <f t="shared" si="4"/>
        <v xml:space="preserve"> </v>
      </c>
      <c r="F125" s="109"/>
      <c r="G125" s="91"/>
      <c r="H125" s="33" t="str">
        <f t="shared" si="5"/>
        <v xml:space="preserve"> </v>
      </c>
      <c r="I125" s="106"/>
      <c r="J125" s="106"/>
      <c r="K125" s="106"/>
    </row>
    <row r="126" spans="1:11" ht="26.25" x14ac:dyDescent="0.35">
      <c r="A126" s="54"/>
      <c r="B126" s="31"/>
      <c r="C126" s="31"/>
      <c r="D126" s="32"/>
      <c r="E126" s="58" t="str">
        <f t="shared" si="4"/>
        <v xml:space="preserve"> </v>
      </c>
      <c r="F126" s="109"/>
      <c r="G126" s="91"/>
      <c r="H126" s="33" t="str">
        <f t="shared" si="5"/>
        <v xml:space="preserve"> </v>
      </c>
      <c r="I126" s="106"/>
      <c r="J126" s="106"/>
      <c r="K126" s="106"/>
    </row>
    <row r="127" spans="1:11" ht="26.25" x14ac:dyDescent="0.35">
      <c r="A127" s="54"/>
      <c r="B127" s="31"/>
      <c r="C127" s="31"/>
      <c r="D127" s="32"/>
      <c r="E127" s="58" t="str">
        <f t="shared" si="4"/>
        <v xml:space="preserve"> </v>
      </c>
      <c r="F127" s="109"/>
      <c r="G127" s="91"/>
      <c r="H127" s="33" t="str">
        <f t="shared" si="5"/>
        <v xml:space="preserve"> </v>
      </c>
      <c r="I127" s="106"/>
      <c r="J127" s="106"/>
      <c r="K127" s="106"/>
    </row>
    <row r="128" spans="1:11" ht="26.25" x14ac:dyDescent="0.35">
      <c r="A128" s="54"/>
      <c r="B128" s="31"/>
      <c r="C128" s="31"/>
      <c r="D128" s="32"/>
      <c r="E128" s="58" t="str">
        <f t="shared" si="4"/>
        <v xml:space="preserve"> </v>
      </c>
      <c r="F128" s="109"/>
      <c r="G128" s="91"/>
      <c r="H128" s="33" t="str">
        <f t="shared" si="5"/>
        <v xml:space="preserve"> </v>
      </c>
      <c r="I128" s="106"/>
      <c r="J128" s="106"/>
      <c r="K128" s="106"/>
    </row>
    <row r="129" spans="1:11" ht="26.25" x14ac:dyDescent="0.35">
      <c r="A129" s="54"/>
      <c r="B129" s="31"/>
      <c r="C129" s="31"/>
      <c r="D129" s="32"/>
      <c r="E129" s="58" t="str">
        <f t="shared" si="4"/>
        <v xml:space="preserve"> </v>
      </c>
      <c r="F129" s="109"/>
      <c r="G129" s="91"/>
      <c r="H129" s="33" t="str">
        <f t="shared" si="5"/>
        <v xml:space="preserve"> </v>
      </c>
      <c r="I129" s="106"/>
      <c r="J129" s="106"/>
      <c r="K129" s="106"/>
    </row>
    <row r="130" spans="1:11" ht="26.25" x14ac:dyDescent="0.35">
      <c r="A130" s="54"/>
      <c r="B130" s="31"/>
      <c r="C130" s="31"/>
      <c r="D130" s="32"/>
      <c r="E130" s="58" t="str">
        <f t="shared" si="4"/>
        <v xml:space="preserve"> </v>
      </c>
      <c r="F130" s="109"/>
      <c r="G130" s="91"/>
      <c r="H130" s="33" t="str">
        <f t="shared" si="5"/>
        <v xml:space="preserve"> </v>
      </c>
      <c r="I130" s="106"/>
      <c r="J130" s="106"/>
      <c r="K130" s="106"/>
    </row>
    <row r="131" spans="1:11" ht="26.25" x14ac:dyDescent="0.35">
      <c r="A131" s="54"/>
      <c r="B131" s="31"/>
      <c r="C131" s="31"/>
      <c r="D131" s="32"/>
      <c r="E131" s="58" t="str">
        <f t="shared" si="4"/>
        <v xml:space="preserve"> </v>
      </c>
      <c r="F131" s="109"/>
      <c r="G131" s="91"/>
      <c r="H131" s="33" t="str">
        <f t="shared" si="5"/>
        <v xml:space="preserve"> </v>
      </c>
      <c r="I131" s="106"/>
      <c r="J131" s="106"/>
      <c r="K131" s="106"/>
    </row>
    <row r="132" spans="1:11" ht="26.25" x14ac:dyDescent="0.35">
      <c r="A132" s="54"/>
      <c r="B132" s="31"/>
      <c r="C132" s="31"/>
      <c r="D132" s="32"/>
      <c r="E132" s="58" t="str">
        <f t="shared" si="4"/>
        <v xml:space="preserve"> </v>
      </c>
      <c r="F132" s="109"/>
      <c r="G132" s="91"/>
      <c r="H132" s="33" t="str">
        <f t="shared" si="5"/>
        <v xml:space="preserve"> </v>
      </c>
      <c r="I132" s="106"/>
      <c r="J132" s="106"/>
      <c r="K132" s="106"/>
    </row>
    <row r="133" spans="1:11" ht="26.25" x14ac:dyDescent="0.35">
      <c r="A133" s="54"/>
      <c r="B133" s="31"/>
      <c r="C133" s="31"/>
      <c r="D133" s="32"/>
      <c r="E133" s="58" t="str">
        <f t="shared" si="4"/>
        <v xml:space="preserve"> </v>
      </c>
      <c r="F133" s="109"/>
      <c r="G133" s="91"/>
      <c r="H133" s="33" t="str">
        <f t="shared" si="5"/>
        <v xml:space="preserve"> </v>
      </c>
      <c r="I133" s="106"/>
      <c r="J133" s="106"/>
      <c r="K133" s="106"/>
    </row>
    <row r="134" spans="1:11" ht="26.25" x14ac:dyDescent="0.35">
      <c r="A134" s="54"/>
      <c r="B134" s="31"/>
      <c r="C134" s="31"/>
      <c r="D134" s="32"/>
      <c r="E134" s="58" t="str">
        <f t="shared" si="4"/>
        <v xml:space="preserve"> </v>
      </c>
      <c r="F134" s="109"/>
      <c r="G134" s="91"/>
      <c r="H134" s="33" t="str">
        <f t="shared" si="5"/>
        <v xml:space="preserve"> </v>
      </c>
      <c r="I134" s="106"/>
      <c r="J134" s="106"/>
      <c r="K134" s="106"/>
    </row>
    <row r="135" spans="1:11" ht="26.25" x14ac:dyDescent="0.35">
      <c r="A135" s="54"/>
      <c r="B135" s="31"/>
      <c r="C135" s="31"/>
      <c r="D135" s="32"/>
      <c r="E135" s="58" t="str">
        <f t="shared" si="4"/>
        <v xml:space="preserve"> </v>
      </c>
      <c r="F135" s="109"/>
      <c r="G135" s="91"/>
      <c r="H135" s="33" t="str">
        <f t="shared" si="5"/>
        <v xml:space="preserve"> </v>
      </c>
      <c r="I135" s="106"/>
      <c r="J135" s="106"/>
      <c r="K135" s="106"/>
    </row>
    <row r="136" spans="1:11" ht="26.25" x14ac:dyDescent="0.35">
      <c r="A136" s="54"/>
      <c r="B136" s="31"/>
      <c r="C136" s="31"/>
      <c r="D136" s="32"/>
      <c r="E136" s="58" t="str">
        <f t="shared" si="4"/>
        <v xml:space="preserve"> </v>
      </c>
      <c r="F136" s="109"/>
      <c r="G136" s="91"/>
      <c r="H136" s="33" t="str">
        <f t="shared" si="5"/>
        <v xml:space="preserve"> </v>
      </c>
      <c r="I136" s="106"/>
      <c r="J136" s="106"/>
      <c r="K136" s="106"/>
    </row>
    <row r="137" spans="1:11" ht="26.25" x14ac:dyDescent="0.35">
      <c r="A137" s="54"/>
      <c r="B137" s="31"/>
      <c r="C137" s="31"/>
      <c r="D137" s="32"/>
      <c r="E137" s="58" t="str">
        <f t="shared" si="4"/>
        <v xml:space="preserve"> </v>
      </c>
      <c r="F137" s="109"/>
      <c r="G137" s="91"/>
      <c r="H137" s="33" t="str">
        <f t="shared" si="5"/>
        <v xml:space="preserve"> </v>
      </c>
      <c r="I137" s="106"/>
      <c r="J137" s="106"/>
      <c r="K137" s="106"/>
    </row>
    <row r="138" spans="1:11" ht="26.25" x14ac:dyDescent="0.35">
      <c r="A138" s="54"/>
      <c r="B138" s="31"/>
      <c r="C138" s="31"/>
      <c r="D138" s="32"/>
      <c r="E138" s="58" t="str">
        <f t="shared" si="4"/>
        <v xml:space="preserve"> </v>
      </c>
      <c r="F138" s="109"/>
      <c r="G138" s="91"/>
      <c r="H138" s="33" t="str">
        <f t="shared" si="5"/>
        <v xml:space="preserve"> </v>
      </c>
      <c r="I138" s="106"/>
      <c r="J138" s="106"/>
      <c r="K138" s="106"/>
    </row>
    <row r="139" spans="1:11" ht="26.25" x14ac:dyDescent="0.35">
      <c r="A139" s="54"/>
      <c r="B139" s="31"/>
      <c r="C139" s="31"/>
      <c r="D139" s="32"/>
      <c r="E139" s="58" t="str">
        <f t="shared" si="4"/>
        <v xml:space="preserve"> </v>
      </c>
      <c r="F139" s="109"/>
      <c r="G139" s="91"/>
      <c r="H139" s="33" t="str">
        <f t="shared" si="5"/>
        <v xml:space="preserve"> </v>
      </c>
      <c r="I139" s="106"/>
      <c r="J139" s="106"/>
      <c r="K139" s="106"/>
    </row>
    <row r="140" spans="1:11" ht="26.25" x14ac:dyDescent="0.35">
      <c r="A140" s="54"/>
      <c r="B140" s="31"/>
      <c r="C140" s="31"/>
      <c r="D140" s="32"/>
      <c r="E140" s="58" t="str">
        <f t="shared" ref="E140:E192" si="6">IF(D140&gt;=17,"Growth High",IF(D140&gt;=9,"Growth Adequate",IF(D140&gt;0,"Growth Low"," ")))</f>
        <v xml:space="preserve"> </v>
      </c>
      <c r="F140" s="109"/>
      <c r="G140" s="91"/>
      <c r="H140" s="33" t="str">
        <f t="shared" ref="H140:H192" si="7">IF(G140&gt;=$F$10,"Yes"," ")</f>
        <v xml:space="preserve"> </v>
      </c>
      <c r="I140" s="106"/>
      <c r="J140" s="106"/>
      <c r="K140" s="106"/>
    </row>
    <row r="141" spans="1:11" ht="26.25" x14ac:dyDescent="0.35">
      <c r="A141" s="54"/>
      <c r="B141" s="31"/>
      <c r="C141" s="31"/>
      <c r="D141" s="32"/>
      <c r="E141" s="58" t="str">
        <f t="shared" si="6"/>
        <v xml:space="preserve"> </v>
      </c>
      <c r="F141" s="109"/>
      <c r="G141" s="91"/>
      <c r="H141" s="33" t="str">
        <f t="shared" si="7"/>
        <v xml:space="preserve"> </v>
      </c>
      <c r="I141" s="106"/>
      <c r="J141" s="106"/>
      <c r="K141" s="106"/>
    </row>
    <row r="142" spans="1:11" ht="26.25" x14ac:dyDescent="0.35">
      <c r="A142" s="54"/>
      <c r="B142" s="31"/>
      <c r="C142" s="31"/>
      <c r="D142" s="32"/>
      <c r="E142" s="58" t="str">
        <f t="shared" si="6"/>
        <v xml:space="preserve"> </v>
      </c>
      <c r="F142" s="109"/>
      <c r="G142" s="91"/>
      <c r="H142" s="33" t="str">
        <f t="shared" si="7"/>
        <v xml:space="preserve"> </v>
      </c>
      <c r="I142" s="106"/>
      <c r="J142" s="106"/>
      <c r="K142" s="106"/>
    </row>
    <row r="143" spans="1:11" ht="26.25" x14ac:dyDescent="0.35">
      <c r="A143" s="54"/>
      <c r="B143" s="31"/>
      <c r="C143" s="31"/>
      <c r="D143" s="32"/>
      <c r="E143" s="58" t="str">
        <f t="shared" si="6"/>
        <v xml:space="preserve"> </v>
      </c>
      <c r="F143" s="109"/>
      <c r="G143" s="91"/>
      <c r="H143" s="33" t="str">
        <f t="shared" si="7"/>
        <v xml:space="preserve"> </v>
      </c>
      <c r="I143" s="106"/>
      <c r="J143" s="106"/>
      <c r="K143" s="106"/>
    </row>
    <row r="144" spans="1:11" ht="26.25" x14ac:dyDescent="0.35">
      <c r="A144" s="54"/>
      <c r="B144" s="31"/>
      <c r="C144" s="31"/>
      <c r="D144" s="32"/>
      <c r="E144" s="58" t="str">
        <f t="shared" si="6"/>
        <v xml:space="preserve"> </v>
      </c>
      <c r="F144" s="109"/>
      <c r="G144" s="91"/>
      <c r="H144" s="33" t="str">
        <f t="shared" si="7"/>
        <v xml:space="preserve"> </v>
      </c>
      <c r="I144" s="106"/>
      <c r="J144" s="106"/>
      <c r="K144" s="106"/>
    </row>
    <row r="145" spans="1:11" ht="26.25" x14ac:dyDescent="0.35">
      <c r="A145" s="54"/>
      <c r="B145" s="31"/>
      <c r="C145" s="31"/>
      <c r="D145" s="32"/>
      <c r="E145" s="58" t="str">
        <f t="shared" si="6"/>
        <v xml:space="preserve"> </v>
      </c>
      <c r="F145" s="109"/>
      <c r="G145" s="91"/>
      <c r="H145" s="33" t="str">
        <f t="shared" si="7"/>
        <v xml:space="preserve"> </v>
      </c>
      <c r="I145" s="106"/>
      <c r="J145" s="106"/>
      <c r="K145" s="106"/>
    </row>
    <row r="146" spans="1:11" ht="26.25" x14ac:dyDescent="0.35">
      <c r="A146" s="54"/>
      <c r="B146" s="31"/>
      <c r="C146" s="31"/>
      <c r="D146" s="32"/>
      <c r="E146" s="58" t="str">
        <f t="shared" si="6"/>
        <v xml:space="preserve"> </v>
      </c>
      <c r="F146" s="109"/>
      <c r="G146" s="91"/>
      <c r="H146" s="33" t="str">
        <f t="shared" si="7"/>
        <v xml:space="preserve"> </v>
      </c>
      <c r="I146" s="106"/>
      <c r="J146" s="106"/>
      <c r="K146" s="106"/>
    </row>
    <row r="147" spans="1:11" ht="26.25" x14ac:dyDescent="0.35">
      <c r="A147" s="54"/>
      <c r="B147" s="31"/>
      <c r="C147" s="31"/>
      <c r="D147" s="32"/>
      <c r="E147" s="58" t="str">
        <f t="shared" si="6"/>
        <v xml:space="preserve"> </v>
      </c>
      <c r="F147" s="109"/>
      <c r="G147" s="91"/>
      <c r="H147" s="33" t="str">
        <f t="shared" si="7"/>
        <v xml:space="preserve"> </v>
      </c>
      <c r="I147" s="106"/>
      <c r="J147" s="106"/>
      <c r="K147" s="106"/>
    </row>
    <row r="148" spans="1:11" ht="26.25" x14ac:dyDescent="0.35">
      <c r="A148" s="54"/>
      <c r="B148" s="31"/>
      <c r="C148" s="31"/>
      <c r="D148" s="32"/>
      <c r="E148" s="58" t="str">
        <f t="shared" si="6"/>
        <v xml:space="preserve"> </v>
      </c>
      <c r="F148" s="109"/>
      <c r="G148" s="91"/>
      <c r="H148" s="33" t="str">
        <f t="shared" si="7"/>
        <v xml:space="preserve"> </v>
      </c>
      <c r="I148" s="106"/>
      <c r="J148" s="106"/>
      <c r="K148" s="106"/>
    </row>
    <row r="149" spans="1:11" ht="26.25" x14ac:dyDescent="0.35">
      <c r="A149" s="54"/>
      <c r="B149" s="31"/>
      <c r="C149" s="31"/>
      <c r="D149" s="32"/>
      <c r="E149" s="58" t="str">
        <f t="shared" si="6"/>
        <v xml:space="preserve"> </v>
      </c>
      <c r="F149" s="109"/>
      <c r="G149" s="91"/>
      <c r="H149" s="33" t="str">
        <f t="shared" si="7"/>
        <v xml:space="preserve"> </v>
      </c>
      <c r="I149" s="106"/>
      <c r="J149" s="106"/>
      <c r="K149" s="106"/>
    </row>
    <row r="150" spans="1:11" ht="26.25" x14ac:dyDescent="0.35">
      <c r="A150" s="54"/>
      <c r="B150" s="31"/>
      <c r="C150" s="31"/>
      <c r="D150" s="32"/>
      <c r="E150" s="58" t="str">
        <f t="shared" si="6"/>
        <v xml:space="preserve"> </v>
      </c>
      <c r="F150" s="109"/>
      <c r="G150" s="91"/>
      <c r="H150" s="33" t="str">
        <f t="shared" si="7"/>
        <v xml:space="preserve"> </v>
      </c>
      <c r="I150" s="106"/>
      <c r="J150" s="106"/>
      <c r="K150" s="106"/>
    </row>
    <row r="151" spans="1:11" ht="26.25" x14ac:dyDescent="0.35">
      <c r="A151" s="54"/>
      <c r="B151" s="31"/>
      <c r="C151" s="31"/>
      <c r="D151" s="32"/>
      <c r="E151" s="58" t="str">
        <f t="shared" si="6"/>
        <v xml:space="preserve"> </v>
      </c>
      <c r="F151" s="109"/>
      <c r="G151" s="91"/>
      <c r="H151" s="33" t="str">
        <f t="shared" si="7"/>
        <v xml:space="preserve"> </v>
      </c>
      <c r="I151" s="106"/>
      <c r="J151" s="106"/>
      <c r="K151" s="106"/>
    </row>
    <row r="152" spans="1:11" ht="26.25" x14ac:dyDescent="0.35">
      <c r="A152" s="54"/>
      <c r="B152" s="31"/>
      <c r="C152" s="31"/>
      <c r="D152" s="32"/>
      <c r="E152" s="58" t="str">
        <f t="shared" si="6"/>
        <v xml:space="preserve"> </v>
      </c>
      <c r="F152" s="109"/>
      <c r="G152" s="91"/>
      <c r="H152" s="33" t="str">
        <f t="shared" si="7"/>
        <v xml:space="preserve"> </v>
      </c>
      <c r="I152" s="106"/>
      <c r="J152" s="106"/>
      <c r="K152" s="106"/>
    </row>
    <row r="153" spans="1:11" ht="26.25" x14ac:dyDescent="0.35">
      <c r="A153" s="54"/>
      <c r="B153" s="31"/>
      <c r="C153" s="31"/>
      <c r="D153" s="32"/>
      <c r="E153" s="58" t="str">
        <f t="shared" si="6"/>
        <v xml:space="preserve"> </v>
      </c>
      <c r="F153" s="109"/>
      <c r="G153" s="91"/>
      <c r="H153" s="33" t="str">
        <f t="shared" si="7"/>
        <v xml:space="preserve"> </v>
      </c>
      <c r="I153" s="106"/>
      <c r="J153" s="106"/>
      <c r="K153" s="106"/>
    </row>
    <row r="154" spans="1:11" ht="26.25" x14ac:dyDescent="0.35">
      <c r="A154" s="54"/>
      <c r="B154" s="31"/>
      <c r="C154" s="31"/>
      <c r="D154" s="32"/>
      <c r="E154" s="58" t="str">
        <f t="shared" si="6"/>
        <v xml:space="preserve"> </v>
      </c>
      <c r="F154" s="109"/>
      <c r="G154" s="91"/>
      <c r="H154" s="33" t="str">
        <f t="shared" si="7"/>
        <v xml:space="preserve"> </v>
      </c>
      <c r="I154" s="106"/>
      <c r="J154" s="106"/>
      <c r="K154" s="106"/>
    </row>
    <row r="155" spans="1:11" ht="26.25" x14ac:dyDescent="0.35">
      <c r="A155" s="54"/>
      <c r="B155" s="31"/>
      <c r="C155" s="31"/>
      <c r="D155" s="32"/>
      <c r="E155" s="58" t="str">
        <f t="shared" si="6"/>
        <v xml:space="preserve"> </v>
      </c>
      <c r="F155" s="109"/>
      <c r="G155" s="91"/>
      <c r="H155" s="33" t="str">
        <f t="shared" si="7"/>
        <v xml:space="preserve"> </v>
      </c>
      <c r="I155" s="106"/>
      <c r="J155" s="106"/>
      <c r="K155" s="106"/>
    </row>
    <row r="156" spans="1:11" ht="26.25" x14ac:dyDescent="0.35">
      <c r="A156" s="54"/>
      <c r="B156" s="31"/>
      <c r="C156" s="31"/>
      <c r="D156" s="32"/>
      <c r="E156" s="58" t="str">
        <f t="shared" si="6"/>
        <v xml:space="preserve"> </v>
      </c>
      <c r="F156" s="109"/>
      <c r="G156" s="91"/>
      <c r="H156" s="33" t="str">
        <f t="shared" si="7"/>
        <v xml:space="preserve"> </v>
      </c>
      <c r="I156" s="106"/>
      <c r="J156" s="106"/>
      <c r="K156" s="106"/>
    </row>
    <row r="157" spans="1:11" ht="26.25" x14ac:dyDescent="0.35">
      <c r="A157" s="54"/>
      <c r="B157" s="31"/>
      <c r="C157" s="31"/>
      <c r="D157" s="32"/>
      <c r="E157" s="58" t="str">
        <f t="shared" si="6"/>
        <v xml:space="preserve"> </v>
      </c>
      <c r="F157" s="109"/>
      <c r="G157" s="91"/>
      <c r="H157" s="33" t="str">
        <f t="shared" si="7"/>
        <v xml:space="preserve"> </v>
      </c>
      <c r="I157" s="106"/>
      <c r="J157" s="106"/>
      <c r="K157" s="106"/>
    </row>
    <row r="158" spans="1:11" ht="26.25" x14ac:dyDescent="0.35">
      <c r="A158" s="54"/>
      <c r="B158" s="31"/>
      <c r="C158" s="31"/>
      <c r="D158" s="32"/>
      <c r="E158" s="58" t="str">
        <f t="shared" si="6"/>
        <v xml:space="preserve"> </v>
      </c>
      <c r="F158" s="109"/>
      <c r="G158" s="91"/>
      <c r="H158" s="33" t="str">
        <f t="shared" si="7"/>
        <v xml:space="preserve"> </v>
      </c>
      <c r="I158" s="106"/>
      <c r="J158" s="106"/>
      <c r="K158" s="106"/>
    </row>
    <row r="159" spans="1:11" ht="26.25" x14ac:dyDescent="0.35">
      <c r="A159" s="54"/>
      <c r="B159" s="31"/>
      <c r="C159" s="31"/>
      <c r="D159" s="32"/>
      <c r="E159" s="58" t="str">
        <f t="shared" si="6"/>
        <v xml:space="preserve"> </v>
      </c>
      <c r="F159" s="109"/>
      <c r="G159" s="91"/>
      <c r="H159" s="33" t="str">
        <f t="shared" si="7"/>
        <v xml:space="preserve"> </v>
      </c>
      <c r="I159" s="106"/>
      <c r="J159" s="106"/>
      <c r="K159" s="106"/>
    </row>
    <row r="160" spans="1:11" ht="26.25" x14ac:dyDescent="0.35">
      <c r="A160" s="54"/>
      <c r="B160" s="31"/>
      <c r="C160" s="31"/>
      <c r="D160" s="32"/>
      <c r="E160" s="58" t="str">
        <f t="shared" si="6"/>
        <v xml:space="preserve"> </v>
      </c>
      <c r="F160" s="109"/>
      <c r="G160" s="91"/>
      <c r="H160" s="33" t="str">
        <f t="shared" si="7"/>
        <v xml:space="preserve"> </v>
      </c>
      <c r="I160" s="106"/>
      <c r="J160" s="106"/>
      <c r="K160" s="106"/>
    </row>
    <row r="161" spans="1:11" ht="26.25" x14ac:dyDescent="0.35">
      <c r="A161" s="54"/>
      <c r="B161" s="31"/>
      <c r="C161" s="31"/>
      <c r="D161" s="32"/>
      <c r="E161" s="58" t="str">
        <f t="shared" si="6"/>
        <v xml:space="preserve"> </v>
      </c>
      <c r="F161" s="109"/>
      <c r="G161" s="91"/>
      <c r="H161" s="33" t="str">
        <f t="shared" si="7"/>
        <v xml:space="preserve"> </v>
      </c>
      <c r="I161" s="106"/>
      <c r="J161" s="106"/>
      <c r="K161" s="106"/>
    </row>
    <row r="162" spans="1:11" ht="26.25" x14ac:dyDescent="0.35">
      <c r="A162" s="54"/>
      <c r="B162" s="31"/>
      <c r="C162" s="31"/>
      <c r="D162" s="32"/>
      <c r="E162" s="58" t="str">
        <f t="shared" si="6"/>
        <v xml:space="preserve"> </v>
      </c>
      <c r="F162" s="109"/>
      <c r="G162" s="91"/>
      <c r="H162" s="33" t="str">
        <f t="shared" si="7"/>
        <v xml:space="preserve"> </v>
      </c>
      <c r="I162" s="106"/>
      <c r="J162" s="106"/>
      <c r="K162" s="106"/>
    </row>
    <row r="163" spans="1:11" ht="26.25" x14ac:dyDescent="0.35">
      <c r="A163" s="54"/>
      <c r="B163" s="31"/>
      <c r="C163" s="31"/>
      <c r="D163" s="32"/>
      <c r="E163" s="58" t="str">
        <f t="shared" si="6"/>
        <v xml:space="preserve"> </v>
      </c>
      <c r="F163" s="109"/>
      <c r="G163" s="91"/>
      <c r="H163" s="33" t="str">
        <f t="shared" si="7"/>
        <v xml:space="preserve"> </v>
      </c>
      <c r="I163" s="106"/>
      <c r="J163" s="106"/>
      <c r="K163" s="106"/>
    </row>
    <row r="164" spans="1:11" ht="26.25" x14ac:dyDescent="0.35">
      <c r="A164" s="54"/>
      <c r="B164" s="31"/>
      <c r="C164" s="31"/>
      <c r="D164" s="32"/>
      <c r="E164" s="58" t="str">
        <f t="shared" si="6"/>
        <v xml:space="preserve"> </v>
      </c>
      <c r="F164" s="109"/>
      <c r="G164" s="91"/>
      <c r="H164" s="33" t="str">
        <f t="shared" si="7"/>
        <v xml:space="preserve"> </v>
      </c>
      <c r="I164" s="106"/>
      <c r="J164" s="106"/>
      <c r="K164" s="106"/>
    </row>
    <row r="165" spans="1:11" ht="26.25" x14ac:dyDescent="0.35">
      <c r="A165" s="54"/>
      <c r="B165" s="31"/>
      <c r="C165" s="31"/>
      <c r="D165" s="32"/>
      <c r="E165" s="58" t="str">
        <f t="shared" si="6"/>
        <v xml:space="preserve"> </v>
      </c>
      <c r="F165" s="109"/>
      <c r="G165" s="91"/>
      <c r="H165" s="33" t="str">
        <f t="shared" si="7"/>
        <v xml:space="preserve"> </v>
      </c>
      <c r="I165" s="106"/>
      <c r="J165" s="106"/>
      <c r="K165" s="106"/>
    </row>
    <row r="166" spans="1:11" ht="26.25" x14ac:dyDescent="0.35">
      <c r="A166" s="54"/>
      <c r="B166" s="31"/>
      <c r="C166" s="31"/>
      <c r="D166" s="32"/>
      <c r="E166" s="58" t="str">
        <f t="shared" si="6"/>
        <v xml:space="preserve"> </v>
      </c>
      <c r="F166" s="109"/>
      <c r="G166" s="91"/>
      <c r="H166" s="33" t="str">
        <f t="shared" si="7"/>
        <v xml:space="preserve"> </v>
      </c>
      <c r="I166" s="106"/>
      <c r="J166" s="106"/>
      <c r="K166" s="106"/>
    </row>
    <row r="167" spans="1:11" ht="26.25" x14ac:dyDescent="0.35">
      <c r="A167" s="54"/>
      <c r="B167" s="31"/>
      <c r="C167" s="31"/>
      <c r="D167" s="32"/>
      <c r="E167" s="58" t="str">
        <f t="shared" si="6"/>
        <v xml:space="preserve"> </v>
      </c>
      <c r="F167" s="109"/>
      <c r="G167" s="91"/>
      <c r="H167" s="33" t="str">
        <f t="shared" si="7"/>
        <v xml:space="preserve"> </v>
      </c>
      <c r="I167" s="106"/>
      <c r="J167" s="106"/>
      <c r="K167" s="106"/>
    </row>
    <row r="168" spans="1:11" ht="26.25" x14ac:dyDescent="0.35">
      <c r="A168" s="54"/>
      <c r="B168" s="31"/>
      <c r="C168" s="31"/>
      <c r="D168" s="32"/>
      <c r="E168" s="58" t="str">
        <f t="shared" si="6"/>
        <v xml:space="preserve"> </v>
      </c>
      <c r="F168" s="109"/>
      <c r="G168" s="91"/>
      <c r="H168" s="33" t="str">
        <f t="shared" si="7"/>
        <v xml:space="preserve"> </v>
      </c>
      <c r="I168" s="106"/>
      <c r="J168" s="106"/>
      <c r="K168" s="106"/>
    </row>
    <row r="169" spans="1:11" ht="26.25" x14ac:dyDescent="0.35">
      <c r="A169" s="54"/>
      <c r="B169" s="31"/>
      <c r="C169" s="31"/>
      <c r="D169" s="32"/>
      <c r="E169" s="58" t="str">
        <f t="shared" si="6"/>
        <v xml:space="preserve"> </v>
      </c>
      <c r="F169" s="109"/>
      <c r="G169" s="91"/>
      <c r="H169" s="33" t="str">
        <f t="shared" si="7"/>
        <v xml:space="preserve"> </v>
      </c>
      <c r="I169" s="106"/>
      <c r="J169" s="106"/>
      <c r="K169" s="106"/>
    </row>
    <row r="170" spans="1:11" ht="26.25" x14ac:dyDescent="0.35">
      <c r="A170" s="54"/>
      <c r="B170" s="31"/>
      <c r="C170" s="31"/>
      <c r="D170" s="32"/>
      <c r="E170" s="58" t="str">
        <f t="shared" si="6"/>
        <v xml:space="preserve"> </v>
      </c>
      <c r="F170" s="109"/>
      <c r="G170" s="91"/>
      <c r="H170" s="33" t="str">
        <f t="shared" si="7"/>
        <v xml:space="preserve"> </v>
      </c>
      <c r="I170" s="106"/>
      <c r="J170" s="106"/>
      <c r="K170" s="106"/>
    </row>
    <row r="171" spans="1:11" ht="26.25" x14ac:dyDescent="0.35">
      <c r="A171" s="54"/>
      <c r="B171" s="31"/>
      <c r="C171" s="31"/>
      <c r="D171" s="32"/>
      <c r="E171" s="58" t="str">
        <f t="shared" si="6"/>
        <v xml:space="preserve"> </v>
      </c>
      <c r="F171" s="109"/>
      <c r="G171" s="91"/>
      <c r="H171" s="33" t="str">
        <f t="shared" si="7"/>
        <v xml:space="preserve"> </v>
      </c>
      <c r="I171" s="106"/>
      <c r="J171" s="106"/>
      <c r="K171" s="106"/>
    </row>
    <row r="172" spans="1:11" ht="26.25" x14ac:dyDescent="0.35">
      <c r="A172" s="54"/>
      <c r="B172" s="31"/>
      <c r="C172" s="31"/>
      <c r="D172" s="32"/>
      <c r="E172" s="58" t="str">
        <f t="shared" si="6"/>
        <v xml:space="preserve"> </v>
      </c>
      <c r="F172" s="109"/>
      <c r="G172" s="91"/>
      <c r="H172" s="33" t="str">
        <f t="shared" si="7"/>
        <v xml:space="preserve"> </v>
      </c>
      <c r="I172" s="106"/>
      <c r="J172" s="106"/>
      <c r="K172" s="106"/>
    </row>
    <row r="173" spans="1:11" ht="26.25" x14ac:dyDescent="0.35">
      <c r="A173" s="54"/>
      <c r="B173" s="31"/>
      <c r="C173" s="31"/>
      <c r="D173" s="32"/>
      <c r="E173" s="58" t="str">
        <f t="shared" si="6"/>
        <v xml:space="preserve"> </v>
      </c>
      <c r="F173" s="109"/>
      <c r="G173" s="91"/>
      <c r="H173" s="33" t="str">
        <f t="shared" si="7"/>
        <v xml:space="preserve"> </v>
      </c>
      <c r="I173" s="106"/>
      <c r="J173" s="106"/>
      <c r="K173" s="106"/>
    </row>
    <row r="174" spans="1:11" ht="26.25" x14ac:dyDescent="0.35">
      <c r="A174" s="54"/>
      <c r="B174" s="31"/>
      <c r="C174" s="31"/>
      <c r="D174" s="32"/>
      <c r="E174" s="58" t="str">
        <f t="shared" si="6"/>
        <v xml:space="preserve"> </v>
      </c>
      <c r="F174" s="109"/>
      <c r="G174" s="91"/>
      <c r="H174" s="33" t="str">
        <f t="shared" si="7"/>
        <v xml:space="preserve"> </v>
      </c>
      <c r="I174" s="106"/>
      <c r="J174" s="106"/>
      <c r="K174" s="106"/>
    </row>
    <row r="175" spans="1:11" ht="26.25" x14ac:dyDescent="0.35">
      <c r="A175" s="54"/>
      <c r="B175" s="31"/>
      <c r="C175" s="31"/>
      <c r="D175" s="32"/>
      <c r="E175" s="58" t="str">
        <f t="shared" si="6"/>
        <v xml:space="preserve"> </v>
      </c>
      <c r="F175" s="109"/>
      <c r="G175" s="91"/>
      <c r="H175" s="33" t="str">
        <f t="shared" si="7"/>
        <v xml:space="preserve"> </v>
      </c>
      <c r="I175" s="106"/>
      <c r="J175" s="106"/>
      <c r="K175" s="106"/>
    </row>
    <row r="176" spans="1:11" ht="26.25" x14ac:dyDescent="0.35">
      <c r="A176" s="54"/>
      <c r="B176" s="31"/>
      <c r="C176" s="31"/>
      <c r="D176" s="32"/>
      <c r="E176" s="58" t="str">
        <f t="shared" si="6"/>
        <v xml:space="preserve"> </v>
      </c>
      <c r="F176" s="109"/>
      <c r="G176" s="91"/>
      <c r="H176" s="33" t="str">
        <f t="shared" si="7"/>
        <v xml:space="preserve"> </v>
      </c>
      <c r="I176" s="106"/>
      <c r="J176" s="106"/>
      <c r="K176" s="106"/>
    </row>
    <row r="177" spans="1:11" ht="26.25" x14ac:dyDescent="0.35">
      <c r="A177" s="54"/>
      <c r="B177" s="31"/>
      <c r="C177" s="31"/>
      <c r="D177" s="32"/>
      <c r="E177" s="58" t="str">
        <f t="shared" si="6"/>
        <v xml:space="preserve"> </v>
      </c>
      <c r="F177" s="109"/>
      <c r="G177" s="91"/>
      <c r="H177" s="33" t="str">
        <f t="shared" si="7"/>
        <v xml:space="preserve"> </v>
      </c>
      <c r="I177" s="106"/>
      <c r="J177" s="106"/>
      <c r="K177" s="106"/>
    </row>
    <row r="178" spans="1:11" ht="26.25" x14ac:dyDescent="0.35">
      <c r="A178" s="54"/>
      <c r="B178" s="31"/>
      <c r="C178" s="31"/>
      <c r="D178" s="32"/>
      <c r="E178" s="58" t="str">
        <f t="shared" si="6"/>
        <v xml:space="preserve"> </v>
      </c>
      <c r="F178" s="109"/>
      <c r="G178" s="91"/>
      <c r="H178" s="33" t="str">
        <f t="shared" si="7"/>
        <v xml:space="preserve"> </v>
      </c>
      <c r="I178" s="106"/>
      <c r="J178" s="106"/>
      <c r="K178" s="106"/>
    </row>
    <row r="179" spans="1:11" ht="26.25" x14ac:dyDescent="0.35">
      <c r="A179" s="54"/>
      <c r="B179" s="31"/>
      <c r="C179" s="31"/>
      <c r="D179" s="32"/>
      <c r="E179" s="58" t="str">
        <f t="shared" si="6"/>
        <v xml:space="preserve"> </v>
      </c>
      <c r="F179" s="109"/>
      <c r="G179" s="91"/>
      <c r="H179" s="33" t="str">
        <f t="shared" si="7"/>
        <v xml:space="preserve"> </v>
      </c>
      <c r="I179" s="106"/>
      <c r="J179" s="106"/>
      <c r="K179" s="106"/>
    </row>
    <row r="180" spans="1:11" ht="26.25" x14ac:dyDescent="0.35">
      <c r="A180" s="54"/>
      <c r="B180" s="31"/>
      <c r="C180" s="31"/>
      <c r="D180" s="32"/>
      <c r="E180" s="58" t="str">
        <f t="shared" si="6"/>
        <v xml:space="preserve"> </v>
      </c>
      <c r="F180" s="109"/>
      <c r="G180" s="91"/>
      <c r="H180" s="33" t="str">
        <f t="shared" si="7"/>
        <v xml:space="preserve"> </v>
      </c>
      <c r="I180" s="106"/>
      <c r="J180" s="106"/>
      <c r="K180" s="106"/>
    </row>
    <row r="181" spans="1:11" ht="26.25" x14ac:dyDescent="0.35">
      <c r="A181" s="54"/>
      <c r="B181" s="31"/>
      <c r="C181" s="31"/>
      <c r="D181" s="32"/>
      <c r="E181" s="58" t="str">
        <f t="shared" si="6"/>
        <v xml:space="preserve"> </v>
      </c>
      <c r="F181" s="109"/>
      <c r="G181" s="91"/>
      <c r="H181" s="33" t="str">
        <f t="shared" si="7"/>
        <v xml:space="preserve"> </v>
      </c>
      <c r="I181" s="106"/>
      <c r="J181" s="106"/>
      <c r="K181" s="106"/>
    </row>
    <row r="182" spans="1:11" ht="26.25" x14ac:dyDescent="0.35">
      <c r="A182" s="54"/>
      <c r="B182" s="31"/>
      <c r="C182" s="31"/>
      <c r="D182" s="32"/>
      <c r="E182" s="58" t="str">
        <f t="shared" si="6"/>
        <v xml:space="preserve"> </v>
      </c>
      <c r="F182" s="109"/>
      <c r="G182" s="91"/>
      <c r="H182" s="33" t="str">
        <f t="shared" si="7"/>
        <v xml:space="preserve"> </v>
      </c>
      <c r="I182" s="106"/>
      <c r="J182" s="106"/>
      <c r="K182" s="106"/>
    </row>
    <row r="183" spans="1:11" ht="26.25" x14ac:dyDescent="0.35">
      <c r="A183" s="54"/>
      <c r="B183" s="31"/>
      <c r="C183" s="31"/>
      <c r="D183" s="32"/>
      <c r="E183" s="58" t="str">
        <f t="shared" si="6"/>
        <v xml:space="preserve"> </v>
      </c>
      <c r="F183" s="109"/>
      <c r="G183" s="91"/>
      <c r="H183" s="33" t="str">
        <f t="shared" si="7"/>
        <v xml:space="preserve"> </v>
      </c>
      <c r="I183" s="106"/>
      <c r="J183" s="106"/>
      <c r="K183" s="106"/>
    </row>
    <row r="184" spans="1:11" ht="26.25" x14ac:dyDescent="0.35">
      <c r="A184" s="54"/>
      <c r="B184" s="31"/>
      <c r="C184" s="31"/>
      <c r="D184" s="32"/>
      <c r="E184" s="58" t="str">
        <f t="shared" si="6"/>
        <v xml:space="preserve"> </v>
      </c>
      <c r="F184" s="109"/>
      <c r="G184" s="91"/>
      <c r="H184" s="33" t="str">
        <f t="shared" si="7"/>
        <v xml:space="preserve"> </v>
      </c>
      <c r="I184" s="106"/>
      <c r="J184" s="106"/>
      <c r="K184" s="106"/>
    </row>
    <row r="185" spans="1:11" ht="26.25" x14ac:dyDescent="0.35">
      <c r="A185" s="54"/>
      <c r="B185" s="31"/>
      <c r="C185" s="31"/>
      <c r="D185" s="32"/>
      <c r="E185" s="58" t="str">
        <f t="shared" si="6"/>
        <v xml:space="preserve"> </v>
      </c>
      <c r="F185" s="109"/>
      <c r="G185" s="91"/>
      <c r="H185" s="33" t="str">
        <f t="shared" si="7"/>
        <v xml:space="preserve"> </v>
      </c>
      <c r="I185" s="106"/>
      <c r="J185" s="106"/>
      <c r="K185" s="106"/>
    </row>
    <row r="186" spans="1:11" ht="26.25" x14ac:dyDescent="0.35">
      <c r="A186" s="54"/>
      <c r="B186" s="31"/>
      <c r="C186" s="31"/>
      <c r="D186" s="32"/>
      <c r="E186" s="58" t="str">
        <f t="shared" si="6"/>
        <v xml:space="preserve"> </v>
      </c>
      <c r="F186" s="109"/>
      <c r="G186" s="91"/>
      <c r="H186" s="33" t="str">
        <f t="shared" si="7"/>
        <v xml:space="preserve"> </v>
      </c>
      <c r="I186" s="106"/>
      <c r="J186" s="106"/>
      <c r="K186" s="106"/>
    </row>
    <row r="187" spans="1:11" ht="26.25" x14ac:dyDescent="0.35">
      <c r="A187" s="54"/>
      <c r="B187" s="31"/>
      <c r="C187" s="31"/>
      <c r="D187" s="32"/>
      <c r="E187" s="58" t="str">
        <f t="shared" si="6"/>
        <v xml:space="preserve"> </v>
      </c>
      <c r="F187" s="109"/>
      <c r="G187" s="91"/>
      <c r="H187" s="33" t="str">
        <f t="shared" si="7"/>
        <v xml:space="preserve"> </v>
      </c>
      <c r="I187" s="106"/>
      <c r="J187" s="106"/>
      <c r="K187" s="106"/>
    </row>
    <row r="188" spans="1:11" ht="26.25" x14ac:dyDescent="0.35">
      <c r="A188" s="54"/>
      <c r="B188" s="31"/>
      <c r="C188" s="31"/>
      <c r="D188" s="32"/>
      <c r="E188" s="58" t="str">
        <f t="shared" si="6"/>
        <v xml:space="preserve"> </v>
      </c>
      <c r="F188" s="109"/>
      <c r="G188" s="91"/>
      <c r="H188" s="33" t="str">
        <f t="shared" si="7"/>
        <v xml:space="preserve"> </v>
      </c>
      <c r="I188" s="106"/>
      <c r="J188" s="106"/>
      <c r="K188" s="106"/>
    </row>
    <row r="189" spans="1:11" ht="26.25" x14ac:dyDescent="0.35">
      <c r="A189" s="54"/>
      <c r="B189" s="31"/>
      <c r="C189" s="31"/>
      <c r="D189" s="32"/>
      <c r="E189" s="58" t="str">
        <f t="shared" si="6"/>
        <v xml:space="preserve"> </v>
      </c>
      <c r="F189" s="109"/>
      <c r="G189" s="91"/>
      <c r="H189" s="33" t="str">
        <f t="shared" si="7"/>
        <v xml:space="preserve"> </v>
      </c>
      <c r="I189" s="106"/>
      <c r="J189" s="106"/>
      <c r="K189" s="106"/>
    </row>
    <row r="190" spans="1:11" ht="26.25" x14ac:dyDescent="0.35">
      <c r="A190" s="54"/>
      <c r="B190" s="31"/>
      <c r="C190" s="31"/>
      <c r="D190" s="32"/>
      <c r="E190" s="58" t="str">
        <f t="shared" si="6"/>
        <v xml:space="preserve"> </v>
      </c>
      <c r="F190" s="109"/>
      <c r="G190" s="91"/>
      <c r="H190" s="33" t="str">
        <f t="shared" si="7"/>
        <v xml:space="preserve"> </v>
      </c>
      <c r="I190" s="106"/>
      <c r="J190" s="106"/>
      <c r="K190" s="106"/>
    </row>
    <row r="191" spans="1:11" ht="26.25" x14ac:dyDescent="0.35">
      <c r="A191" s="54"/>
      <c r="B191" s="31"/>
      <c r="C191" s="31"/>
      <c r="D191" s="32"/>
      <c r="E191" s="58" t="str">
        <f t="shared" si="6"/>
        <v xml:space="preserve"> </v>
      </c>
      <c r="F191" s="109"/>
      <c r="G191" s="91"/>
      <c r="H191" s="33" t="str">
        <f t="shared" si="7"/>
        <v xml:space="preserve"> </v>
      </c>
      <c r="I191" s="106"/>
      <c r="J191" s="106"/>
      <c r="K191" s="106"/>
    </row>
    <row r="192" spans="1:11" ht="26.25" x14ac:dyDescent="0.35">
      <c r="A192" s="54"/>
      <c r="B192" s="31"/>
      <c r="C192" s="31"/>
      <c r="D192" s="32"/>
      <c r="E192" s="58" t="str">
        <f t="shared" si="6"/>
        <v xml:space="preserve"> </v>
      </c>
      <c r="F192" s="110"/>
      <c r="G192" s="91"/>
      <c r="H192" s="33" t="str">
        <f t="shared" si="7"/>
        <v xml:space="preserve"> </v>
      </c>
      <c r="I192" s="106"/>
      <c r="J192" s="106"/>
      <c r="K192" s="106"/>
    </row>
  </sheetData>
  <sheetProtection sheet="1" selectLockedCells="1"/>
  <mergeCells count="23">
    <mergeCell ref="L8:O8"/>
    <mergeCell ref="B5:K5"/>
    <mergeCell ref="C6:K6"/>
    <mergeCell ref="A7:G7"/>
    <mergeCell ref="A8:G8"/>
    <mergeCell ref="H7:K7"/>
    <mergeCell ref="H8:K8"/>
    <mergeCell ref="A1:K1"/>
    <mergeCell ref="B2:F2"/>
    <mergeCell ref="B3:F3"/>
    <mergeCell ref="B4:F4"/>
    <mergeCell ref="H2:K2"/>
    <mergeCell ref="H3:K3"/>
    <mergeCell ref="H4:K4"/>
    <mergeCell ref="I11:K192"/>
    <mergeCell ref="F11:F192"/>
    <mergeCell ref="A9:A10"/>
    <mergeCell ref="B9:B10"/>
    <mergeCell ref="C9:C10"/>
    <mergeCell ref="D9:D10"/>
    <mergeCell ref="H9:H10"/>
    <mergeCell ref="G9:G10"/>
    <mergeCell ref="E9:E10"/>
  </mergeCells>
  <pageMargins left="0.7" right="0.7" top="0.75" bottom="0.75" header="0.3" footer="0.3"/>
  <pageSetup scale="29" fitToHeight="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92"/>
  <sheetViews>
    <sheetView topLeftCell="A4" zoomScale="60" zoomScaleNormal="60" workbookViewId="0">
      <selection activeCell="B6" sqref="B6"/>
    </sheetView>
  </sheetViews>
  <sheetFormatPr defaultRowHeight="15" x14ac:dyDescent="0.25"/>
  <cols>
    <col min="1" max="3" width="26.7109375" customWidth="1"/>
    <col min="4" max="5" width="26.7109375" style="57" customWidth="1"/>
    <col min="6" max="8" width="26.7109375" customWidth="1"/>
    <col min="9" max="10" width="36.7109375" customWidth="1"/>
    <col min="11" max="11" width="18.7109375" customWidth="1"/>
    <col min="12" max="12" width="18.42578125" customWidth="1"/>
    <col min="13" max="13" width="22.5703125" customWidth="1"/>
    <col min="14" max="14" width="17" customWidth="1"/>
    <col min="15" max="15" width="96.140625" customWidth="1"/>
    <col min="16" max="16" width="18" customWidth="1"/>
    <col min="17" max="17" width="97.28515625" customWidth="1"/>
  </cols>
  <sheetData>
    <row r="1" spans="1:16" ht="99.95" customHeight="1" x14ac:dyDescent="0.25">
      <c r="A1" s="161" t="s">
        <v>66</v>
      </c>
      <c r="B1" s="162"/>
      <c r="C1" s="162"/>
      <c r="D1" s="162"/>
      <c r="E1" s="162"/>
      <c r="F1" s="162"/>
      <c r="G1" s="162"/>
      <c r="H1" s="162"/>
      <c r="I1" s="162"/>
      <c r="J1" s="162"/>
      <c r="K1" s="23"/>
      <c r="L1" s="23"/>
    </row>
    <row r="2" spans="1:16" ht="99.95" customHeight="1" x14ac:dyDescent="0.25">
      <c r="A2" s="75" t="s">
        <v>1</v>
      </c>
      <c r="B2" s="154" t="str">
        <f>Achievement!B2</f>
        <v>Enter Teacher Name</v>
      </c>
      <c r="C2" s="155"/>
      <c r="D2" s="155"/>
      <c r="E2" s="155"/>
      <c r="F2" s="155"/>
      <c r="G2" s="75" t="s">
        <v>0</v>
      </c>
      <c r="H2" s="158" t="str">
        <f>Achievement!H2</f>
        <v>Example: Dance I</v>
      </c>
      <c r="I2" s="159"/>
      <c r="J2" s="160"/>
    </row>
    <row r="3" spans="1:16" ht="99.95" customHeight="1" x14ac:dyDescent="0.25">
      <c r="A3" s="75" t="s">
        <v>3</v>
      </c>
      <c r="B3" s="156" t="str">
        <f>Achievement!B3</f>
        <v>Example: Proficient Dance I Baseline Assessment</v>
      </c>
      <c r="C3" s="157"/>
      <c r="D3" s="157"/>
      <c r="E3" s="157"/>
      <c r="F3" s="157"/>
      <c r="G3" s="75" t="s">
        <v>5</v>
      </c>
      <c r="H3" s="158" t="str">
        <f>Achievement!H3</f>
        <v>Example: 9 through 12</v>
      </c>
      <c r="I3" s="159"/>
      <c r="J3" s="160"/>
    </row>
    <row r="4" spans="1:16" ht="99.95" customHeight="1" x14ac:dyDescent="0.25">
      <c r="A4" s="75" t="s">
        <v>4</v>
      </c>
      <c r="B4" s="156" t="str">
        <f>Achievement!B4</f>
        <v>Example: Proficient Dance I Summative Assessment</v>
      </c>
      <c r="C4" s="157"/>
      <c r="D4" s="157"/>
      <c r="E4" s="157"/>
      <c r="F4" s="157"/>
      <c r="G4" s="75" t="s">
        <v>79</v>
      </c>
      <c r="H4" s="158" t="str">
        <f>Achievement!H4</f>
        <v>Example: Academic Year</v>
      </c>
      <c r="I4" s="159"/>
      <c r="J4" s="160"/>
    </row>
    <row r="5" spans="1:16" ht="99.95" customHeight="1" x14ac:dyDescent="0.25">
      <c r="A5" s="75" t="s">
        <v>80</v>
      </c>
      <c r="B5" s="123" t="s">
        <v>43</v>
      </c>
      <c r="C5" s="124"/>
      <c r="D5" s="124"/>
      <c r="E5" s="124"/>
      <c r="F5" s="124"/>
      <c r="G5" s="124"/>
      <c r="H5" s="124"/>
      <c r="I5" s="124"/>
      <c r="J5" s="125"/>
      <c r="K5" s="18"/>
      <c r="L5" s="18"/>
    </row>
    <row r="6" spans="1:16" ht="146.44999999999999" customHeight="1" thickBot="1" x14ac:dyDescent="0.3">
      <c r="A6" s="75" t="s">
        <v>47</v>
      </c>
      <c r="B6" s="2"/>
      <c r="C6" s="165" t="s">
        <v>70</v>
      </c>
      <c r="D6" s="166"/>
      <c r="E6" s="166"/>
      <c r="F6" s="167"/>
      <c r="G6" s="167"/>
      <c r="H6" s="167"/>
      <c r="I6" s="167"/>
      <c r="J6" s="167"/>
      <c r="K6" s="24"/>
      <c r="L6" s="19"/>
    </row>
    <row r="7" spans="1:16" ht="168" customHeight="1" thickBot="1" x14ac:dyDescent="0.3">
      <c r="A7" s="143" t="s">
        <v>63</v>
      </c>
      <c r="B7" s="143"/>
      <c r="C7" s="143"/>
      <c r="D7" s="143"/>
      <c r="E7" s="144"/>
      <c r="F7" s="151"/>
      <c r="G7" s="152"/>
      <c r="H7" s="152"/>
      <c r="I7" s="152"/>
      <c r="J7" s="153"/>
      <c r="K7" s="25"/>
      <c r="L7" s="25"/>
      <c r="M7" s="26"/>
    </row>
    <row r="8" spans="1:16" ht="172.5" customHeight="1" thickBot="1" x14ac:dyDescent="0.45">
      <c r="A8" s="143" t="s">
        <v>64</v>
      </c>
      <c r="B8" s="143"/>
      <c r="C8" s="143"/>
      <c r="D8" s="143"/>
      <c r="E8" s="144"/>
      <c r="F8" s="151"/>
      <c r="G8" s="152"/>
      <c r="H8" s="152"/>
      <c r="I8" s="152"/>
      <c r="J8" s="153"/>
      <c r="K8" s="130" t="s">
        <v>30</v>
      </c>
      <c r="L8" s="131"/>
      <c r="M8" s="131"/>
      <c r="N8" s="131"/>
      <c r="O8" s="61"/>
      <c r="P8" s="27"/>
    </row>
    <row r="9" spans="1:16" ht="321.60000000000002" customHeight="1" x14ac:dyDescent="0.4">
      <c r="A9" s="145" t="s">
        <v>6</v>
      </c>
      <c r="B9" s="145" t="s">
        <v>7</v>
      </c>
      <c r="C9" s="145" t="s">
        <v>8</v>
      </c>
      <c r="D9" s="147" t="s">
        <v>100</v>
      </c>
      <c r="E9" s="145" t="s">
        <v>20</v>
      </c>
      <c r="F9" s="163" t="s">
        <v>101</v>
      </c>
      <c r="G9" s="149" t="s">
        <v>18</v>
      </c>
      <c r="H9" s="69" t="s">
        <v>31</v>
      </c>
      <c r="I9" s="69" t="s">
        <v>32</v>
      </c>
      <c r="J9" s="70" t="s">
        <v>33</v>
      </c>
      <c r="K9" s="99" t="s">
        <v>98</v>
      </c>
      <c r="L9" s="99" t="s">
        <v>19</v>
      </c>
      <c r="M9" s="99" t="s">
        <v>17</v>
      </c>
      <c r="N9" s="100" t="s">
        <v>12</v>
      </c>
      <c r="O9" s="63" t="s">
        <v>99</v>
      </c>
      <c r="P9" s="27"/>
    </row>
    <row r="10" spans="1:16" ht="56.45" customHeight="1" x14ac:dyDescent="0.4">
      <c r="A10" s="146"/>
      <c r="B10" s="146"/>
      <c r="C10" s="146"/>
      <c r="D10" s="148"/>
      <c r="E10" s="164"/>
      <c r="F10" s="148"/>
      <c r="G10" s="150"/>
      <c r="H10" s="67">
        <f>IFERROR(COUNT(D11:D192),"")</f>
        <v>2</v>
      </c>
      <c r="I10" s="67">
        <f>COUNTIF(G11:G192,"Yes")</f>
        <v>1</v>
      </c>
      <c r="J10" s="68">
        <f>IFERROR(I10/H10,"0")</f>
        <v>0.5</v>
      </c>
      <c r="K10" s="64"/>
      <c r="L10" s="64"/>
      <c r="M10" s="64"/>
      <c r="N10" s="64"/>
      <c r="O10" s="64"/>
      <c r="P10" s="34"/>
    </row>
    <row r="11" spans="1:16" ht="68.099999999999994" customHeight="1" x14ac:dyDescent="0.35">
      <c r="A11" s="71" t="str">
        <f>IF(Achievement!E11="Growth Low",Achievement!A11,"-")</f>
        <v>-</v>
      </c>
      <c r="B11" s="71" t="str">
        <f>IF(Achievement!E11="Growth Low",Achievement!B11,"-")</f>
        <v>-</v>
      </c>
      <c r="C11" s="72" t="str">
        <f>IF(Achievement!E11="Growth Low",Achievement!C11,"-")</f>
        <v>-</v>
      </c>
      <c r="D11" s="73" t="str">
        <f>IF(Achievement!E11="Growth Low",Achievement!D11,"")</f>
        <v/>
      </c>
      <c r="E11" s="65" t="str">
        <f t="shared" ref="E11:E23" si="0">IFERROR(D11+((28-D11)*0.5),"-")</f>
        <v>-</v>
      </c>
      <c r="F11" s="74" t="str">
        <f>IF(Achievement!E11="Growth Low",Achievement!G11,"")</f>
        <v/>
      </c>
      <c r="G11" s="66" t="str">
        <f>IF(F11&gt;=E11,"Yes","")</f>
        <v/>
      </c>
      <c r="H11" s="141"/>
      <c r="I11" s="141"/>
      <c r="J11" s="142"/>
      <c r="K11" s="4">
        <v>28</v>
      </c>
      <c r="L11" s="4">
        <v>28</v>
      </c>
      <c r="M11" s="6">
        <f>K11/L11</f>
        <v>1</v>
      </c>
      <c r="N11" s="98" t="s">
        <v>13</v>
      </c>
      <c r="O11" s="101" t="s">
        <v>27</v>
      </c>
      <c r="P11" s="35"/>
    </row>
    <row r="12" spans="1:16" ht="23.25" x14ac:dyDescent="0.35">
      <c r="A12" s="71" t="str">
        <f>IF(Achievement!E12="Growth Low",Achievement!A12,"-")</f>
        <v>000000000</v>
      </c>
      <c r="B12" s="71" t="str">
        <f>IF(Achievement!E12="Growth Low",Achievement!B12,"-")</f>
        <v>Last Name</v>
      </c>
      <c r="C12" s="72" t="str">
        <f>IF(Achievement!E12="Growth Low",Achievement!C12,"-")</f>
        <v>First Name</v>
      </c>
      <c r="D12" s="73">
        <f>IF(Achievement!E12="Growth Low",Achievement!D12,"")</f>
        <v>6</v>
      </c>
      <c r="E12" s="65">
        <f t="shared" si="0"/>
        <v>17</v>
      </c>
      <c r="F12" s="74">
        <f>IF(Achievement!E12="Growth Low",Achievement!G12,"")</f>
        <v>15</v>
      </c>
      <c r="G12" s="66" t="str">
        <f>IF(F12&gt;=E12,"Yes","")</f>
        <v/>
      </c>
      <c r="H12" s="141"/>
      <c r="I12" s="141"/>
      <c r="J12" s="142"/>
      <c r="K12" s="4">
        <v>27</v>
      </c>
      <c r="L12" s="4">
        <v>28</v>
      </c>
      <c r="M12" s="6">
        <f t="shared" ref="M12:M38" si="1">K12/L12</f>
        <v>0.9642857142857143</v>
      </c>
      <c r="N12" s="98" t="s">
        <v>13</v>
      </c>
      <c r="O12" s="102" t="s">
        <v>102</v>
      </c>
      <c r="P12" s="36"/>
    </row>
    <row r="13" spans="1:16" ht="23.25" x14ac:dyDescent="0.35">
      <c r="A13" s="71" t="str">
        <f>IF(Achievement!E13="Growth Low",Achievement!A13,"-")</f>
        <v>-</v>
      </c>
      <c r="B13" s="71" t="str">
        <f>IF(Achievement!E13="Growth Low",Achievement!B13,"-")</f>
        <v>-</v>
      </c>
      <c r="C13" s="72" t="str">
        <f>IF(Achievement!E13="Growth Low",Achievement!C13,"-")</f>
        <v>-</v>
      </c>
      <c r="D13" s="73" t="str">
        <f>IF(Achievement!E13="Growth Low",Achievement!D13,"")</f>
        <v/>
      </c>
      <c r="E13" s="65" t="str">
        <f t="shared" si="0"/>
        <v>-</v>
      </c>
      <c r="F13" s="74" t="str">
        <f>IF(Achievement!E13="Growth Low",Achievement!G13,"")</f>
        <v/>
      </c>
      <c r="G13" s="66" t="str">
        <f t="shared" ref="G13:G76" si="2">IF(F13&gt;=E13,"Yes","")</f>
        <v/>
      </c>
      <c r="H13" s="141"/>
      <c r="I13" s="141"/>
      <c r="J13" s="142"/>
      <c r="K13" s="4">
        <v>26</v>
      </c>
      <c r="L13" s="4">
        <v>28</v>
      </c>
      <c r="M13" s="6">
        <f t="shared" si="1"/>
        <v>0.9285714285714286</v>
      </c>
      <c r="N13" s="98" t="s">
        <v>13</v>
      </c>
      <c r="O13" s="102" t="s">
        <v>103</v>
      </c>
      <c r="P13" s="36"/>
    </row>
    <row r="14" spans="1:16" ht="23.25" x14ac:dyDescent="0.35">
      <c r="A14" s="71" t="str">
        <f>IF(Achievement!E14="Growth Low",Achievement!A14,"-")</f>
        <v>-</v>
      </c>
      <c r="B14" s="71" t="str">
        <f>IF(Achievement!E14="Growth Low",Achievement!B14,"-")</f>
        <v>-</v>
      </c>
      <c r="C14" s="72" t="str">
        <f>IF(Achievement!E14="Growth Low",Achievement!C14,"-")</f>
        <v>-</v>
      </c>
      <c r="D14" s="73" t="str">
        <f>IF(Achievement!E14="Growth Low",Achievement!D14,"")</f>
        <v/>
      </c>
      <c r="E14" s="65" t="str">
        <f t="shared" si="0"/>
        <v>-</v>
      </c>
      <c r="F14" s="74" t="str">
        <f>IF(Achievement!E14="Growth Low",Achievement!G14,"")</f>
        <v/>
      </c>
      <c r="G14" s="66" t="str">
        <f t="shared" si="2"/>
        <v/>
      </c>
      <c r="H14" s="141"/>
      <c r="I14" s="141"/>
      <c r="J14" s="142"/>
      <c r="K14" s="4">
        <v>25</v>
      </c>
      <c r="L14" s="4">
        <v>28</v>
      </c>
      <c r="M14" s="6">
        <f t="shared" si="1"/>
        <v>0.8928571428571429</v>
      </c>
      <c r="N14" s="98" t="s">
        <v>13</v>
      </c>
      <c r="O14" s="102" t="s">
        <v>104</v>
      </c>
      <c r="P14" s="36"/>
    </row>
    <row r="15" spans="1:16" ht="23.25" x14ac:dyDescent="0.35">
      <c r="A15" s="71" t="str">
        <f>IF(Achievement!E15="Growth Low",Achievement!A15,"-")</f>
        <v>000000000</v>
      </c>
      <c r="B15" s="71" t="str">
        <f>IF(Achievement!E15="Growth Low",Achievement!B15,"-")</f>
        <v>Last Name</v>
      </c>
      <c r="C15" s="72" t="str">
        <f>IF(Achievement!E15="Growth Low",Achievement!C15,"-")</f>
        <v>First Name</v>
      </c>
      <c r="D15" s="73">
        <f>IF(Achievement!E15="Growth Low",Achievement!D15,"")</f>
        <v>6</v>
      </c>
      <c r="E15" s="65">
        <f t="shared" si="0"/>
        <v>17</v>
      </c>
      <c r="F15" s="74">
        <f>IF(Achievement!E15="Growth Low",Achievement!G15,"")</f>
        <v>20</v>
      </c>
      <c r="G15" s="66" t="str">
        <f t="shared" si="2"/>
        <v>Yes</v>
      </c>
      <c r="H15" s="141"/>
      <c r="I15" s="141"/>
      <c r="J15" s="142"/>
      <c r="K15" s="5">
        <v>24</v>
      </c>
      <c r="L15" s="5">
        <v>28</v>
      </c>
      <c r="M15" s="6">
        <f t="shared" si="1"/>
        <v>0.8571428571428571</v>
      </c>
      <c r="N15" s="22" t="s">
        <v>29</v>
      </c>
      <c r="O15" s="102" t="s">
        <v>105</v>
      </c>
      <c r="P15" s="36"/>
    </row>
    <row r="16" spans="1:16" ht="23.25" x14ac:dyDescent="0.35">
      <c r="A16" s="71" t="str">
        <f>IF(Achievement!E16="Growth Low",Achievement!A16,"-")</f>
        <v>-</v>
      </c>
      <c r="B16" s="71" t="str">
        <f>IF(Achievement!E16="Growth Low",Achievement!B16,"-")</f>
        <v>-</v>
      </c>
      <c r="C16" s="72" t="str">
        <f>IF(Achievement!E16="Growth Low",Achievement!C16,"-")</f>
        <v>-</v>
      </c>
      <c r="D16" s="73" t="str">
        <f>IF(Achievement!E16="Growth Low",Achievement!D16,"")</f>
        <v/>
      </c>
      <c r="E16" s="65" t="str">
        <f t="shared" si="0"/>
        <v>-</v>
      </c>
      <c r="F16" s="74" t="str">
        <f>IF(Achievement!E16="Growth Low",Achievement!G16,"")</f>
        <v/>
      </c>
      <c r="G16" s="66" t="str">
        <f t="shared" si="2"/>
        <v/>
      </c>
      <c r="H16" s="141"/>
      <c r="I16" s="141"/>
      <c r="J16" s="142"/>
      <c r="K16" s="5">
        <v>23</v>
      </c>
      <c r="L16" s="5">
        <v>28</v>
      </c>
      <c r="M16" s="6">
        <f t="shared" si="1"/>
        <v>0.8214285714285714</v>
      </c>
      <c r="N16" s="22" t="s">
        <v>29</v>
      </c>
      <c r="O16" s="102" t="s">
        <v>25</v>
      </c>
      <c r="P16" s="36"/>
    </row>
    <row r="17" spans="1:16" ht="23.25" x14ac:dyDescent="0.35">
      <c r="A17" s="71" t="str">
        <f>IF(Achievement!E17="Growth Low",Achievement!A17,"-")</f>
        <v>-</v>
      </c>
      <c r="B17" s="71" t="str">
        <f>IF(Achievement!E17="Growth Low",Achievement!B17,"-")</f>
        <v>-</v>
      </c>
      <c r="C17" s="72" t="str">
        <f>IF(Achievement!E17="Growth Low",Achievement!C17,"-")</f>
        <v>-</v>
      </c>
      <c r="D17" s="73" t="str">
        <f>IF(Achievement!E17="Growth Low",Achievement!D17,"")</f>
        <v/>
      </c>
      <c r="E17" s="65" t="str">
        <f t="shared" si="0"/>
        <v>-</v>
      </c>
      <c r="F17" s="74" t="str">
        <f>IF(Achievement!E17="Growth Low",Achievement!G17,"")</f>
        <v/>
      </c>
      <c r="G17" s="66" t="str">
        <f t="shared" si="2"/>
        <v/>
      </c>
      <c r="H17" s="141"/>
      <c r="I17" s="141"/>
      <c r="J17" s="142"/>
      <c r="K17" s="5">
        <v>22</v>
      </c>
      <c r="L17" s="5">
        <v>28</v>
      </c>
      <c r="M17" s="6">
        <f t="shared" si="1"/>
        <v>0.7857142857142857</v>
      </c>
      <c r="N17" s="22" t="s">
        <v>29</v>
      </c>
      <c r="O17" s="61"/>
      <c r="P17" s="34"/>
    </row>
    <row r="18" spans="1:16" ht="23.25" x14ac:dyDescent="0.35">
      <c r="A18" s="71" t="str">
        <f>IF(Achievement!E18="Growth Low",Achievement!A18,"-")</f>
        <v>-</v>
      </c>
      <c r="B18" s="71" t="str">
        <f>IF(Achievement!E18="Growth Low",Achievement!B18,"-")</f>
        <v>-</v>
      </c>
      <c r="C18" s="72" t="str">
        <f>IF(Achievement!E18="Growth Low",Achievement!C18,"-")</f>
        <v>-</v>
      </c>
      <c r="D18" s="73" t="str">
        <f>IF(Achievement!E18="Growth Low",Achievement!D18,"")</f>
        <v/>
      </c>
      <c r="E18" s="65" t="str">
        <f t="shared" si="0"/>
        <v>-</v>
      </c>
      <c r="F18" s="74" t="str">
        <f>IF(Achievement!E18="Growth Low",Achievement!G18,"")</f>
        <v/>
      </c>
      <c r="G18" s="66" t="str">
        <f t="shared" si="2"/>
        <v/>
      </c>
      <c r="H18" s="141"/>
      <c r="I18" s="141"/>
      <c r="J18" s="142"/>
      <c r="K18" s="5">
        <v>21</v>
      </c>
      <c r="L18" s="5">
        <v>28</v>
      </c>
      <c r="M18" s="6">
        <f t="shared" si="1"/>
        <v>0.75</v>
      </c>
      <c r="N18" s="22" t="s">
        <v>29</v>
      </c>
      <c r="O18" s="61"/>
    </row>
    <row r="19" spans="1:16" ht="23.25" x14ac:dyDescent="0.35">
      <c r="A19" s="71" t="str">
        <f>IF(Achievement!E19="Growth Low",Achievement!A19,"-")</f>
        <v>-</v>
      </c>
      <c r="B19" s="71" t="str">
        <f>IF(Achievement!E19="Growth Low",Achievement!B19,"-")</f>
        <v>-</v>
      </c>
      <c r="C19" s="72" t="str">
        <f>IF(Achievement!E19="Growth Low",Achievement!C19,"-")</f>
        <v>-</v>
      </c>
      <c r="D19" s="73" t="str">
        <f>IF(Achievement!E19="Growth Low",Achievement!D19,"")</f>
        <v/>
      </c>
      <c r="E19" s="65" t="str">
        <f t="shared" si="0"/>
        <v>-</v>
      </c>
      <c r="F19" s="74" t="str">
        <f>IF(Achievement!E19="Growth Low",Achievement!G19,"")</f>
        <v/>
      </c>
      <c r="G19" s="66" t="str">
        <f t="shared" si="2"/>
        <v/>
      </c>
      <c r="H19" s="141"/>
      <c r="I19" s="141"/>
      <c r="J19" s="142"/>
      <c r="K19" s="5">
        <v>20</v>
      </c>
      <c r="L19" s="5">
        <v>28</v>
      </c>
      <c r="M19" s="6">
        <f t="shared" si="1"/>
        <v>0.7142857142857143</v>
      </c>
      <c r="N19" s="22" t="s">
        <v>29</v>
      </c>
      <c r="O19" s="61"/>
    </row>
    <row r="20" spans="1:16" ht="23.25" x14ac:dyDescent="0.35">
      <c r="A20" s="71" t="str">
        <f>IF(Achievement!E20="Growth Low",Achievement!A20,"-")</f>
        <v>-</v>
      </c>
      <c r="B20" s="71" t="str">
        <f>IF(Achievement!E20="Growth Low",Achievement!B20,"-")</f>
        <v>-</v>
      </c>
      <c r="C20" s="72" t="str">
        <f>IF(Achievement!E20="Growth Low",Achievement!C20,"-")</f>
        <v>-</v>
      </c>
      <c r="D20" s="73" t="str">
        <f>IF(Achievement!E20="Growth Low",Achievement!D20,"")</f>
        <v/>
      </c>
      <c r="E20" s="65" t="str">
        <f t="shared" si="0"/>
        <v>-</v>
      </c>
      <c r="F20" s="74" t="str">
        <f>IF(Achievement!E20="Growth Low",Achievement!G20,"")</f>
        <v/>
      </c>
      <c r="G20" s="66" t="str">
        <f t="shared" si="2"/>
        <v/>
      </c>
      <c r="H20" s="141"/>
      <c r="I20" s="141"/>
      <c r="J20" s="142"/>
      <c r="K20" s="5">
        <v>19</v>
      </c>
      <c r="L20" s="5">
        <v>28</v>
      </c>
      <c r="M20" s="6">
        <f t="shared" si="1"/>
        <v>0.6785714285714286</v>
      </c>
      <c r="N20" s="22" t="s">
        <v>29</v>
      </c>
      <c r="O20" s="61"/>
    </row>
    <row r="21" spans="1:16" ht="23.25" x14ac:dyDescent="0.35">
      <c r="A21" s="71" t="str">
        <f>IF(Achievement!E21="Growth Low",Achievement!A21,"-")</f>
        <v>-</v>
      </c>
      <c r="B21" s="71" t="str">
        <f>IF(Achievement!E21="Growth Low",Achievement!B21,"-")</f>
        <v>-</v>
      </c>
      <c r="C21" s="72" t="str">
        <f>IF(Achievement!E21="Growth Low",Achievement!C21,"-")</f>
        <v>-</v>
      </c>
      <c r="D21" s="73" t="str">
        <f>IF(Achievement!E21="Growth Low",Achievement!D21,"")</f>
        <v/>
      </c>
      <c r="E21" s="65" t="str">
        <f t="shared" si="0"/>
        <v>-</v>
      </c>
      <c r="F21" s="74" t="str">
        <f>IF(Achievement!E21="Growth Low",Achievement!G21,"")</f>
        <v/>
      </c>
      <c r="G21" s="66" t="str">
        <f t="shared" si="2"/>
        <v/>
      </c>
      <c r="H21" s="141"/>
      <c r="I21" s="141"/>
      <c r="J21" s="142"/>
      <c r="K21" s="5">
        <v>18</v>
      </c>
      <c r="L21" s="5">
        <v>28</v>
      </c>
      <c r="M21" s="6">
        <f t="shared" si="1"/>
        <v>0.6428571428571429</v>
      </c>
      <c r="N21" s="22" t="s">
        <v>29</v>
      </c>
      <c r="O21" s="61"/>
    </row>
    <row r="22" spans="1:16" ht="23.25" x14ac:dyDescent="0.35">
      <c r="A22" s="71" t="str">
        <f>IF(Achievement!E22="Growth Low",Achievement!A22,"-")</f>
        <v>-</v>
      </c>
      <c r="B22" s="71" t="str">
        <f>IF(Achievement!E22="Growth Low",Achievement!B22,"-")</f>
        <v>-</v>
      </c>
      <c r="C22" s="72" t="str">
        <f>IF(Achievement!E22="Growth Low",Achievement!C22,"-")</f>
        <v>-</v>
      </c>
      <c r="D22" s="73" t="str">
        <f>IF(Achievement!E22="Growth Low",Achievement!D22,"")</f>
        <v/>
      </c>
      <c r="E22" s="65" t="str">
        <f t="shared" si="0"/>
        <v>-</v>
      </c>
      <c r="F22" s="74" t="str">
        <f>IF(Achievement!E22="Growth Low",Achievement!G22,"")</f>
        <v/>
      </c>
      <c r="G22" s="66" t="str">
        <f t="shared" si="2"/>
        <v/>
      </c>
      <c r="H22" s="141"/>
      <c r="I22" s="141"/>
      <c r="J22" s="142"/>
      <c r="K22" s="5">
        <v>17</v>
      </c>
      <c r="L22" s="5">
        <v>28</v>
      </c>
      <c r="M22" s="6">
        <f t="shared" si="1"/>
        <v>0.6071428571428571</v>
      </c>
      <c r="N22" s="22" t="s">
        <v>14</v>
      </c>
      <c r="O22" s="61"/>
    </row>
    <row r="23" spans="1:16" ht="23.25" x14ac:dyDescent="0.35">
      <c r="A23" s="71" t="str">
        <f>IF(Achievement!E23="Growth Low",Achievement!A23,"-")</f>
        <v>-</v>
      </c>
      <c r="B23" s="71" t="str">
        <f>IF(Achievement!E23="Growth Low",Achievement!B23,"-")</f>
        <v>-</v>
      </c>
      <c r="C23" s="72" t="str">
        <f>IF(Achievement!E23="Growth Low",Achievement!C23,"-")</f>
        <v>-</v>
      </c>
      <c r="D23" s="73" t="str">
        <f>IF(Achievement!E23="Growth Low",Achievement!D23,"")</f>
        <v/>
      </c>
      <c r="E23" s="65" t="str">
        <f t="shared" si="0"/>
        <v>-</v>
      </c>
      <c r="F23" s="74" t="str">
        <f>IF(Achievement!E23="Growth Low",Achievement!G23,"")</f>
        <v/>
      </c>
      <c r="G23" s="66" t="str">
        <f t="shared" si="2"/>
        <v/>
      </c>
      <c r="H23" s="141"/>
      <c r="I23" s="141"/>
      <c r="J23" s="142"/>
      <c r="K23" s="5">
        <v>16</v>
      </c>
      <c r="L23" s="5">
        <v>28</v>
      </c>
      <c r="M23" s="6">
        <f t="shared" si="1"/>
        <v>0.5714285714285714</v>
      </c>
      <c r="N23" s="22" t="s">
        <v>14</v>
      </c>
      <c r="O23" s="61"/>
    </row>
    <row r="24" spans="1:16" ht="23.25" x14ac:dyDescent="0.35">
      <c r="A24" s="71" t="str">
        <f>IF(Achievement!E28="Growth Low",Achievement!A28,"-")</f>
        <v>-</v>
      </c>
      <c r="B24" s="71" t="str">
        <f>IF(Achievement!E28="Growth Low",Achievement!B28,"-")</f>
        <v>-</v>
      </c>
      <c r="C24" s="72" t="str">
        <f>IF(Achievement!E28="Growth Low",Achievement!C28,"-")</f>
        <v>-</v>
      </c>
      <c r="D24" s="73" t="str">
        <f>IF(Achievement!E28="Growth Low",Achievement!D28,"")</f>
        <v/>
      </c>
      <c r="E24" s="65" t="str">
        <f>IFERROR(D28+((28-D28)*0.5),"-")</f>
        <v>-</v>
      </c>
      <c r="F24" s="74" t="str">
        <f>IF(Achievement!E28="Growth Low",Achievement!G28,"")</f>
        <v/>
      </c>
      <c r="G24" s="66" t="str">
        <f>IF(F28&gt;=E28,"Yes","")</f>
        <v/>
      </c>
      <c r="H24" s="141"/>
      <c r="I24" s="141"/>
      <c r="J24" s="142"/>
      <c r="K24" s="5">
        <v>15</v>
      </c>
      <c r="L24" s="5">
        <v>28</v>
      </c>
      <c r="M24" s="6">
        <f t="shared" si="1"/>
        <v>0.5357142857142857</v>
      </c>
      <c r="N24" s="22" t="s">
        <v>14</v>
      </c>
      <c r="O24" s="61"/>
    </row>
    <row r="25" spans="1:16" ht="23.25" x14ac:dyDescent="0.35">
      <c r="A25" s="71" t="str">
        <f>IF(Achievement!E25="Growth Low",Achievement!A25,"-")</f>
        <v>-</v>
      </c>
      <c r="B25" s="71" t="str">
        <f>IF(Achievement!E25="Growth Low",Achievement!B25,"-")</f>
        <v>-</v>
      </c>
      <c r="C25" s="72" t="str">
        <f>IF(Achievement!E25="Growth Low",Achievement!C25,"-")</f>
        <v>-</v>
      </c>
      <c r="D25" s="73" t="str">
        <f>IF(Achievement!E25="Growth Low",Achievement!D25,"")</f>
        <v/>
      </c>
      <c r="E25" s="65" t="str">
        <f t="shared" ref="E25:E56" si="3">IFERROR(D25+((28-D25)*0.5),"-")</f>
        <v>-</v>
      </c>
      <c r="F25" s="74" t="str">
        <f>IF(Achievement!E25="Growth Low",Achievement!G25,"")</f>
        <v/>
      </c>
      <c r="G25" s="66" t="str">
        <f t="shared" si="2"/>
        <v/>
      </c>
      <c r="H25" s="141"/>
      <c r="I25" s="141"/>
      <c r="J25" s="142"/>
      <c r="K25" s="5">
        <v>14</v>
      </c>
      <c r="L25" s="5">
        <v>28</v>
      </c>
      <c r="M25" s="6">
        <f t="shared" si="1"/>
        <v>0.5</v>
      </c>
      <c r="N25" s="22" t="s">
        <v>14</v>
      </c>
      <c r="O25" s="61"/>
    </row>
    <row r="26" spans="1:16" ht="23.25" x14ac:dyDescent="0.35">
      <c r="A26" s="71" t="str">
        <f>IF(Achievement!E26="Growth Low",Achievement!A26,"-")</f>
        <v>-</v>
      </c>
      <c r="B26" s="71" t="str">
        <f>IF(Achievement!E26="Growth Low",Achievement!B26,"-")</f>
        <v>-</v>
      </c>
      <c r="C26" s="72" t="str">
        <f>IF(Achievement!E26="Growth Low",Achievement!C26,"-")</f>
        <v>-</v>
      </c>
      <c r="D26" s="73" t="str">
        <f>IF(Achievement!E26="Growth Low",Achievement!D26,"")</f>
        <v/>
      </c>
      <c r="E26" s="65" t="str">
        <f t="shared" si="3"/>
        <v>-</v>
      </c>
      <c r="F26" s="74" t="str">
        <f>IF(Achievement!E26="Growth Low",Achievement!G26,"")</f>
        <v/>
      </c>
      <c r="G26" s="66" t="str">
        <f t="shared" si="2"/>
        <v/>
      </c>
      <c r="H26" s="141"/>
      <c r="I26" s="141"/>
      <c r="J26" s="142"/>
      <c r="K26" s="5">
        <v>13</v>
      </c>
      <c r="L26" s="5">
        <v>28</v>
      </c>
      <c r="M26" s="6">
        <f t="shared" si="1"/>
        <v>0.4642857142857143</v>
      </c>
      <c r="N26" s="22" t="s">
        <v>14</v>
      </c>
      <c r="O26" s="61"/>
    </row>
    <row r="27" spans="1:16" ht="23.25" x14ac:dyDescent="0.35">
      <c r="A27" s="71" t="str">
        <f>IF(Achievement!E27="Growth Low",Achievement!A27,"-")</f>
        <v>-</v>
      </c>
      <c r="B27" s="71" t="str">
        <f>IF(Achievement!E27="Growth Low",Achievement!B27,"-")</f>
        <v>-</v>
      </c>
      <c r="C27" s="72" t="str">
        <f>IF(Achievement!E27="Growth Low",Achievement!C27,"-")</f>
        <v>-</v>
      </c>
      <c r="D27" s="73" t="str">
        <f>IF(Achievement!E27="Growth Low",Achievement!D27,"")</f>
        <v/>
      </c>
      <c r="E27" s="65" t="str">
        <f t="shared" si="3"/>
        <v>-</v>
      </c>
      <c r="F27" s="74" t="str">
        <f>IF(Achievement!E27="Growth Low",Achievement!G27,"")</f>
        <v/>
      </c>
      <c r="G27" s="66" t="str">
        <f t="shared" si="2"/>
        <v/>
      </c>
      <c r="H27" s="141"/>
      <c r="I27" s="141"/>
      <c r="J27" s="142"/>
      <c r="K27" s="5">
        <v>12</v>
      </c>
      <c r="L27" s="5">
        <v>28</v>
      </c>
      <c r="M27" s="6">
        <f t="shared" si="1"/>
        <v>0.42857142857142855</v>
      </c>
      <c r="N27" s="22" t="s">
        <v>14</v>
      </c>
      <c r="O27" s="61"/>
    </row>
    <row r="28" spans="1:16" ht="23.25" x14ac:dyDescent="0.35">
      <c r="A28" s="71" t="str">
        <f>IF(Achievement!E28="Growth Low",Achievement!A28,"-")</f>
        <v>-</v>
      </c>
      <c r="B28" s="71" t="str">
        <f>IF(Achievement!E28="Growth Low",Achievement!B28,"-")</f>
        <v>-</v>
      </c>
      <c r="C28" s="72" t="str">
        <f>IF(Achievement!E28="Growth Low",Achievement!C28,"-")</f>
        <v>-</v>
      </c>
      <c r="D28" s="73" t="str">
        <f>IF(Achievement!E28="Growth Low",Achievement!D28,"")</f>
        <v/>
      </c>
      <c r="E28" s="65" t="str">
        <f t="shared" si="3"/>
        <v>-</v>
      </c>
      <c r="F28" s="74" t="str">
        <f>IF(Achievement!E28="Growth Low",Achievement!G28,"")</f>
        <v/>
      </c>
      <c r="G28" s="66" t="str">
        <f t="shared" si="2"/>
        <v/>
      </c>
      <c r="H28" s="141"/>
      <c r="I28" s="141"/>
      <c r="J28" s="142"/>
      <c r="K28" s="5">
        <v>11</v>
      </c>
      <c r="L28" s="5">
        <v>28</v>
      </c>
      <c r="M28" s="6">
        <f t="shared" si="1"/>
        <v>0.39285714285714285</v>
      </c>
      <c r="N28" s="22" t="s">
        <v>14</v>
      </c>
      <c r="O28" s="61"/>
    </row>
    <row r="29" spans="1:16" ht="23.25" x14ac:dyDescent="0.35">
      <c r="A29" s="71" t="str">
        <f>IF(Achievement!E29="Growth Low",Achievement!A29,"-")</f>
        <v>-</v>
      </c>
      <c r="B29" s="71" t="str">
        <f>IF(Achievement!E29="Growth Low",Achievement!B29,"-")</f>
        <v>-</v>
      </c>
      <c r="C29" s="72" t="str">
        <f>IF(Achievement!E29="Growth Low",Achievement!C29,"-")</f>
        <v>-</v>
      </c>
      <c r="D29" s="73" t="str">
        <f>IF(Achievement!E29="Growth Low",Achievement!D29,"")</f>
        <v/>
      </c>
      <c r="E29" s="65" t="str">
        <f t="shared" si="3"/>
        <v>-</v>
      </c>
      <c r="F29" s="74" t="str">
        <f>IF(Achievement!E29="Growth Low",Achievement!G29,"")</f>
        <v/>
      </c>
      <c r="G29" s="66" t="str">
        <f t="shared" si="2"/>
        <v/>
      </c>
      <c r="H29" s="141"/>
      <c r="I29" s="141"/>
      <c r="J29" s="142"/>
      <c r="K29" s="5">
        <v>10</v>
      </c>
      <c r="L29" s="5">
        <v>28</v>
      </c>
      <c r="M29" s="6">
        <f t="shared" si="1"/>
        <v>0.35714285714285715</v>
      </c>
      <c r="N29" s="22" t="s">
        <v>15</v>
      </c>
      <c r="O29" s="61"/>
    </row>
    <row r="30" spans="1:16" ht="23.25" x14ac:dyDescent="0.35">
      <c r="A30" s="71" t="str">
        <f>IF(Achievement!E30="Growth Low",Achievement!A30,"-")</f>
        <v>-</v>
      </c>
      <c r="B30" s="71" t="str">
        <f>IF(Achievement!E30="Growth Low",Achievement!B30,"-")</f>
        <v>-</v>
      </c>
      <c r="C30" s="72" t="str">
        <f>IF(Achievement!E30="Growth Low",Achievement!C30,"-")</f>
        <v>-</v>
      </c>
      <c r="D30" s="73" t="str">
        <f>IF(Achievement!E30="Growth Low",Achievement!D30,"")</f>
        <v/>
      </c>
      <c r="E30" s="65" t="str">
        <f t="shared" si="3"/>
        <v>-</v>
      </c>
      <c r="F30" s="74" t="str">
        <f>IF(Achievement!E30="Growth Low",Achievement!G30,"")</f>
        <v/>
      </c>
      <c r="G30" s="66" t="str">
        <f t="shared" si="2"/>
        <v/>
      </c>
      <c r="H30" s="141"/>
      <c r="I30" s="141"/>
      <c r="J30" s="142"/>
      <c r="K30" s="5">
        <v>9</v>
      </c>
      <c r="L30" s="5">
        <v>28</v>
      </c>
      <c r="M30" s="6">
        <f t="shared" si="1"/>
        <v>0.32142857142857145</v>
      </c>
      <c r="N30" s="22" t="s">
        <v>15</v>
      </c>
      <c r="O30" s="61"/>
    </row>
    <row r="31" spans="1:16" ht="23.25" x14ac:dyDescent="0.35">
      <c r="A31" s="71" t="str">
        <f>IF(Achievement!E31="Growth Low",Achievement!A31,"-")</f>
        <v>-</v>
      </c>
      <c r="B31" s="71" t="str">
        <f>IF(Achievement!E31="Growth Low",Achievement!B31,"-")</f>
        <v>-</v>
      </c>
      <c r="C31" s="72" t="str">
        <f>IF(Achievement!E31="Growth Low",Achievement!C31,"-")</f>
        <v>-</v>
      </c>
      <c r="D31" s="73" t="str">
        <f>IF(Achievement!E31="Growth Low",Achievement!D31,"")</f>
        <v/>
      </c>
      <c r="E31" s="65" t="str">
        <f t="shared" si="3"/>
        <v>-</v>
      </c>
      <c r="F31" s="74" t="str">
        <f>IF(Achievement!E31="Growth Low",Achievement!G31,"")</f>
        <v/>
      </c>
      <c r="G31" s="66" t="str">
        <f t="shared" si="2"/>
        <v/>
      </c>
      <c r="H31" s="141"/>
      <c r="I31" s="141"/>
      <c r="J31" s="142"/>
      <c r="K31" s="5">
        <v>8</v>
      </c>
      <c r="L31" s="5">
        <v>28</v>
      </c>
      <c r="M31" s="6">
        <f t="shared" si="1"/>
        <v>0.2857142857142857</v>
      </c>
      <c r="N31" s="22" t="s">
        <v>15</v>
      </c>
      <c r="O31" s="61"/>
    </row>
    <row r="32" spans="1:16" ht="23.25" x14ac:dyDescent="0.35">
      <c r="A32" s="71" t="str">
        <f>IF(Achievement!E32="Growth Low",Achievement!A32,"-")</f>
        <v>-</v>
      </c>
      <c r="B32" s="71" t="str">
        <f>IF(Achievement!E32="Growth Low",Achievement!B32,"-")</f>
        <v>-</v>
      </c>
      <c r="C32" s="72" t="str">
        <f>IF(Achievement!E32="Growth Low",Achievement!C32,"-")</f>
        <v>-</v>
      </c>
      <c r="D32" s="73" t="str">
        <f>IF(Achievement!E32="Growth Low",Achievement!D32,"")</f>
        <v/>
      </c>
      <c r="E32" s="65" t="str">
        <f t="shared" si="3"/>
        <v>-</v>
      </c>
      <c r="F32" s="74" t="str">
        <f>IF(Achievement!E32="Growth Low",Achievement!G32,"")</f>
        <v/>
      </c>
      <c r="G32" s="66" t="str">
        <f t="shared" si="2"/>
        <v/>
      </c>
      <c r="H32" s="141"/>
      <c r="I32" s="141"/>
      <c r="J32" s="142"/>
      <c r="K32" s="5">
        <v>7</v>
      </c>
      <c r="L32" s="5">
        <v>28</v>
      </c>
      <c r="M32" s="6">
        <f t="shared" si="1"/>
        <v>0.25</v>
      </c>
      <c r="N32" s="22" t="s">
        <v>15</v>
      </c>
      <c r="O32" s="61"/>
    </row>
    <row r="33" spans="1:15" ht="23.25" x14ac:dyDescent="0.35">
      <c r="A33" s="71" t="str">
        <f>IF(Achievement!E33="Growth Low",Achievement!A33,"-")</f>
        <v>-</v>
      </c>
      <c r="B33" s="71" t="str">
        <f>IF(Achievement!E33="Growth Low",Achievement!B33,"-")</f>
        <v>-</v>
      </c>
      <c r="C33" s="72" t="str">
        <f>IF(Achievement!E33="Growth Low",Achievement!C33,"-")</f>
        <v>-</v>
      </c>
      <c r="D33" s="73" t="str">
        <f>IF(Achievement!E33="Growth Low",Achievement!D33,"")</f>
        <v/>
      </c>
      <c r="E33" s="65" t="str">
        <f t="shared" si="3"/>
        <v>-</v>
      </c>
      <c r="F33" s="74" t="str">
        <f>IF(Achievement!E33="Growth Low",Achievement!G33,"")</f>
        <v/>
      </c>
      <c r="G33" s="66" t="str">
        <f t="shared" si="2"/>
        <v/>
      </c>
      <c r="H33" s="141"/>
      <c r="I33" s="141"/>
      <c r="J33" s="142"/>
      <c r="K33" s="5">
        <v>6</v>
      </c>
      <c r="L33" s="5">
        <v>28</v>
      </c>
      <c r="M33" s="6">
        <f t="shared" si="1"/>
        <v>0.21428571428571427</v>
      </c>
      <c r="N33" s="22" t="s">
        <v>15</v>
      </c>
      <c r="O33" s="61"/>
    </row>
    <row r="34" spans="1:15" ht="23.25" x14ac:dyDescent="0.35">
      <c r="A34" s="71" t="str">
        <f>IF(Achievement!E34="Growth Low",Achievement!A34,"-")</f>
        <v>-</v>
      </c>
      <c r="B34" s="71" t="str">
        <f>IF(Achievement!E34="Growth Low",Achievement!B34,"-")</f>
        <v>-</v>
      </c>
      <c r="C34" s="72" t="str">
        <f>IF(Achievement!E34="Growth Low",Achievement!C34,"-")</f>
        <v>-</v>
      </c>
      <c r="D34" s="73" t="str">
        <f>IF(Achievement!E34="Growth Low",Achievement!D34,"")</f>
        <v/>
      </c>
      <c r="E34" s="65" t="str">
        <f t="shared" si="3"/>
        <v>-</v>
      </c>
      <c r="F34" s="74" t="str">
        <f>IF(Achievement!E34="Growth Low",Achievement!G34,"")</f>
        <v/>
      </c>
      <c r="G34" s="66" t="str">
        <f t="shared" si="2"/>
        <v/>
      </c>
      <c r="H34" s="141"/>
      <c r="I34" s="141"/>
      <c r="J34" s="142"/>
      <c r="K34" s="5">
        <v>5</v>
      </c>
      <c r="L34" s="5">
        <v>28</v>
      </c>
      <c r="M34" s="6">
        <f t="shared" si="1"/>
        <v>0.17857142857142858</v>
      </c>
      <c r="N34" s="22" t="s">
        <v>15</v>
      </c>
      <c r="O34" s="61"/>
    </row>
    <row r="35" spans="1:15" ht="23.25" x14ac:dyDescent="0.35">
      <c r="A35" s="71" t="str">
        <f>IF(Achievement!E35="Growth Low",Achievement!A35,"-")</f>
        <v>-</v>
      </c>
      <c r="B35" s="71" t="str">
        <f>IF(Achievement!E35="Growth Low",Achievement!B35,"-")</f>
        <v>-</v>
      </c>
      <c r="C35" s="72" t="str">
        <f>IF(Achievement!E35="Growth Low",Achievement!C35,"-")</f>
        <v>-</v>
      </c>
      <c r="D35" s="73" t="str">
        <f>IF(Achievement!E35="Growth Low",Achievement!D35,"")</f>
        <v/>
      </c>
      <c r="E35" s="65" t="str">
        <f t="shared" si="3"/>
        <v>-</v>
      </c>
      <c r="F35" s="74" t="str">
        <f>IF(Achievement!E35="Growth Low",Achievement!G35,"")</f>
        <v/>
      </c>
      <c r="G35" s="66" t="str">
        <f t="shared" si="2"/>
        <v/>
      </c>
      <c r="H35" s="141"/>
      <c r="I35" s="141"/>
      <c r="J35" s="142"/>
      <c r="K35" s="5">
        <v>4</v>
      </c>
      <c r="L35" s="5">
        <v>28</v>
      </c>
      <c r="M35" s="6">
        <f t="shared" si="1"/>
        <v>0.14285714285714285</v>
      </c>
      <c r="N35" s="22" t="s">
        <v>15</v>
      </c>
    </row>
    <row r="36" spans="1:15" ht="23.25" x14ac:dyDescent="0.35">
      <c r="A36" s="71" t="str">
        <f>IF(Achievement!E36="Growth Low",Achievement!A36,"-")</f>
        <v>-</v>
      </c>
      <c r="B36" s="71" t="str">
        <f>IF(Achievement!E36="Growth Low",Achievement!B36,"-")</f>
        <v>-</v>
      </c>
      <c r="C36" s="72" t="str">
        <f>IF(Achievement!E36="Growth Low",Achievement!C36,"-")</f>
        <v>-</v>
      </c>
      <c r="D36" s="73" t="str">
        <f>IF(Achievement!E36="Growth Low",Achievement!D36,"")</f>
        <v/>
      </c>
      <c r="E36" s="65" t="str">
        <f t="shared" si="3"/>
        <v>-</v>
      </c>
      <c r="F36" s="74" t="str">
        <f>IF(Achievement!E36="Growth Low",Achievement!G36,"")</f>
        <v/>
      </c>
      <c r="G36" s="66" t="str">
        <f t="shared" si="2"/>
        <v/>
      </c>
      <c r="H36" s="141"/>
      <c r="I36" s="141"/>
      <c r="J36" s="141"/>
      <c r="K36" s="5">
        <v>3</v>
      </c>
      <c r="L36" s="5">
        <v>28</v>
      </c>
      <c r="M36" s="6">
        <f t="shared" si="1"/>
        <v>0.10714285714285714</v>
      </c>
      <c r="N36" s="22" t="s">
        <v>16</v>
      </c>
    </row>
    <row r="37" spans="1:15" ht="23.25" x14ac:dyDescent="0.35">
      <c r="A37" s="71" t="str">
        <f>IF(Achievement!E37="Growth Low",Achievement!A37,"-")</f>
        <v>-</v>
      </c>
      <c r="B37" s="71" t="str">
        <f>IF(Achievement!E37="Growth Low",Achievement!B37,"-")</f>
        <v>-</v>
      </c>
      <c r="C37" s="72" t="str">
        <f>IF(Achievement!E37="Growth Low",Achievement!C37,"-")</f>
        <v>-</v>
      </c>
      <c r="D37" s="73" t="str">
        <f>IF(Achievement!E37="Growth Low",Achievement!D37,"")</f>
        <v/>
      </c>
      <c r="E37" s="65" t="str">
        <f t="shared" si="3"/>
        <v>-</v>
      </c>
      <c r="F37" s="74" t="str">
        <f>IF(Achievement!E37="Growth Low",Achievement!G37,"")</f>
        <v/>
      </c>
      <c r="G37" s="66" t="str">
        <f t="shared" si="2"/>
        <v/>
      </c>
      <c r="H37" s="141"/>
      <c r="I37" s="141"/>
      <c r="J37" s="141"/>
      <c r="K37" s="5">
        <v>2</v>
      </c>
      <c r="L37" s="5">
        <v>28</v>
      </c>
      <c r="M37" s="6">
        <f t="shared" si="1"/>
        <v>7.1428571428571425E-2</v>
      </c>
      <c r="N37" s="22" t="s">
        <v>16</v>
      </c>
    </row>
    <row r="38" spans="1:15" ht="23.25" x14ac:dyDescent="0.35">
      <c r="A38" s="71" t="str">
        <f>IF(Achievement!E38="Growth Low",Achievement!A38,"-")</f>
        <v>-</v>
      </c>
      <c r="B38" s="71" t="str">
        <f>IF(Achievement!E38="Growth Low",Achievement!B38,"-")</f>
        <v>-</v>
      </c>
      <c r="C38" s="72" t="str">
        <f>IF(Achievement!E38="Growth Low",Achievement!C38,"-")</f>
        <v>-</v>
      </c>
      <c r="D38" s="73" t="str">
        <f>IF(Achievement!E38="Growth Low",Achievement!D38,"")</f>
        <v/>
      </c>
      <c r="E38" s="65" t="str">
        <f t="shared" si="3"/>
        <v>-</v>
      </c>
      <c r="F38" s="74" t="str">
        <f>IF(Achievement!E38="Growth Low",Achievement!G38,"")</f>
        <v/>
      </c>
      <c r="G38" s="66" t="str">
        <f t="shared" si="2"/>
        <v/>
      </c>
      <c r="H38" s="141"/>
      <c r="I38" s="141"/>
      <c r="J38" s="141"/>
      <c r="K38" s="5">
        <v>1</v>
      </c>
      <c r="L38" s="5">
        <v>28</v>
      </c>
      <c r="M38" s="6">
        <f t="shared" si="1"/>
        <v>3.5714285714285712E-2</v>
      </c>
      <c r="N38" s="22" t="s">
        <v>16</v>
      </c>
    </row>
    <row r="39" spans="1:15" ht="23.25" x14ac:dyDescent="0.35">
      <c r="A39" s="71" t="str">
        <f>IF(Achievement!E39="Growth Low",Achievement!A39,"-")</f>
        <v>-</v>
      </c>
      <c r="B39" s="71" t="str">
        <f>IF(Achievement!E39="Growth Low",Achievement!B39,"-")</f>
        <v>-</v>
      </c>
      <c r="C39" s="72" t="str">
        <f>IF(Achievement!E39="Growth Low",Achievement!C39,"-")</f>
        <v>-</v>
      </c>
      <c r="D39" s="73" t="str">
        <f>IF(Achievement!E39="Growth Low",Achievement!D39,"")</f>
        <v/>
      </c>
      <c r="E39" s="65" t="str">
        <f t="shared" si="3"/>
        <v>-</v>
      </c>
      <c r="F39" s="74" t="str">
        <f>IF(Achievement!E39="Growth Low",Achievement!G39,"")</f>
        <v/>
      </c>
      <c r="G39" s="66" t="str">
        <f t="shared" si="2"/>
        <v/>
      </c>
      <c r="H39" s="141"/>
      <c r="I39" s="141"/>
      <c r="J39" s="141"/>
    </row>
    <row r="40" spans="1:15" ht="23.25" x14ac:dyDescent="0.35">
      <c r="A40" s="71" t="str">
        <f>IF(Achievement!E40="Growth Low",Achievement!A40,"-")</f>
        <v>-</v>
      </c>
      <c r="B40" s="71" t="str">
        <f>IF(Achievement!E40="Growth Low",Achievement!B40,"-")</f>
        <v>-</v>
      </c>
      <c r="C40" s="72" t="str">
        <f>IF(Achievement!E40="Growth Low",Achievement!C40,"-")</f>
        <v>-</v>
      </c>
      <c r="D40" s="73" t="str">
        <f>IF(Achievement!E40="Growth Low",Achievement!D40,"")</f>
        <v/>
      </c>
      <c r="E40" s="65" t="str">
        <f t="shared" si="3"/>
        <v>-</v>
      </c>
      <c r="F40" s="74" t="str">
        <f>IF(Achievement!E40="Growth Low",Achievement!G40,"")</f>
        <v/>
      </c>
      <c r="G40" s="66" t="str">
        <f t="shared" si="2"/>
        <v/>
      </c>
      <c r="H40" s="141"/>
      <c r="I40" s="141"/>
      <c r="J40" s="141"/>
    </row>
    <row r="41" spans="1:15" ht="23.25" x14ac:dyDescent="0.35">
      <c r="A41" s="71" t="str">
        <f>IF(Achievement!E41="Growth Low",Achievement!A41,"-")</f>
        <v>-</v>
      </c>
      <c r="B41" s="71" t="str">
        <f>IF(Achievement!E41="Growth Low",Achievement!B41,"-")</f>
        <v>-</v>
      </c>
      <c r="C41" s="72" t="str">
        <f>IF(Achievement!E41="Growth Low",Achievement!C41,"-")</f>
        <v>-</v>
      </c>
      <c r="D41" s="73" t="str">
        <f>IF(Achievement!E41="Growth Low",Achievement!D41,"")</f>
        <v/>
      </c>
      <c r="E41" s="65" t="str">
        <f t="shared" si="3"/>
        <v>-</v>
      </c>
      <c r="F41" s="74" t="str">
        <f>IF(Achievement!E41="Growth Low",Achievement!G41,"")</f>
        <v/>
      </c>
      <c r="G41" s="66" t="str">
        <f t="shared" si="2"/>
        <v/>
      </c>
      <c r="H41" s="141"/>
      <c r="I41" s="141"/>
      <c r="J41" s="141"/>
    </row>
    <row r="42" spans="1:15" ht="23.25" x14ac:dyDescent="0.35">
      <c r="A42" s="71" t="str">
        <f>IF(Achievement!E42="Growth Low",Achievement!A42,"-")</f>
        <v>-</v>
      </c>
      <c r="B42" s="71" t="str">
        <f>IF(Achievement!E42="Growth Low",Achievement!B42,"-")</f>
        <v>-</v>
      </c>
      <c r="C42" s="72" t="str">
        <f>IF(Achievement!E42="Growth Low",Achievement!C42,"-")</f>
        <v>-</v>
      </c>
      <c r="D42" s="73" t="str">
        <f>IF(Achievement!E42="Growth Low",Achievement!D42,"")</f>
        <v/>
      </c>
      <c r="E42" s="65" t="str">
        <f t="shared" si="3"/>
        <v>-</v>
      </c>
      <c r="F42" s="74" t="str">
        <f>IF(Achievement!E42="Growth Low",Achievement!G42,"")</f>
        <v/>
      </c>
      <c r="G42" s="66" t="str">
        <f t="shared" si="2"/>
        <v/>
      </c>
      <c r="H42" s="141"/>
      <c r="I42" s="141"/>
      <c r="J42" s="141"/>
    </row>
    <row r="43" spans="1:15" ht="23.25" x14ac:dyDescent="0.35">
      <c r="A43" s="71" t="str">
        <f>IF(Achievement!E43="Growth Low",Achievement!A43,"-")</f>
        <v>-</v>
      </c>
      <c r="B43" s="71" t="str">
        <f>IF(Achievement!E43="Growth Low",Achievement!B43,"-")</f>
        <v>-</v>
      </c>
      <c r="C43" s="72" t="str">
        <f>IF(Achievement!E43="Growth Low",Achievement!C43,"-")</f>
        <v>-</v>
      </c>
      <c r="D43" s="73" t="str">
        <f>IF(Achievement!E43="Growth Low",Achievement!D43,"")</f>
        <v/>
      </c>
      <c r="E43" s="65" t="str">
        <f t="shared" si="3"/>
        <v>-</v>
      </c>
      <c r="F43" s="74" t="str">
        <f>IF(Achievement!E43="Growth Low",Achievement!G43,"")</f>
        <v/>
      </c>
      <c r="G43" s="66" t="str">
        <f t="shared" si="2"/>
        <v/>
      </c>
      <c r="H43" s="141"/>
      <c r="I43" s="141"/>
      <c r="J43" s="141"/>
    </row>
    <row r="44" spans="1:15" ht="23.25" x14ac:dyDescent="0.35">
      <c r="A44" s="71" t="str">
        <f>IF(Achievement!E44="Growth Low",Achievement!A44,"-")</f>
        <v>-</v>
      </c>
      <c r="B44" s="71" t="str">
        <f>IF(Achievement!E44="Growth Low",Achievement!B44,"-")</f>
        <v>-</v>
      </c>
      <c r="C44" s="72" t="str">
        <f>IF(Achievement!E44="Growth Low",Achievement!C44,"-")</f>
        <v>-</v>
      </c>
      <c r="D44" s="73" t="str">
        <f>IF(Achievement!E44="Growth Low",Achievement!D44,"")</f>
        <v/>
      </c>
      <c r="E44" s="65" t="str">
        <f t="shared" si="3"/>
        <v>-</v>
      </c>
      <c r="F44" s="74" t="str">
        <f>IF(Achievement!E44="Growth Low",Achievement!G44,"")</f>
        <v/>
      </c>
      <c r="G44" s="66" t="str">
        <f t="shared" si="2"/>
        <v/>
      </c>
      <c r="H44" s="141"/>
      <c r="I44" s="141"/>
      <c r="J44" s="141"/>
    </row>
    <row r="45" spans="1:15" ht="23.25" x14ac:dyDescent="0.35">
      <c r="A45" s="71" t="str">
        <f>IF(Achievement!E45="Growth Low",Achievement!A45,"-")</f>
        <v>-</v>
      </c>
      <c r="B45" s="71" t="str">
        <f>IF(Achievement!E45="Growth Low",Achievement!B45,"-")</f>
        <v>-</v>
      </c>
      <c r="C45" s="72" t="str">
        <f>IF(Achievement!E45="Growth Low",Achievement!C45,"-")</f>
        <v>-</v>
      </c>
      <c r="D45" s="73" t="str">
        <f>IF(Achievement!E45="Growth Low",Achievement!D45,"")</f>
        <v/>
      </c>
      <c r="E45" s="65" t="str">
        <f t="shared" si="3"/>
        <v>-</v>
      </c>
      <c r="F45" s="74" t="str">
        <f>IF(Achievement!E45="Growth Low",Achievement!G45,"")</f>
        <v/>
      </c>
      <c r="G45" s="66" t="str">
        <f t="shared" si="2"/>
        <v/>
      </c>
      <c r="H45" s="141"/>
      <c r="I45" s="141"/>
      <c r="J45" s="141"/>
    </row>
    <row r="46" spans="1:15" ht="23.25" x14ac:dyDescent="0.35">
      <c r="A46" s="71" t="str">
        <f>IF(Achievement!E46="Growth Low",Achievement!A46,"-")</f>
        <v>-</v>
      </c>
      <c r="B46" s="71" t="str">
        <f>IF(Achievement!E46="Growth Low",Achievement!B46,"-")</f>
        <v>-</v>
      </c>
      <c r="C46" s="72" t="str">
        <f>IF(Achievement!E46="Growth Low",Achievement!C46,"-")</f>
        <v>-</v>
      </c>
      <c r="D46" s="73" t="str">
        <f>IF(Achievement!E46="Growth Low",Achievement!D46,"")</f>
        <v/>
      </c>
      <c r="E46" s="65" t="str">
        <f t="shared" si="3"/>
        <v>-</v>
      </c>
      <c r="F46" s="74" t="str">
        <f>IF(Achievement!E46="Growth Low",Achievement!G46,"")</f>
        <v/>
      </c>
      <c r="G46" s="66" t="str">
        <f t="shared" si="2"/>
        <v/>
      </c>
      <c r="H46" s="141"/>
      <c r="I46" s="141"/>
      <c r="J46" s="141"/>
    </row>
    <row r="47" spans="1:15" ht="23.25" x14ac:dyDescent="0.35">
      <c r="A47" s="71" t="str">
        <f>IF(Achievement!E47="Growth Low",Achievement!A47,"-")</f>
        <v>-</v>
      </c>
      <c r="B47" s="71" t="str">
        <f>IF(Achievement!E47="Growth Low",Achievement!B47,"-")</f>
        <v>-</v>
      </c>
      <c r="C47" s="72" t="str">
        <f>IF(Achievement!E47="Growth Low",Achievement!C47,"-")</f>
        <v>-</v>
      </c>
      <c r="D47" s="73" t="str">
        <f>IF(Achievement!E47="Growth Low",Achievement!D47,"")</f>
        <v/>
      </c>
      <c r="E47" s="65" t="str">
        <f t="shared" si="3"/>
        <v>-</v>
      </c>
      <c r="F47" s="74" t="str">
        <f>IF(Achievement!E47="Growth Low",Achievement!G47,"")</f>
        <v/>
      </c>
      <c r="G47" s="66" t="str">
        <f t="shared" si="2"/>
        <v/>
      </c>
      <c r="H47" s="141"/>
      <c r="I47" s="141"/>
      <c r="J47" s="141"/>
    </row>
    <row r="48" spans="1:15" ht="23.25" x14ac:dyDescent="0.35">
      <c r="A48" s="71" t="str">
        <f>IF(Achievement!E48="Growth Low",Achievement!A48,"-")</f>
        <v>-</v>
      </c>
      <c r="B48" s="71" t="str">
        <f>IF(Achievement!E48="Growth Low",Achievement!B48,"-")</f>
        <v>-</v>
      </c>
      <c r="C48" s="72" t="str">
        <f>IF(Achievement!E48="Growth Low",Achievement!C48,"-")</f>
        <v>-</v>
      </c>
      <c r="D48" s="73" t="str">
        <f>IF(Achievement!E48="Growth Low",Achievement!D48,"")</f>
        <v/>
      </c>
      <c r="E48" s="65" t="str">
        <f t="shared" si="3"/>
        <v>-</v>
      </c>
      <c r="F48" s="74" t="str">
        <f>IF(Achievement!E48="Growth Low",Achievement!G48,"")</f>
        <v/>
      </c>
      <c r="G48" s="66" t="str">
        <f t="shared" si="2"/>
        <v/>
      </c>
      <c r="H48" s="141"/>
      <c r="I48" s="141"/>
      <c r="J48" s="141"/>
    </row>
    <row r="49" spans="1:10" ht="23.25" x14ac:dyDescent="0.35">
      <c r="A49" s="71" t="str">
        <f>IF(Achievement!E49="Growth Low",Achievement!A49,"-")</f>
        <v>-</v>
      </c>
      <c r="B49" s="71" t="str">
        <f>IF(Achievement!E49="Growth Low",Achievement!B49,"-")</f>
        <v>-</v>
      </c>
      <c r="C49" s="72" t="str">
        <f>IF(Achievement!E49="Growth Low",Achievement!C49,"-")</f>
        <v>-</v>
      </c>
      <c r="D49" s="73" t="str">
        <f>IF(Achievement!E49="Growth Low",Achievement!D49,"")</f>
        <v/>
      </c>
      <c r="E49" s="65" t="str">
        <f t="shared" si="3"/>
        <v>-</v>
      </c>
      <c r="F49" s="74" t="str">
        <f>IF(Achievement!E49="Growth Low",Achievement!G49,"")</f>
        <v/>
      </c>
      <c r="G49" s="66" t="str">
        <f t="shared" si="2"/>
        <v/>
      </c>
      <c r="H49" s="141"/>
      <c r="I49" s="141"/>
      <c r="J49" s="141"/>
    </row>
    <row r="50" spans="1:10" ht="23.25" x14ac:dyDescent="0.35">
      <c r="A50" s="71" t="str">
        <f>IF(Achievement!E50="Growth Low",Achievement!A50,"-")</f>
        <v>-</v>
      </c>
      <c r="B50" s="71" t="str">
        <f>IF(Achievement!E50="Growth Low",Achievement!B50,"-")</f>
        <v>-</v>
      </c>
      <c r="C50" s="72" t="str">
        <f>IF(Achievement!E50="Growth Low",Achievement!C50,"-")</f>
        <v>-</v>
      </c>
      <c r="D50" s="73" t="str">
        <f>IF(Achievement!E50="Growth Low",Achievement!D50,"")</f>
        <v/>
      </c>
      <c r="E50" s="65" t="str">
        <f t="shared" si="3"/>
        <v>-</v>
      </c>
      <c r="F50" s="74" t="str">
        <f>IF(Achievement!E50="Growth Low",Achievement!G50,"")</f>
        <v/>
      </c>
      <c r="G50" s="66" t="str">
        <f t="shared" si="2"/>
        <v/>
      </c>
      <c r="H50" s="141"/>
      <c r="I50" s="141"/>
      <c r="J50" s="141"/>
    </row>
    <row r="51" spans="1:10" ht="23.25" x14ac:dyDescent="0.35">
      <c r="A51" s="71" t="str">
        <f>IF(Achievement!E51="Growth Low",Achievement!A51,"-")</f>
        <v>-</v>
      </c>
      <c r="B51" s="71" t="str">
        <f>IF(Achievement!E51="Growth Low",Achievement!B51,"-")</f>
        <v>-</v>
      </c>
      <c r="C51" s="72" t="str">
        <f>IF(Achievement!E51="Growth Low",Achievement!C51,"-")</f>
        <v>-</v>
      </c>
      <c r="D51" s="73" t="str">
        <f>IF(Achievement!E51="Growth Low",Achievement!D51,"")</f>
        <v/>
      </c>
      <c r="E51" s="65" t="str">
        <f t="shared" si="3"/>
        <v>-</v>
      </c>
      <c r="F51" s="74" t="str">
        <f>IF(Achievement!E51="Growth Low",Achievement!G51,"")</f>
        <v/>
      </c>
      <c r="G51" s="66" t="str">
        <f t="shared" si="2"/>
        <v/>
      </c>
      <c r="H51" s="141"/>
      <c r="I51" s="141"/>
      <c r="J51" s="141"/>
    </row>
    <row r="52" spans="1:10" ht="23.25" x14ac:dyDescent="0.35">
      <c r="A52" s="71" t="str">
        <f>IF(Achievement!E52="Growth Low",Achievement!A52,"-")</f>
        <v>-</v>
      </c>
      <c r="B52" s="71" t="str">
        <f>IF(Achievement!E52="Growth Low",Achievement!B52,"-")</f>
        <v>-</v>
      </c>
      <c r="C52" s="72" t="str">
        <f>IF(Achievement!E52="Growth Low",Achievement!C52,"-")</f>
        <v>-</v>
      </c>
      <c r="D52" s="73" t="str">
        <f>IF(Achievement!E52="Growth Low",Achievement!D52,"")</f>
        <v/>
      </c>
      <c r="E52" s="65" t="str">
        <f t="shared" si="3"/>
        <v>-</v>
      </c>
      <c r="F52" s="74" t="str">
        <f>IF(Achievement!E52="Growth Low",Achievement!G52,"")</f>
        <v/>
      </c>
      <c r="G52" s="66" t="str">
        <f t="shared" si="2"/>
        <v/>
      </c>
      <c r="H52" s="141"/>
      <c r="I52" s="141"/>
      <c r="J52" s="141"/>
    </row>
    <row r="53" spans="1:10" ht="23.25" x14ac:dyDescent="0.35">
      <c r="A53" s="71" t="str">
        <f>IF(Achievement!E53="Growth Low",Achievement!A53,"-")</f>
        <v>-</v>
      </c>
      <c r="B53" s="71" t="str">
        <f>IF(Achievement!E53="Growth Low",Achievement!B53,"-")</f>
        <v>-</v>
      </c>
      <c r="C53" s="72" t="str">
        <f>IF(Achievement!E53="Growth Low",Achievement!C53,"-")</f>
        <v>-</v>
      </c>
      <c r="D53" s="73" t="str">
        <f>IF(Achievement!E53="Growth Low",Achievement!D53,"")</f>
        <v/>
      </c>
      <c r="E53" s="65" t="str">
        <f t="shared" si="3"/>
        <v>-</v>
      </c>
      <c r="F53" s="74" t="str">
        <f>IF(Achievement!E53="Growth Low",Achievement!G53,"")</f>
        <v/>
      </c>
      <c r="G53" s="66" t="str">
        <f t="shared" si="2"/>
        <v/>
      </c>
      <c r="H53" s="141"/>
      <c r="I53" s="141"/>
      <c r="J53" s="141"/>
    </row>
    <row r="54" spans="1:10" ht="23.25" x14ac:dyDescent="0.35">
      <c r="A54" s="71" t="str">
        <f>IF(Achievement!E54="Growth Low",Achievement!A54,"-")</f>
        <v>-</v>
      </c>
      <c r="B54" s="71" t="str">
        <f>IF(Achievement!E54="Growth Low",Achievement!B54,"-")</f>
        <v>-</v>
      </c>
      <c r="C54" s="72" t="str">
        <f>IF(Achievement!E54="Growth Low",Achievement!C54,"-")</f>
        <v>-</v>
      </c>
      <c r="D54" s="73" t="str">
        <f>IF(Achievement!E54="Growth Low",Achievement!D54,"")</f>
        <v/>
      </c>
      <c r="E54" s="65" t="str">
        <f t="shared" si="3"/>
        <v>-</v>
      </c>
      <c r="F54" s="74" t="str">
        <f>IF(Achievement!E54="Growth Low",Achievement!G54,"")</f>
        <v/>
      </c>
      <c r="G54" s="66" t="str">
        <f t="shared" si="2"/>
        <v/>
      </c>
      <c r="H54" s="141"/>
      <c r="I54" s="141"/>
      <c r="J54" s="141"/>
    </row>
    <row r="55" spans="1:10" ht="23.25" x14ac:dyDescent="0.35">
      <c r="A55" s="71" t="str">
        <f>IF(Achievement!E55="Growth Low",Achievement!A55,"-")</f>
        <v>-</v>
      </c>
      <c r="B55" s="71" t="str">
        <f>IF(Achievement!E55="Growth Low",Achievement!B55,"-")</f>
        <v>-</v>
      </c>
      <c r="C55" s="72" t="str">
        <f>IF(Achievement!E55="Growth Low",Achievement!C55,"-")</f>
        <v>-</v>
      </c>
      <c r="D55" s="73" t="str">
        <f>IF(Achievement!E55="Growth Low",Achievement!D55,"")</f>
        <v/>
      </c>
      <c r="E55" s="65" t="str">
        <f t="shared" si="3"/>
        <v>-</v>
      </c>
      <c r="F55" s="74" t="str">
        <f>IF(Achievement!E55="Growth Low",Achievement!G55,"")</f>
        <v/>
      </c>
      <c r="G55" s="66" t="str">
        <f t="shared" si="2"/>
        <v/>
      </c>
      <c r="H55" s="141"/>
      <c r="I55" s="141"/>
      <c r="J55" s="141"/>
    </row>
    <row r="56" spans="1:10" ht="23.25" x14ac:dyDescent="0.35">
      <c r="A56" s="71" t="str">
        <f>IF(Achievement!E56="Growth Low",Achievement!A56,"-")</f>
        <v>-</v>
      </c>
      <c r="B56" s="71" t="str">
        <f>IF(Achievement!E56="Growth Low",Achievement!B56,"-")</f>
        <v>-</v>
      </c>
      <c r="C56" s="72" t="str">
        <f>IF(Achievement!E56="Growth Low",Achievement!C56,"-")</f>
        <v>-</v>
      </c>
      <c r="D56" s="73" t="str">
        <f>IF(Achievement!E56="Growth Low",Achievement!D56,"")</f>
        <v/>
      </c>
      <c r="E56" s="65" t="str">
        <f t="shared" si="3"/>
        <v>-</v>
      </c>
      <c r="F56" s="74" t="str">
        <f>IF(Achievement!E56="Growth Low",Achievement!G56,"")</f>
        <v/>
      </c>
      <c r="G56" s="66" t="str">
        <f t="shared" si="2"/>
        <v/>
      </c>
      <c r="H56" s="141"/>
      <c r="I56" s="141"/>
      <c r="J56" s="141"/>
    </row>
    <row r="57" spans="1:10" ht="23.25" x14ac:dyDescent="0.35">
      <c r="A57" s="71" t="str">
        <f>IF(Achievement!E57="Growth Low",Achievement!A57,"-")</f>
        <v>-</v>
      </c>
      <c r="B57" s="71" t="str">
        <f>IF(Achievement!E57="Growth Low",Achievement!B57,"-")</f>
        <v>-</v>
      </c>
      <c r="C57" s="72" t="str">
        <f>IF(Achievement!E57="Growth Low",Achievement!C57,"-")</f>
        <v>-</v>
      </c>
      <c r="D57" s="73" t="str">
        <f>IF(Achievement!E57="Growth Low",Achievement!D57,"")</f>
        <v/>
      </c>
      <c r="E57" s="65" t="str">
        <f t="shared" ref="E57:E88" si="4">IFERROR(D57+((28-D57)*0.5),"-")</f>
        <v>-</v>
      </c>
      <c r="F57" s="74" t="str">
        <f>IF(Achievement!E57="Growth Low",Achievement!G57,"")</f>
        <v/>
      </c>
      <c r="G57" s="66" t="str">
        <f t="shared" si="2"/>
        <v/>
      </c>
      <c r="H57" s="141"/>
      <c r="I57" s="141"/>
      <c r="J57" s="141"/>
    </row>
    <row r="58" spans="1:10" ht="23.25" x14ac:dyDescent="0.35">
      <c r="A58" s="71" t="str">
        <f>IF(Achievement!E58="Growth Low",Achievement!A58,"-")</f>
        <v>-</v>
      </c>
      <c r="B58" s="71" t="str">
        <f>IF(Achievement!E58="Growth Low",Achievement!B58,"-")</f>
        <v>-</v>
      </c>
      <c r="C58" s="72" t="str">
        <f>IF(Achievement!E58="Growth Low",Achievement!C58,"-")</f>
        <v>-</v>
      </c>
      <c r="D58" s="73" t="str">
        <f>IF(Achievement!E58="Growth Low",Achievement!D58,"")</f>
        <v/>
      </c>
      <c r="E58" s="65" t="str">
        <f t="shared" si="4"/>
        <v>-</v>
      </c>
      <c r="F58" s="74" t="str">
        <f>IF(Achievement!E58="Growth Low",Achievement!G58,"")</f>
        <v/>
      </c>
      <c r="G58" s="66" t="str">
        <f t="shared" si="2"/>
        <v/>
      </c>
      <c r="H58" s="141"/>
      <c r="I58" s="141"/>
      <c r="J58" s="141"/>
    </row>
    <row r="59" spans="1:10" ht="23.25" x14ac:dyDescent="0.35">
      <c r="A59" s="71" t="str">
        <f>IF(Achievement!E59="Growth Low",Achievement!A59,"-")</f>
        <v>-</v>
      </c>
      <c r="B59" s="71" t="str">
        <f>IF(Achievement!E59="Growth Low",Achievement!B59,"-")</f>
        <v>-</v>
      </c>
      <c r="C59" s="72" t="str">
        <f>IF(Achievement!E59="Growth Low",Achievement!C59,"-")</f>
        <v>-</v>
      </c>
      <c r="D59" s="73" t="str">
        <f>IF(Achievement!E59="Growth Low",Achievement!D59,"")</f>
        <v/>
      </c>
      <c r="E59" s="65" t="str">
        <f t="shared" si="4"/>
        <v>-</v>
      </c>
      <c r="F59" s="74" t="str">
        <f>IF(Achievement!E59="Growth Low",Achievement!G59,"")</f>
        <v/>
      </c>
      <c r="G59" s="66" t="str">
        <f t="shared" si="2"/>
        <v/>
      </c>
      <c r="H59" s="141"/>
      <c r="I59" s="141"/>
      <c r="J59" s="141"/>
    </row>
    <row r="60" spans="1:10" ht="23.25" x14ac:dyDescent="0.35">
      <c r="A60" s="71" t="str">
        <f>IF(Achievement!E60="Growth Low",Achievement!A60,"-")</f>
        <v>-</v>
      </c>
      <c r="B60" s="71" t="str">
        <f>IF(Achievement!E60="Growth Low",Achievement!B60,"-")</f>
        <v>-</v>
      </c>
      <c r="C60" s="72" t="str">
        <f>IF(Achievement!E60="Growth Low",Achievement!C60,"-")</f>
        <v>-</v>
      </c>
      <c r="D60" s="73" t="str">
        <f>IF(Achievement!E60="Growth Low",Achievement!D60,"")</f>
        <v/>
      </c>
      <c r="E60" s="65" t="str">
        <f t="shared" si="4"/>
        <v>-</v>
      </c>
      <c r="F60" s="74" t="str">
        <f>IF(Achievement!E60="Growth Low",Achievement!G60,"")</f>
        <v/>
      </c>
      <c r="G60" s="66" t="str">
        <f t="shared" si="2"/>
        <v/>
      </c>
      <c r="H60" s="141"/>
      <c r="I60" s="141"/>
      <c r="J60" s="141"/>
    </row>
    <row r="61" spans="1:10" ht="23.25" x14ac:dyDescent="0.35">
      <c r="A61" s="71" t="str">
        <f>IF(Achievement!E61="Growth Low",Achievement!A61,"-")</f>
        <v>-</v>
      </c>
      <c r="B61" s="71" t="str">
        <f>IF(Achievement!E61="Growth Low",Achievement!B61,"-")</f>
        <v>-</v>
      </c>
      <c r="C61" s="72" t="str">
        <f>IF(Achievement!E61="Growth Low",Achievement!C61,"-")</f>
        <v>-</v>
      </c>
      <c r="D61" s="73" t="str">
        <f>IF(Achievement!E61="Growth Low",Achievement!D61,"")</f>
        <v/>
      </c>
      <c r="E61" s="65" t="str">
        <f t="shared" si="4"/>
        <v>-</v>
      </c>
      <c r="F61" s="74" t="str">
        <f>IF(Achievement!E61="Growth Low",Achievement!G61,"")</f>
        <v/>
      </c>
      <c r="G61" s="66" t="str">
        <f t="shared" si="2"/>
        <v/>
      </c>
      <c r="H61" s="141"/>
      <c r="I61" s="141"/>
      <c r="J61" s="141"/>
    </row>
    <row r="62" spans="1:10" ht="23.25" x14ac:dyDescent="0.35">
      <c r="A62" s="71" t="str">
        <f>IF(Achievement!E62="Growth Low",Achievement!A62,"-")</f>
        <v>-</v>
      </c>
      <c r="B62" s="71" t="str">
        <f>IF(Achievement!E62="Growth Low",Achievement!B62,"-")</f>
        <v>-</v>
      </c>
      <c r="C62" s="72" t="str">
        <f>IF(Achievement!E62="Growth Low",Achievement!C62,"-")</f>
        <v>-</v>
      </c>
      <c r="D62" s="73" t="str">
        <f>IF(Achievement!E62="Growth Low",Achievement!D62,"")</f>
        <v/>
      </c>
      <c r="E62" s="65" t="str">
        <f t="shared" si="4"/>
        <v>-</v>
      </c>
      <c r="F62" s="74" t="str">
        <f>IF(Achievement!E62="Growth Low",Achievement!G62,"")</f>
        <v/>
      </c>
      <c r="G62" s="66" t="str">
        <f t="shared" si="2"/>
        <v/>
      </c>
      <c r="H62" s="141"/>
      <c r="I62" s="141"/>
      <c r="J62" s="141"/>
    </row>
    <row r="63" spans="1:10" ht="23.25" x14ac:dyDescent="0.35">
      <c r="A63" s="71" t="str">
        <f>IF(Achievement!E63="Growth Low",Achievement!A63,"-")</f>
        <v>-</v>
      </c>
      <c r="B63" s="71" t="str">
        <f>IF(Achievement!E63="Growth Low",Achievement!B63,"-")</f>
        <v>-</v>
      </c>
      <c r="C63" s="72" t="str">
        <f>IF(Achievement!E63="Growth Low",Achievement!C63,"-")</f>
        <v>-</v>
      </c>
      <c r="D63" s="73" t="str">
        <f>IF(Achievement!E63="Growth Low",Achievement!D63,"")</f>
        <v/>
      </c>
      <c r="E63" s="65" t="str">
        <f t="shared" si="4"/>
        <v>-</v>
      </c>
      <c r="F63" s="74" t="str">
        <f>IF(Achievement!E63="Growth Low",Achievement!G63,"")</f>
        <v/>
      </c>
      <c r="G63" s="66" t="str">
        <f t="shared" si="2"/>
        <v/>
      </c>
      <c r="H63" s="141"/>
      <c r="I63" s="141"/>
      <c r="J63" s="141"/>
    </row>
    <row r="64" spans="1:10" ht="23.25" x14ac:dyDescent="0.35">
      <c r="A64" s="71" t="str">
        <f>IF(Achievement!E64="Growth Low",Achievement!A64,"-")</f>
        <v>-</v>
      </c>
      <c r="B64" s="71" t="str">
        <f>IF(Achievement!E64="Growth Low",Achievement!B64,"-")</f>
        <v>-</v>
      </c>
      <c r="C64" s="72" t="str">
        <f>IF(Achievement!E64="Growth Low",Achievement!C64,"-")</f>
        <v>-</v>
      </c>
      <c r="D64" s="73" t="str">
        <f>IF(Achievement!E64="Growth Low",Achievement!D64,"")</f>
        <v/>
      </c>
      <c r="E64" s="65" t="str">
        <f t="shared" si="4"/>
        <v>-</v>
      </c>
      <c r="F64" s="74" t="str">
        <f>IF(Achievement!E64="Growth Low",Achievement!G64,"")</f>
        <v/>
      </c>
      <c r="G64" s="66" t="str">
        <f t="shared" si="2"/>
        <v/>
      </c>
      <c r="H64" s="141"/>
      <c r="I64" s="141"/>
      <c r="J64" s="141"/>
    </row>
    <row r="65" spans="1:10" ht="23.25" x14ac:dyDescent="0.35">
      <c r="A65" s="71" t="str">
        <f>IF(Achievement!E65="Growth Low",Achievement!A65,"-")</f>
        <v>-</v>
      </c>
      <c r="B65" s="71" t="str">
        <f>IF(Achievement!E65="Growth Low",Achievement!B65,"-")</f>
        <v>-</v>
      </c>
      <c r="C65" s="72" t="str">
        <f>IF(Achievement!E65="Growth Low",Achievement!C65,"-")</f>
        <v>-</v>
      </c>
      <c r="D65" s="73" t="str">
        <f>IF(Achievement!E65="Growth Low",Achievement!D65,"")</f>
        <v/>
      </c>
      <c r="E65" s="65" t="str">
        <f t="shared" si="4"/>
        <v>-</v>
      </c>
      <c r="F65" s="74" t="str">
        <f>IF(Achievement!E65="Growth Low",Achievement!G65,"")</f>
        <v/>
      </c>
      <c r="G65" s="66" t="str">
        <f t="shared" si="2"/>
        <v/>
      </c>
      <c r="H65" s="141"/>
      <c r="I65" s="141"/>
      <c r="J65" s="141"/>
    </row>
    <row r="66" spans="1:10" ht="23.25" x14ac:dyDescent="0.35">
      <c r="A66" s="71" t="str">
        <f>IF(Achievement!E66="Growth Low",Achievement!A66,"-")</f>
        <v>-</v>
      </c>
      <c r="B66" s="71" t="str">
        <f>IF(Achievement!E66="Growth Low",Achievement!B66,"-")</f>
        <v>-</v>
      </c>
      <c r="C66" s="72" t="str">
        <f>IF(Achievement!E66="Growth Low",Achievement!C66,"-")</f>
        <v>-</v>
      </c>
      <c r="D66" s="73" t="str">
        <f>IF(Achievement!E66="Growth Low",Achievement!D66,"")</f>
        <v/>
      </c>
      <c r="E66" s="65" t="str">
        <f t="shared" si="4"/>
        <v>-</v>
      </c>
      <c r="F66" s="74" t="str">
        <f>IF(Achievement!E66="Growth Low",Achievement!G66,"")</f>
        <v/>
      </c>
      <c r="G66" s="66" t="str">
        <f t="shared" si="2"/>
        <v/>
      </c>
      <c r="H66" s="141"/>
      <c r="I66" s="141"/>
      <c r="J66" s="141"/>
    </row>
    <row r="67" spans="1:10" ht="23.25" x14ac:dyDescent="0.35">
      <c r="A67" s="71" t="str">
        <f>IF(Achievement!E67="Growth Low",Achievement!A67,"-")</f>
        <v>-</v>
      </c>
      <c r="B67" s="71" t="str">
        <f>IF(Achievement!E67="Growth Low",Achievement!B67,"-")</f>
        <v>-</v>
      </c>
      <c r="C67" s="72" t="str">
        <f>IF(Achievement!E67="Growth Low",Achievement!C67,"-")</f>
        <v>-</v>
      </c>
      <c r="D67" s="73" t="str">
        <f>IF(Achievement!E67="Growth Low",Achievement!D67,"")</f>
        <v/>
      </c>
      <c r="E67" s="65" t="str">
        <f t="shared" si="4"/>
        <v>-</v>
      </c>
      <c r="F67" s="74" t="str">
        <f>IF(Achievement!E67="Growth Low",Achievement!G67,"")</f>
        <v/>
      </c>
      <c r="G67" s="66" t="str">
        <f t="shared" si="2"/>
        <v/>
      </c>
      <c r="H67" s="141"/>
      <c r="I67" s="141"/>
      <c r="J67" s="141"/>
    </row>
    <row r="68" spans="1:10" ht="23.25" x14ac:dyDescent="0.35">
      <c r="A68" s="71" t="str">
        <f>IF(Achievement!E68="Growth Low",Achievement!A68,"-")</f>
        <v>-</v>
      </c>
      <c r="B68" s="71" t="str">
        <f>IF(Achievement!E68="Growth Low",Achievement!B68,"-")</f>
        <v>-</v>
      </c>
      <c r="C68" s="72" t="str">
        <f>IF(Achievement!E68="Growth Low",Achievement!C68,"-")</f>
        <v>-</v>
      </c>
      <c r="D68" s="73" t="str">
        <f>IF(Achievement!E68="Growth Low",Achievement!D68,"")</f>
        <v/>
      </c>
      <c r="E68" s="65" t="str">
        <f t="shared" si="4"/>
        <v>-</v>
      </c>
      <c r="F68" s="74" t="str">
        <f>IF(Achievement!E68="Growth Low",Achievement!G68,"")</f>
        <v/>
      </c>
      <c r="G68" s="66" t="str">
        <f t="shared" si="2"/>
        <v/>
      </c>
      <c r="H68" s="141"/>
      <c r="I68" s="141"/>
      <c r="J68" s="141"/>
    </row>
    <row r="69" spans="1:10" ht="23.25" x14ac:dyDescent="0.35">
      <c r="A69" s="71" t="str">
        <f>IF(Achievement!E69="Growth Low",Achievement!A69,"-")</f>
        <v>-</v>
      </c>
      <c r="B69" s="71" t="str">
        <f>IF(Achievement!E69="Growth Low",Achievement!B69,"-")</f>
        <v>-</v>
      </c>
      <c r="C69" s="72" t="str">
        <f>IF(Achievement!E69="Growth Low",Achievement!C69,"-")</f>
        <v>-</v>
      </c>
      <c r="D69" s="73" t="str">
        <f>IF(Achievement!E69="Growth Low",Achievement!D69,"")</f>
        <v/>
      </c>
      <c r="E69" s="65" t="str">
        <f t="shared" si="4"/>
        <v>-</v>
      </c>
      <c r="F69" s="74" t="str">
        <f>IF(Achievement!E69="Growth Low",Achievement!G69,"")</f>
        <v/>
      </c>
      <c r="G69" s="66" t="str">
        <f t="shared" si="2"/>
        <v/>
      </c>
      <c r="H69" s="141"/>
      <c r="I69" s="141"/>
      <c r="J69" s="141"/>
    </row>
    <row r="70" spans="1:10" ht="23.25" x14ac:dyDescent="0.35">
      <c r="A70" s="71" t="str">
        <f>IF(Achievement!E70="Growth Low",Achievement!A70,"-")</f>
        <v>-</v>
      </c>
      <c r="B70" s="71" t="str">
        <f>IF(Achievement!E70="Growth Low",Achievement!B70,"-")</f>
        <v>-</v>
      </c>
      <c r="C70" s="72" t="str">
        <f>IF(Achievement!E70="Growth Low",Achievement!C70,"-")</f>
        <v>-</v>
      </c>
      <c r="D70" s="73" t="str">
        <f>IF(Achievement!E70="Growth Low",Achievement!D70,"")</f>
        <v/>
      </c>
      <c r="E70" s="65" t="str">
        <f t="shared" si="4"/>
        <v>-</v>
      </c>
      <c r="F70" s="74" t="str">
        <f>IF(Achievement!E70="Growth Low",Achievement!G70,"")</f>
        <v/>
      </c>
      <c r="G70" s="66" t="str">
        <f t="shared" si="2"/>
        <v/>
      </c>
      <c r="H70" s="141"/>
      <c r="I70" s="141"/>
      <c r="J70" s="141"/>
    </row>
    <row r="71" spans="1:10" ht="23.25" x14ac:dyDescent="0.35">
      <c r="A71" s="71" t="str">
        <f>IF(Achievement!E71="Growth Low",Achievement!A71,"-")</f>
        <v>-</v>
      </c>
      <c r="B71" s="71" t="str">
        <f>IF(Achievement!E71="Growth Low",Achievement!B71,"-")</f>
        <v>-</v>
      </c>
      <c r="C71" s="72" t="str">
        <f>IF(Achievement!E71="Growth Low",Achievement!C71,"-")</f>
        <v>-</v>
      </c>
      <c r="D71" s="73" t="str">
        <f>IF(Achievement!E71="Growth Low",Achievement!D71,"")</f>
        <v/>
      </c>
      <c r="E71" s="65" t="str">
        <f t="shared" si="4"/>
        <v>-</v>
      </c>
      <c r="F71" s="74" t="str">
        <f>IF(Achievement!E71="Growth Low",Achievement!G71,"")</f>
        <v/>
      </c>
      <c r="G71" s="66" t="str">
        <f t="shared" si="2"/>
        <v/>
      </c>
      <c r="H71" s="141"/>
      <c r="I71" s="141"/>
      <c r="J71" s="141"/>
    </row>
    <row r="72" spans="1:10" ht="23.25" x14ac:dyDescent="0.35">
      <c r="A72" s="71" t="str">
        <f>IF(Achievement!E72="Growth Low",Achievement!A72,"-")</f>
        <v>-</v>
      </c>
      <c r="B72" s="71" t="str">
        <f>IF(Achievement!E72="Growth Low",Achievement!B72,"-")</f>
        <v>-</v>
      </c>
      <c r="C72" s="72" t="str">
        <f>IF(Achievement!E72="Growth Low",Achievement!C72,"-")</f>
        <v>-</v>
      </c>
      <c r="D72" s="73" t="str">
        <f>IF(Achievement!E72="Growth Low",Achievement!D72,"")</f>
        <v/>
      </c>
      <c r="E72" s="65" t="str">
        <f t="shared" si="4"/>
        <v>-</v>
      </c>
      <c r="F72" s="74" t="str">
        <f>IF(Achievement!E72="Growth Low",Achievement!G72,"")</f>
        <v/>
      </c>
      <c r="G72" s="66" t="str">
        <f t="shared" si="2"/>
        <v/>
      </c>
      <c r="H72" s="141"/>
      <c r="I72" s="141"/>
      <c r="J72" s="141"/>
    </row>
    <row r="73" spans="1:10" ht="23.25" x14ac:dyDescent="0.35">
      <c r="A73" s="71" t="str">
        <f>IF(Achievement!E73="Growth Low",Achievement!A73,"-")</f>
        <v>-</v>
      </c>
      <c r="B73" s="71" t="str">
        <f>IF(Achievement!E73="Growth Low",Achievement!B73,"-")</f>
        <v>-</v>
      </c>
      <c r="C73" s="72" t="str">
        <f>IF(Achievement!E73="Growth Low",Achievement!C73,"-")</f>
        <v>-</v>
      </c>
      <c r="D73" s="73" t="str">
        <f>IF(Achievement!E73="Growth Low",Achievement!D73,"")</f>
        <v/>
      </c>
      <c r="E73" s="65" t="str">
        <f t="shared" si="4"/>
        <v>-</v>
      </c>
      <c r="F73" s="74" t="str">
        <f>IF(Achievement!E73="Growth Low",Achievement!G73,"")</f>
        <v/>
      </c>
      <c r="G73" s="66" t="str">
        <f t="shared" si="2"/>
        <v/>
      </c>
      <c r="H73" s="141"/>
      <c r="I73" s="141"/>
      <c r="J73" s="141"/>
    </row>
    <row r="74" spans="1:10" ht="23.25" x14ac:dyDescent="0.35">
      <c r="A74" s="71" t="str">
        <f>IF(Achievement!E74="Growth Low",Achievement!A74,"-")</f>
        <v>-</v>
      </c>
      <c r="B74" s="71" t="str">
        <f>IF(Achievement!E74="Growth Low",Achievement!B74,"-")</f>
        <v>-</v>
      </c>
      <c r="C74" s="72" t="str">
        <f>IF(Achievement!E74="Growth Low",Achievement!C74,"-")</f>
        <v>-</v>
      </c>
      <c r="D74" s="73" t="str">
        <f>IF(Achievement!E74="Growth Low",Achievement!D74,"")</f>
        <v/>
      </c>
      <c r="E74" s="65" t="str">
        <f t="shared" si="4"/>
        <v>-</v>
      </c>
      <c r="F74" s="74" t="str">
        <f>IF(Achievement!E74="Growth Low",Achievement!G74,"")</f>
        <v/>
      </c>
      <c r="G74" s="66" t="str">
        <f t="shared" si="2"/>
        <v/>
      </c>
      <c r="H74" s="141"/>
      <c r="I74" s="141"/>
      <c r="J74" s="141"/>
    </row>
    <row r="75" spans="1:10" ht="23.25" x14ac:dyDescent="0.35">
      <c r="A75" s="71" t="str">
        <f>IF(Achievement!E75="Growth Low",Achievement!A75,"-")</f>
        <v>-</v>
      </c>
      <c r="B75" s="71" t="str">
        <f>IF(Achievement!E75="Growth Low",Achievement!B75,"-")</f>
        <v>-</v>
      </c>
      <c r="C75" s="72" t="str">
        <f>IF(Achievement!E75="Growth Low",Achievement!C75,"-")</f>
        <v>-</v>
      </c>
      <c r="D75" s="73" t="str">
        <f>IF(Achievement!E75="Growth Low",Achievement!D75,"")</f>
        <v/>
      </c>
      <c r="E75" s="65" t="str">
        <f t="shared" si="4"/>
        <v>-</v>
      </c>
      <c r="F75" s="74" t="str">
        <f>IF(Achievement!E75="Growth Low",Achievement!G75,"")</f>
        <v/>
      </c>
      <c r="G75" s="66" t="str">
        <f t="shared" si="2"/>
        <v/>
      </c>
      <c r="H75" s="141"/>
      <c r="I75" s="141"/>
      <c r="J75" s="141"/>
    </row>
    <row r="76" spans="1:10" ht="23.25" x14ac:dyDescent="0.35">
      <c r="A76" s="71" t="str">
        <f>IF(Achievement!E76="Growth Low",Achievement!A76,"-")</f>
        <v>-</v>
      </c>
      <c r="B76" s="71" t="str">
        <f>IF(Achievement!E76="Growth Low",Achievement!B76,"-")</f>
        <v>-</v>
      </c>
      <c r="C76" s="72" t="str">
        <f>IF(Achievement!E76="Growth Low",Achievement!C76,"-")</f>
        <v>-</v>
      </c>
      <c r="D76" s="73" t="str">
        <f>IF(Achievement!E76="Growth Low",Achievement!D76,"")</f>
        <v/>
      </c>
      <c r="E76" s="65" t="str">
        <f t="shared" si="4"/>
        <v>-</v>
      </c>
      <c r="F76" s="74" t="str">
        <f>IF(Achievement!E76="Growth Low",Achievement!G76,"")</f>
        <v/>
      </c>
      <c r="G76" s="66" t="str">
        <f t="shared" si="2"/>
        <v/>
      </c>
      <c r="H76" s="141"/>
      <c r="I76" s="141"/>
      <c r="J76" s="141"/>
    </row>
    <row r="77" spans="1:10" ht="23.25" x14ac:dyDescent="0.35">
      <c r="A77" s="71" t="str">
        <f>IF(Achievement!E77="Growth Low",Achievement!A77,"-")</f>
        <v>-</v>
      </c>
      <c r="B77" s="71" t="str">
        <f>IF(Achievement!E77="Growth Low",Achievement!B77,"-")</f>
        <v>-</v>
      </c>
      <c r="C77" s="72" t="str">
        <f>IF(Achievement!E77="Growth Low",Achievement!C77,"-")</f>
        <v>-</v>
      </c>
      <c r="D77" s="73" t="str">
        <f>IF(Achievement!E77="Growth Low",Achievement!D77,"")</f>
        <v/>
      </c>
      <c r="E77" s="65" t="str">
        <f t="shared" si="4"/>
        <v>-</v>
      </c>
      <c r="F77" s="74" t="str">
        <f>IF(Achievement!E77="Growth Low",Achievement!G77,"")</f>
        <v/>
      </c>
      <c r="G77" s="66" t="str">
        <f t="shared" ref="G77:G140" si="5">IF(F77&gt;=E77,"Yes","")</f>
        <v/>
      </c>
      <c r="H77" s="141"/>
      <c r="I77" s="141"/>
      <c r="J77" s="141"/>
    </row>
    <row r="78" spans="1:10" ht="23.25" x14ac:dyDescent="0.35">
      <c r="A78" s="71" t="str">
        <f>IF(Achievement!E78="Growth Low",Achievement!A78,"-")</f>
        <v>-</v>
      </c>
      <c r="B78" s="71" t="str">
        <f>IF(Achievement!E78="Growth Low",Achievement!B78,"-")</f>
        <v>-</v>
      </c>
      <c r="C78" s="72" t="str">
        <f>IF(Achievement!E78="Growth Low",Achievement!C78,"-")</f>
        <v>-</v>
      </c>
      <c r="D78" s="73" t="str">
        <f>IF(Achievement!E78="Growth Low",Achievement!D78,"")</f>
        <v/>
      </c>
      <c r="E78" s="65" t="str">
        <f t="shared" si="4"/>
        <v>-</v>
      </c>
      <c r="F78" s="74" t="str">
        <f>IF(Achievement!E78="Growth Low",Achievement!G78,"")</f>
        <v/>
      </c>
      <c r="G78" s="66" t="str">
        <f t="shared" si="5"/>
        <v/>
      </c>
      <c r="H78" s="141"/>
      <c r="I78" s="141"/>
      <c r="J78" s="141"/>
    </row>
    <row r="79" spans="1:10" ht="23.25" x14ac:dyDescent="0.35">
      <c r="A79" s="71" t="str">
        <f>IF(Achievement!E79="Growth Low",Achievement!A79,"-")</f>
        <v>-</v>
      </c>
      <c r="B79" s="71" t="str">
        <f>IF(Achievement!E79="Growth Low",Achievement!B79,"-")</f>
        <v>-</v>
      </c>
      <c r="C79" s="72" t="str">
        <f>IF(Achievement!E79="Growth Low",Achievement!C79,"-")</f>
        <v>-</v>
      </c>
      <c r="D79" s="73" t="str">
        <f>IF(Achievement!E79="Growth Low",Achievement!D79,"")</f>
        <v/>
      </c>
      <c r="E79" s="65" t="str">
        <f t="shared" si="4"/>
        <v>-</v>
      </c>
      <c r="F79" s="74" t="str">
        <f>IF(Achievement!E79="Growth Low",Achievement!G79,"")</f>
        <v/>
      </c>
      <c r="G79" s="66" t="str">
        <f t="shared" si="5"/>
        <v/>
      </c>
      <c r="H79" s="141"/>
      <c r="I79" s="141"/>
      <c r="J79" s="141"/>
    </row>
    <row r="80" spans="1:10" ht="23.25" x14ac:dyDescent="0.35">
      <c r="A80" s="71" t="str">
        <f>IF(Achievement!E80="Growth Low",Achievement!A80,"-")</f>
        <v>-</v>
      </c>
      <c r="B80" s="71" t="str">
        <f>IF(Achievement!E80="Growth Low",Achievement!B80,"-")</f>
        <v>-</v>
      </c>
      <c r="C80" s="72" t="str">
        <f>IF(Achievement!E80="Growth Low",Achievement!C80,"-")</f>
        <v>-</v>
      </c>
      <c r="D80" s="73" t="str">
        <f>IF(Achievement!E80="Growth Low",Achievement!D80,"")</f>
        <v/>
      </c>
      <c r="E80" s="65" t="str">
        <f t="shared" si="4"/>
        <v>-</v>
      </c>
      <c r="F80" s="74" t="str">
        <f>IF(Achievement!E80="Growth Low",Achievement!G80,"")</f>
        <v/>
      </c>
      <c r="G80" s="66" t="str">
        <f t="shared" si="5"/>
        <v/>
      </c>
      <c r="H80" s="141"/>
      <c r="I80" s="141"/>
      <c r="J80" s="141"/>
    </row>
    <row r="81" spans="1:10" ht="23.25" x14ac:dyDescent="0.35">
      <c r="A81" s="71" t="str">
        <f>IF(Achievement!E81="Growth Low",Achievement!A81,"-")</f>
        <v>-</v>
      </c>
      <c r="B81" s="71" t="str">
        <f>IF(Achievement!E81="Growth Low",Achievement!B81,"-")</f>
        <v>-</v>
      </c>
      <c r="C81" s="72" t="str">
        <f>IF(Achievement!E81="Growth Low",Achievement!C81,"-")</f>
        <v>-</v>
      </c>
      <c r="D81" s="73" t="str">
        <f>IF(Achievement!E81="Growth Low",Achievement!D81,"")</f>
        <v/>
      </c>
      <c r="E81" s="65" t="str">
        <f t="shared" si="4"/>
        <v>-</v>
      </c>
      <c r="F81" s="74" t="str">
        <f>IF(Achievement!E81="Growth Low",Achievement!G81,"")</f>
        <v/>
      </c>
      <c r="G81" s="66" t="str">
        <f t="shared" si="5"/>
        <v/>
      </c>
      <c r="H81" s="141"/>
      <c r="I81" s="141"/>
      <c r="J81" s="141"/>
    </row>
    <row r="82" spans="1:10" ht="23.25" x14ac:dyDescent="0.35">
      <c r="A82" s="71" t="str">
        <f>IF(Achievement!E82="Growth Low",Achievement!A82,"-")</f>
        <v>-</v>
      </c>
      <c r="B82" s="71" t="str">
        <f>IF(Achievement!E82="Growth Low",Achievement!B82,"-")</f>
        <v>-</v>
      </c>
      <c r="C82" s="72" t="str">
        <f>IF(Achievement!E82="Growth Low",Achievement!C82,"-")</f>
        <v>-</v>
      </c>
      <c r="D82" s="73" t="str">
        <f>IF(Achievement!E82="Growth Low",Achievement!D82,"")</f>
        <v/>
      </c>
      <c r="E82" s="65" t="str">
        <f t="shared" si="4"/>
        <v>-</v>
      </c>
      <c r="F82" s="74" t="str">
        <f>IF(Achievement!E82="Growth Low",Achievement!G82,"")</f>
        <v/>
      </c>
      <c r="G82" s="66" t="str">
        <f t="shared" si="5"/>
        <v/>
      </c>
      <c r="H82" s="141"/>
      <c r="I82" s="141"/>
      <c r="J82" s="141"/>
    </row>
    <row r="83" spans="1:10" ht="23.25" x14ac:dyDescent="0.35">
      <c r="A83" s="71" t="str">
        <f>IF(Achievement!E83="Growth Low",Achievement!A83,"-")</f>
        <v>-</v>
      </c>
      <c r="B83" s="71" t="str">
        <f>IF(Achievement!E83="Growth Low",Achievement!B83,"-")</f>
        <v>-</v>
      </c>
      <c r="C83" s="72" t="str">
        <f>IF(Achievement!E83="Growth Low",Achievement!C83,"-")</f>
        <v>-</v>
      </c>
      <c r="D83" s="73" t="str">
        <f>IF(Achievement!E83="Growth Low",Achievement!D83,"")</f>
        <v/>
      </c>
      <c r="E83" s="65" t="str">
        <f t="shared" si="4"/>
        <v>-</v>
      </c>
      <c r="F83" s="74" t="str">
        <f>IF(Achievement!E83="Growth Low",Achievement!G83,"")</f>
        <v/>
      </c>
      <c r="G83" s="66" t="str">
        <f t="shared" si="5"/>
        <v/>
      </c>
      <c r="H83" s="141"/>
      <c r="I83" s="141"/>
      <c r="J83" s="141"/>
    </row>
    <row r="84" spans="1:10" ht="23.25" x14ac:dyDescent="0.35">
      <c r="A84" s="71" t="str">
        <f>IF(Achievement!E84="Growth Low",Achievement!A84,"-")</f>
        <v>-</v>
      </c>
      <c r="B84" s="71" t="str">
        <f>IF(Achievement!E84="Growth Low",Achievement!B84,"-")</f>
        <v>-</v>
      </c>
      <c r="C84" s="72" t="str">
        <f>IF(Achievement!E84="Growth Low",Achievement!C84,"-")</f>
        <v>-</v>
      </c>
      <c r="D84" s="73" t="str">
        <f>IF(Achievement!E84="Growth Low",Achievement!D84,"")</f>
        <v/>
      </c>
      <c r="E84" s="65" t="str">
        <f t="shared" si="4"/>
        <v>-</v>
      </c>
      <c r="F84" s="74" t="str">
        <f>IF(Achievement!E84="Growth Low",Achievement!G84,"")</f>
        <v/>
      </c>
      <c r="G84" s="66" t="str">
        <f t="shared" si="5"/>
        <v/>
      </c>
      <c r="H84" s="141"/>
      <c r="I84" s="141"/>
      <c r="J84" s="141"/>
    </row>
    <row r="85" spans="1:10" ht="23.25" x14ac:dyDescent="0.35">
      <c r="A85" s="71" t="str">
        <f>IF(Achievement!E85="Growth Low",Achievement!A85,"-")</f>
        <v>-</v>
      </c>
      <c r="B85" s="71" t="str">
        <f>IF(Achievement!E85="Growth Low",Achievement!B85,"-")</f>
        <v>-</v>
      </c>
      <c r="C85" s="72" t="str">
        <f>IF(Achievement!E85="Growth Low",Achievement!C85,"-")</f>
        <v>-</v>
      </c>
      <c r="D85" s="73" t="str">
        <f>IF(Achievement!E85="Growth Low",Achievement!D85,"")</f>
        <v/>
      </c>
      <c r="E85" s="65" t="str">
        <f t="shared" si="4"/>
        <v>-</v>
      </c>
      <c r="F85" s="74" t="str">
        <f>IF(Achievement!E85="Growth Low",Achievement!G85,"")</f>
        <v/>
      </c>
      <c r="G85" s="66" t="str">
        <f t="shared" si="5"/>
        <v/>
      </c>
      <c r="H85" s="141"/>
      <c r="I85" s="141"/>
      <c r="J85" s="141"/>
    </row>
    <row r="86" spans="1:10" ht="23.25" x14ac:dyDescent="0.35">
      <c r="A86" s="71" t="str">
        <f>IF(Achievement!E86="Growth Low",Achievement!A86,"-")</f>
        <v>-</v>
      </c>
      <c r="B86" s="71" t="str">
        <f>IF(Achievement!E86="Growth Low",Achievement!B86,"-")</f>
        <v>-</v>
      </c>
      <c r="C86" s="72" t="str">
        <f>IF(Achievement!E86="Growth Low",Achievement!C86,"-")</f>
        <v>-</v>
      </c>
      <c r="D86" s="73" t="str">
        <f>IF(Achievement!E86="Growth Low",Achievement!D86,"")</f>
        <v/>
      </c>
      <c r="E86" s="65" t="str">
        <f t="shared" si="4"/>
        <v>-</v>
      </c>
      <c r="F86" s="74" t="str">
        <f>IF(Achievement!E86="Growth Low",Achievement!G86,"")</f>
        <v/>
      </c>
      <c r="G86" s="66" t="str">
        <f t="shared" si="5"/>
        <v/>
      </c>
      <c r="H86" s="141"/>
      <c r="I86" s="141"/>
      <c r="J86" s="141"/>
    </row>
    <row r="87" spans="1:10" ht="23.25" x14ac:dyDescent="0.35">
      <c r="A87" s="71" t="str">
        <f>IF(Achievement!E87="Growth Low",Achievement!A87,"-")</f>
        <v>-</v>
      </c>
      <c r="B87" s="71" t="str">
        <f>IF(Achievement!E87="Growth Low",Achievement!B87,"-")</f>
        <v>-</v>
      </c>
      <c r="C87" s="72" t="str">
        <f>IF(Achievement!E87="Growth Low",Achievement!C87,"-")</f>
        <v>-</v>
      </c>
      <c r="D87" s="73" t="str">
        <f>IF(Achievement!E87="Growth Low",Achievement!D87,"")</f>
        <v/>
      </c>
      <c r="E87" s="65" t="str">
        <f t="shared" si="4"/>
        <v>-</v>
      </c>
      <c r="F87" s="74" t="str">
        <f>IF(Achievement!E87="Growth Low",Achievement!G87,"")</f>
        <v/>
      </c>
      <c r="G87" s="66" t="str">
        <f t="shared" si="5"/>
        <v/>
      </c>
      <c r="H87" s="141"/>
      <c r="I87" s="141"/>
      <c r="J87" s="141"/>
    </row>
    <row r="88" spans="1:10" ht="23.25" x14ac:dyDescent="0.35">
      <c r="A88" s="71" t="str">
        <f>IF(Achievement!E88="Growth Low",Achievement!A88,"-")</f>
        <v>-</v>
      </c>
      <c r="B88" s="71" t="str">
        <f>IF(Achievement!E88="Growth Low",Achievement!B88,"-")</f>
        <v>-</v>
      </c>
      <c r="C88" s="72" t="str">
        <f>IF(Achievement!E88="Growth Low",Achievement!C88,"-")</f>
        <v>-</v>
      </c>
      <c r="D88" s="73" t="str">
        <f>IF(Achievement!E88="Growth Low",Achievement!D88,"")</f>
        <v/>
      </c>
      <c r="E88" s="65" t="str">
        <f t="shared" si="4"/>
        <v>-</v>
      </c>
      <c r="F88" s="74" t="str">
        <f>IF(Achievement!E88="Growth Low",Achievement!G88,"")</f>
        <v/>
      </c>
      <c r="G88" s="66" t="str">
        <f t="shared" si="5"/>
        <v/>
      </c>
      <c r="H88" s="141"/>
      <c r="I88" s="141"/>
      <c r="J88" s="141"/>
    </row>
    <row r="89" spans="1:10" ht="23.25" x14ac:dyDescent="0.35">
      <c r="A89" s="71" t="str">
        <f>IF(Achievement!E89="Growth Low",Achievement!A89,"-")</f>
        <v>-</v>
      </c>
      <c r="B89" s="71" t="str">
        <f>IF(Achievement!E89="Growth Low",Achievement!B89,"-")</f>
        <v>-</v>
      </c>
      <c r="C89" s="72" t="str">
        <f>IF(Achievement!E89="Growth Low",Achievement!C89,"-")</f>
        <v>-</v>
      </c>
      <c r="D89" s="73" t="str">
        <f>IF(Achievement!E89="Growth Low",Achievement!D89,"")</f>
        <v/>
      </c>
      <c r="E89" s="65" t="str">
        <f t="shared" ref="E89:E120" si="6">IFERROR(D89+((28-D89)*0.5),"-")</f>
        <v>-</v>
      </c>
      <c r="F89" s="74" t="str">
        <f>IF(Achievement!E89="Growth Low",Achievement!G89,"")</f>
        <v/>
      </c>
      <c r="G89" s="66" t="str">
        <f t="shared" si="5"/>
        <v/>
      </c>
      <c r="H89" s="141"/>
      <c r="I89" s="141"/>
      <c r="J89" s="141"/>
    </row>
    <row r="90" spans="1:10" ht="23.25" x14ac:dyDescent="0.35">
      <c r="A90" s="71" t="str">
        <f>IF(Achievement!E90="Growth Low",Achievement!A90,"-")</f>
        <v>-</v>
      </c>
      <c r="B90" s="71" t="str">
        <f>IF(Achievement!E90="Growth Low",Achievement!B90,"-")</f>
        <v>-</v>
      </c>
      <c r="C90" s="72" t="str">
        <f>IF(Achievement!E90="Growth Low",Achievement!C90,"-")</f>
        <v>-</v>
      </c>
      <c r="D90" s="73" t="str">
        <f>IF(Achievement!E90="Growth Low",Achievement!D90,"")</f>
        <v/>
      </c>
      <c r="E90" s="65" t="str">
        <f t="shared" si="6"/>
        <v>-</v>
      </c>
      <c r="F90" s="74" t="str">
        <f>IF(Achievement!E90="Growth Low",Achievement!G90,"")</f>
        <v/>
      </c>
      <c r="G90" s="66" t="str">
        <f t="shared" si="5"/>
        <v/>
      </c>
      <c r="H90" s="141"/>
      <c r="I90" s="141"/>
      <c r="J90" s="141"/>
    </row>
    <row r="91" spans="1:10" ht="23.25" x14ac:dyDescent="0.35">
      <c r="A91" s="71" t="str">
        <f>IF(Achievement!E91="Growth Low",Achievement!A91,"-")</f>
        <v>-</v>
      </c>
      <c r="B91" s="71" t="str">
        <f>IF(Achievement!E91="Growth Low",Achievement!B91,"-")</f>
        <v>-</v>
      </c>
      <c r="C91" s="72" t="str">
        <f>IF(Achievement!E91="Growth Low",Achievement!C91,"-")</f>
        <v>-</v>
      </c>
      <c r="D91" s="73" t="str">
        <f>IF(Achievement!E91="Growth Low",Achievement!D91,"")</f>
        <v/>
      </c>
      <c r="E91" s="65" t="str">
        <f t="shared" si="6"/>
        <v>-</v>
      </c>
      <c r="F91" s="74" t="str">
        <f>IF(Achievement!E91="Growth Low",Achievement!G91,"")</f>
        <v/>
      </c>
      <c r="G91" s="66" t="str">
        <f t="shared" si="5"/>
        <v/>
      </c>
      <c r="H91" s="141"/>
      <c r="I91" s="141"/>
      <c r="J91" s="141"/>
    </row>
    <row r="92" spans="1:10" ht="23.25" x14ac:dyDescent="0.35">
      <c r="A92" s="71" t="str">
        <f>IF(Achievement!E92="Growth Low",Achievement!A92,"-")</f>
        <v>-</v>
      </c>
      <c r="B92" s="71" t="str">
        <f>IF(Achievement!E92="Growth Low",Achievement!B92,"-")</f>
        <v>-</v>
      </c>
      <c r="C92" s="72" t="str">
        <f>IF(Achievement!E92="Growth Low",Achievement!C92,"-")</f>
        <v>-</v>
      </c>
      <c r="D92" s="73" t="str">
        <f>IF(Achievement!E92="Growth Low",Achievement!D92,"")</f>
        <v/>
      </c>
      <c r="E92" s="65" t="str">
        <f t="shared" si="6"/>
        <v>-</v>
      </c>
      <c r="F92" s="74" t="str">
        <f>IF(Achievement!E92="Growth Low",Achievement!G92,"")</f>
        <v/>
      </c>
      <c r="G92" s="66" t="str">
        <f t="shared" si="5"/>
        <v/>
      </c>
      <c r="H92" s="141"/>
      <c r="I92" s="141"/>
      <c r="J92" s="141"/>
    </row>
    <row r="93" spans="1:10" ht="23.25" x14ac:dyDescent="0.35">
      <c r="A93" s="71" t="str">
        <f>IF(Achievement!E93="Growth Low",Achievement!A93,"-")</f>
        <v>-</v>
      </c>
      <c r="B93" s="71" t="str">
        <f>IF(Achievement!E93="Growth Low",Achievement!B93,"-")</f>
        <v>-</v>
      </c>
      <c r="C93" s="72" t="str">
        <f>IF(Achievement!E93="Growth Low",Achievement!C93,"-")</f>
        <v>-</v>
      </c>
      <c r="D93" s="73" t="str">
        <f>IF(Achievement!E93="Growth Low",Achievement!D93,"")</f>
        <v/>
      </c>
      <c r="E93" s="65" t="str">
        <f t="shared" si="6"/>
        <v>-</v>
      </c>
      <c r="F93" s="74" t="str">
        <f>IF(Achievement!E93="Growth Low",Achievement!G93,"")</f>
        <v/>
      </c>
      <c r="G93" s="66" t="str">
        <f t="shared" si="5"/>
        <v/>
      </c>
      <c r="H93" s="141"/>
      <c r="I93" s="141"/>
      <c r="J93" s="141"/>
    </row>
    <row r="94" spans="1:10" ht="23.25" x14ac:dyDescent="0.35">
      <c r="A94" s="71" t="str">
        <f>IF(Achievement!E94="Growth Low",Achievement!A94,"-")</f>
        <v>-</v>
      </c>
      <c r="B94" s="71" t="str">
        <f>IF(Achievement!E94="Growth Low",Achievement!B94,"-")</f>
        <v>-</v>
      </c>
      <c r="C94" s="72" t="str">
        <f>IF(Achievement!E94="Growth Low",Achievement!C94,"-")</f>
        <v>-</v>
      </c>
      <c r="D94" s="73" t="str">
        <f>IF(Achievement!E94="Growth Low",Achievement!D94,"")</f>
        <v/>
      </c>
      <c r="E94" s="65" t="str">
        <f t="shared" si="6"/>
        <v>-</v>
      </c>
      <c r="F94" s="74" t="str">
        <f>IF(Achievement!E94="Growth Low",Achievement!G94,"")</f>
        <v/>
      </c>
      <c r="G94" s="66" t="str">
        <f t="shared" si="5"/>
        <v/>
      </c>
      <c r="H94" s="141"/>
      <c r="I94" s="141"/>
      <c r="J94" s="141"/>
    </row>
    <row r="95" spans="1:10" ht="23.25" x14ac:dyDescent="0.35">
      <c r="A95" s="71" t="str">
        <f>IF(Achievement!E95="Growth Low",Achievement!A95,"-")</f>
        <v>-</v>
      </c>
      <c r="B95" s="71" t="str">
        <f>IF(Achievement!E95="Growth Low",Achievement!B95,"-")</f>
        <v>-</v>
      </c>
      <c r="C95" s="72" t="str">
        <f>IF(Achievement!E95="Growth Low",Achievement!C95,"-")</f>
        <v>-</v>
      </c>
      <c r="D95" s="73" t="str">
        <f>IF(Achievement!E95="Growth Low",Achievement!D95,"")</f>
        <v/>
      </c>
      <c r="E95" s="65" t="str">
        <f t="shared" si="6"/>
        <v>-</v>
      </c>
      <c r="F95" s="74" t="str">
        <f>IF(Achievement!E95="Growth Low",Achievement!G95,"")</f>
        <v/>
      </c>
      <c r="G95" s="66" t="str">
        <f t="shared" si="5"/>
        <v/>
      </c>
      <c r="H95" s="141"/>
      <c r="I95" s="141"/>
      <c r="J95" s="141"/>
    </row>
    <row r="96" spans="1:10" ht="23.25" x14ac:dyDescent="0.35">
      <c r="A96" s="71" t="str">
        <f>IF(Achievement!E96="Growth Low",Achievement!A96,"-")</f>
        <v>-</v>
      </c>
      <c r="B96" s="71" t="str">
        <f>IF(Achievement!E96="Growth Low",Achievement!B96,"-")</f>
        <v>-</v>
      </c>
      <c r="C96" s="72" t="str">
        <f>IF(Achievement!E96="Growth Low",Achievement!C96,"-")</f>
        <v>-</v>
      </c>
      <c r="D96" s="73" t="str">
        <f>IF(Achievement!E96="Growth Low",Achievement!D96,"")</f>
        <v/>
      </c>
      <c r="E96" s="65" t="str">
        <f t="shared" si="6"/>
        <v>-</v>
      </c>
      <c r="F96" s="74" t="str">
        <f>IF(Achievement!E96="Growth Low",Achievement!G96,"")</f>
        <v/>
      </c>
      <c r="G96" s="66" t="str">
        <f t="shared" si="5"/>
        <v/>
      </c>
      <c r="H96" s="141"/>
      <c r="I96" s="141"/>
      <c r="J96" s="141"/>
    </row>
    <row r="97" spans="1:10" ht="23.25" x14ac:dyDescent="0.35">
      <c r="A97" s="71" t="str">
        <f>IF(Achievement!E97="Growth Low",Achievement!A97,"-")</f>
        <v>-</v>
      </c>
      <c r="B97" s="71" t="str">
        <f>IF(Achievement!E97="Growth Low",Achievement!B97,"-")</f>
        <v>-</v>
      </c>
      <c r="C97" s="72" t="str">
        <f>IF(Achievement!E97="Growth Low",Achievement!C97,"-")</f>
        <v>-</v>
      </c>
      <c r="D97" s="73" t="str">
        <f>IF(Achievement!E97="Growth Low",Achievement!D97,"")</f>
        <v/>
      </c>
      <c r="E97" s="65" t="str">
        <f t="shared" si="6"/>
        <v>-</v>
      </c>
      <c r="F97" s="74" t="str">
        <f>IF(Achievement!E97="Growth Low",Achievement!G97,"")</f>
        <v/>
      </c>
      <c r="G97" s="66" t="str">
        <f t="shared" si="5"/>
        <v/>
      </c>
      <c r="H97" s="141"/>
      <c r="I97" s="141"/>
      <c r="J97" s="141"/>
    </row>
    <row r="98" spans="1:10" ht="23.25" x14ac:dyDescent="0.35">
      <c r="A98" s="71" t="str">
        <f>IF(Achievement!E98="Growth Low",Achievement!A98,"-")</f>
        <v>-</v>
      </c>
      <c r="B98" s="71" t="str">
        <f>IF(Achievement!E98="Growth Low",Achievement!B98,"-")</f>
        <v>-</v>
      </c>
      <c r="C98" s="72" t="str">
        <f>IF(Achievement!E98="Growth Low",Achievement!C98,"-")</f>
        <v>-</v>
      </c>
      <c r="D98" s="73" t="str">
        <f>IF(Achievement!E98="Growth Low",Achievement!D98,"")</f>
        <v/>
      </c>
      <c r="E98" s="65" t="str">
        <f t="shared" si="6"/>
        <v>-</v>
      </c>
      <c r="F98" s="74" t="str">
        <f>IF(Achievement!E98="Growth Low",Achievement!G98,"")</f>
        <v/>
      </c>
      <c r="G98" s="66" t="str">
        <f t="shared" si="5"/>
        <v/>
      </c>
      <c r="H98" s="141"/>
      <c r="I98" s="141"/>
      <c r="J98" s="141"/>
    </row>
    <row r="99" spans="1:10" ht="23.25" x14ac:dyDescent="0.35">
      <c r="A99" s="71" t="str">
        <f>IF(Achievement!E99="Growth Low",Achievement!A99,"-")</f>
        <v>-</v>
      </c>
      <c r="B99" s="71" t="str">
        <f>IF(Achievement!E99="Growth Low",Achievement!B99,"-")</f>
        <v>-</v>
      </c>
      <c r="C99" s="72" t="str">
        <f>IF(Achievement!E99="Growth Low",Achievement!C99,"-")</f>
        <v>-</v>
      </c>
      <c r="D99" s="73" t="str">
        <f>IF(Achievement!E99="Growth Low",Achievement!D99,"")</f>
        <v/>
      </c>
      <c r="E99" s="65" t="str">
        <f t="shared" si="6"/>
        <v>-</v>
      </c>
      <c r="F99" s="74" t="str">
        <f>IF(Achievement!E99="Growth Low",Achievement!G99,"")</f>
        <v/>
      </c>
      <c r="G99" s="66" t="str">
        <f t="shared" si="5"/>
        <v/>
      </c>
      <c r="H99" s="141"/>
      <c r="I99" s="141"/>
      <c r="J99" s="141"/>
    </row>
    <row r="100" spans="1:10" ht="23.25" x14ac:dyDescent="0.35">
      <c r="A100" s="71" t="str">
        <f>IF(Achievement!E100="Growth Low",Achievement!A100,"-")</f>
        <v>-</v>
      </c>
      <c r="B100" s="71" t="str">
        <f>IF(Achievement!E100="Growth Low",Achievement!B100,"-")</f>
        <v>-</v>
      </c>
      <c r="C100" s="72" t="str">
        <f>IF(Achievement!E100="Growth Low",Achievement!C100,"-")</f>
        <v>-</v>
      </c>
      <c r="D100" s="73" t="str">
        <f>IF(Achievement!E100="Growth Low",Achievement!D100,"")</f>
        <v/>
      </c>
      <c r="E100" s="65" t="str">
        <f t="shared" si="6"/>
        <v>-</v>
      </c>
      <c r="F100" s="74" t="str">
        <f>IF(Achievement!E100="Growth Low",Achievement!G100,"")</f>
        <v/>
      </c>
      <c r="G100" s="66" t="str">
        <f t="shared" si="5"/>
        <v/>
      </c>
      <c r="H100" s="141"/>
      <c r="I100" s="141"/>
      <c r="J100" s="141"/>
    </row>
    <row r="101" spans="1:10" ht="23.25" x14ac:dyDescent="0.35">
      <c r="A101" s="71" t="str">
        <f>IF(Achievement!E101="Growth Low",Achievement!A101,"-")</f>
        <v>-</v>
      </c>
      <c r="B101" s="71" t="str">
        <f>IF(Achievement!E101="Growth Low",Achievement!B101,"-")</f>
        <v>-</v>
      </c>
      <c r="C101" s="72" t="str">
        <f>IF(Achievement!E101="Growth Low",Achievement!C101,"-")</f>
        <v>-</v>
      </c>
      <c r="D101" s="73" t="str">
        <f>IF(Achievement!E101="Growth Low",Achievement!D101,"")</f>
        <v/>
      </c>
      <c r="E101" s="65" t="str">
        <f t="shared" si="6"/>
        <v>-</v>
      </c>
      <c r="F101" s="74" t="str">
        <f>IF(Achievement!E101="Growth Low",Achievement!G101,"")</f>
        <v/>
      </c>
      <c r="G101" s="66" t="str">
        <f t="shared" si="5"/>
        <v/>
      </c>
      <c r="H101" s="141"/>
      <c r="I101" s="141"/>
      <c r="J101" s="141"/>
    </row>
    <row r="102" spans="1:10" ht="23.25" x14ac:dyDescent="0.35">
      <c r="A102" s="71" t="str">
        <f>IF(Achievement!E102="Growth Low",Achievement!A102,"-")</f>
        <v>-</v>
      </c>
      <c r="B102" s="71" t="str">
        <f>IF(Achievement!E102="Growth Low",Achievement!B102,"-")</f>
        <v>-</v>
      </c>
      <c r="C102" s="72" t="str">
        <f>IF(Achievement!E102="Growth Low",Achievement!C102,"-")</f>
        <v>-</v>
      </c>
      <c r="D102" s="73" t="str">
        <f>IF(Achievement!E102="Growth Low",Achievement!D102,"")</f>
        <v/>
      </c>
      <c r="E102" s="65" t="str">
        <f t="shared" si="6"/>
        <v>-</v>
      </c>
      <c r="F102" s="74" t="str">
        <f>IF(Achievement!E102="Growth Low",Achievement!G102,"")</f>
        <v/>
      </c>
      <c r="G102" s="66" t="str">
        <f t="shared" si="5"/>
        <v/>
      </c>
      <c r="H102" s="141"/>
      <c r="I102" s="141"/>
      <c r="J102" s="141"/>
    </row>
    <row r="103" spans="1:10" ht="23.25" x14ac:dyDescent="0.35">
      <c r="A103" s="71" t="str">
        <f>IF(Achievement!E103="Growth Low",Achievement!A103,"-")</f>
        <v>-</v>
      </c>
      <c r="B103" s="71" t="str">
        <f>IF(Achievement!E103="Growth Low",Achievement!B103,"-")</f>
        <v>-</v>
      </c>
      <c r="C103" s="72" t="str">
        <f>IF(Achievement!E103="Growth Low",Achievement!C103,"-")</f>
        <v>-</v>
      </c>
      <c r="D103" s="73" t="str">
        <f>IF(Achievement!E103="Growth Low",Achievement!D103,"")</f>
        <v/>
      </c>
      <c r="E103" s="65" t="str">
        <f t="shared" si="6"/>
        <v>-</v>
      </c>
      <c r="F103" s="74" t="str">
        <f>IF(Achievement!E103="Growth Low",Achievement!G103,"")</f>
        <v/>
      </c>
      <c r="G103" s="66" t="str">
        <f t="shared" si="5"/>
        <v/>
      </c>
      <c r="H103" s="141"/>
      <c r="I103" s="141"/>
      <c r="J103" s="141"/>
    </row>
    <row r="104" spans="1:10" ht="23.25" x14ac:dyDescent="0.35">
      <c r="A104" s="71" t="str">
        <f>IF(Achievement!E104="Growth Low",Achievement!A104,"-")</f>
        <v>-</v>
      </c>
      <c r="B104" s="71" t="str">
        <f>IF(Achievement!E104="Growth Low",Achievement!B104,"-")</f>
        <v>-</v>
      </c>
      <c r="C104" s="72" t="str">
        <f>IF(Achievement!E104="Growth Low",Achievement!C104,"-")</f>
        <v>-</v>
      </c>
      <c r="D104" s="73" t="str">
        <f>IF(Achievement!E104="Growth Low",Achievement!D104,"")</f>
        <v/>
      </c>
      <c r="E104" s="65" t="str">
        <f t="shared" si="6"/>
        <v>-</v>
      </c>
      <c r="F104" s="74" t="str">
        <f>IF(Achievement!E104="Growth Low",Achievement!G104,"")</f>
        <v/>
      </c>
      <c r="G104" s="66" t="str">
        <f t="shared" si="5"/>
        <v/>
      </c>
      <c r="H104" s="141"/>
      <c r="I104" s="141"/>
      <c r="J104" s="141"/>
    </row>
    <row r="105" spans="1:10" ht="23.25" x14ac:dyDescent="0.35">
      <c r="A105" s="71" t="str">
        <f>IF(Achievement!E105="Growth Low",Achievement!A105,"-")</f>
        <v>-</v>
      </c>
      <c r="B105" s="71" t="str">
        <f>IF(Achievement!E105="Growth Low",Achievement!B105,"-")</f>
        <v>-</v>
      </c>
      <c r="C105" s="72" t="str">
        <f>IF(Achievement!E105="Growth Low",Achievement!C105,"-")</f>
        <v>-</v>
      </c>
      <c r="D105" s="73" t="str">
        <f>IF(Achievement!E105="Growth Low",Achievement!D105,"")</f>
        <v/>
      </c>
      <c r="E105" s="65" t="str">
        <f t="shared" si="6"/>
        <v>-</v>
      </c>
      <c r="F105" s="74" t="str">
        <f>IF(Achievement!E105="Growth Low",Achievement!G105,"")</f>
        <v/>
      </c>
      <c r="G105" s="66" t="str">
        <f t="shared" si="5"/>
        <v/>
      </c>
      <c r="H105" s="141"/>
      <c r="I105" s="141"/>
      <c r="J105" s="141"/>
    </row>
    <row r="106" spans="1:10" ht="23.25" x14ac:dyDescent="0.35">
      <c r="A106" s="71" t="str">
        <f>IF(Achievement!E106="Growth Low",Achievement!A106,"-")</f>
        <v>-</v>
      </c>
      <c r="B106" s="71" t="str">
        <f>IF(Achievement!E106="Growth Low",Achievement!B106,"-")</f>
        <v>-</v>
      </c>
      <c r="C106" s="72" t="str">
        <f>IF(Achievement!E106="Growth Low",Achievement!C106,"-")</f>
        <v>-</v>
      </c>
      <c r="D106" s="73" t="str">
        <f>IF(Achievement!E106="Growth Low",Achievement!D106,"")</f>
        <v/>
      </c>
      <c r="E106" s="65" t="str">
        <f t="shared" si="6"/>
        <v>-</v>
      </c>
      <c r="F106" s="74" t="str">
        <f>IF(Achievement!E106="Growth Low",Achievement!G106,"")</f>
        <v/>
      </c>
      <c r="G106" s="66" t="str">
        <f t="shared" si="5"/>
        <v/>
      </c>
      <c r="H106" s="141"/>
      <c r="I106" s="141"/>
      <c r="J106" s="141"/>
    </row>
    <row r="107" spans="1:10" ht="23.25" x14ac:dyDescent="0.35">
      <c r="A107" s="71" t="str">
        <f>IF(Achievement!E107="Growth Low",Achievement!A107,"-")</f>
        <v>-</v>
      </c>
      <c r="B107" s="71" t="str">
        <f>IF(Achievement!E107="Growth Low",Achievement!B107,"-")</f>
        <v>-</v>
      </c>
      <c r="C107" s="72" t="str">
        <f>IF(Achievement!E107="Growth Low",Achievement!C107,"-")</f>
        <v>-</v>
      </c>
      <c r="D107" s="73" t="str">
        <f>IF(Achievement!E107="Growth Low",Achievement!D107,"")</f>
        <v/>
      </c>
      <c r="E107" s="65" t="str">
        <f t="shared" si="6"/>
        <v>-</v>
      </c>
      <c r="F107" s="74" t="str">
        <f>IF(Achievement!E107="Growth Low",Achievement!G107,"")</f>
        <v/>
      </c>
      <c r="G107" s="66" t="str">
        <f t="shared" si="5"/>
        <v/>
      </c>
      <c r="H107" s="141"/>
      <c r="I107" s="141"/>
      <c r="J107" s="141"/>
    </row>
    <row r="108" spans="1:10" ht="23.25" x14ac:dyDescent="0.35">
      <c r="A108" s="71" t="str">
        <f>IF(Achievement!E108="Growth Low",Achievement!A108,"-")</f>
        <v>-</v>
      </c>
      <c r="B108" s="71" t="str">
        <f>IF(Achievement!E108="Growth Low",Achievement!B108,"-")</f>
        <v>-</v>
      </c>
      <c r="C108" s="72" t="str">
        <f>IF(Achievement!E108="Growth Low",Achievement!C108,"-")</f>
        <v>-</v>
      </c>
      <c r="D108" s="73" t="str">
        <f>IF(Achievement!E108="Growth Low",Achievement!D108,"")</f>
        <v/>
      </c>
      <c r="E108" s="65" t="str">
        <f t="shared" si="6"/>
        <v>-</v>
      </c>
      <c r="F108" s="74" t="str">
        <f>IF(Achievement!E108="Growth Low",Achievement!G108,"")</f>
        <v/>
      </c>
      <c r="G108" s="66" t="str">
        <f t="shared" si="5"/>
        <v/>
      </c>
      <c r="H108" s="141"/>
      <c r="I108" s="141"/>
      <c r="J108" s="141"/>
    </row>
    <row r="109" spans="1:10" ht="23.25" x14ac:dyDescent="0.35">
      <c r="A109" s="71" t="str">
        <f>IF(Achievement!E109="Growth Low",Achievement!A109,"-")</f>
        <v>-</v>
      </c>
      <c r="B109" s="71" t="str">
        <f>IF(Achievement!E109="Growth Low",Achievement!B109,"-")</f>
        <v>-</v>
      </c>
      <c r="C109" s="72" t="str">
        <f>IF(Achievement!E109="Growth Low",Achievement!C109,"-")</f>
        <v>-</v>
      </c>
      <c r="D109" s="73" t="str">
        <f>IF(Achievement!E109="Growth Low",Achievement!D109,"")</f>
        <v/>
      </c>
      <c r="E109" s="65" t="str">
        <f t="shared" si="6"/>
        <v>-</v>
      </c>
      <c r="F109" s="74" t="str">
        <f>IF(Achievement!E109="Growth Low",Achievement!G109,"")</f>
        <v/>
      </c>
      <c r="G109" s="66" t="str">
        <f t="shared" si="5"/>
        <v/>
      </c>
      <c r="H109" s="141"/>
      <c r="I109" s="141"/>
      <c r="J109" s="141"/>
    </row>
    <row r="110" spans="1:10" ht="23.25" x14ac:dyDescent="0.35">
      <c r="A110" s="71" t="str">
        <f>IF(Achievement!E110="Growth Low",Achievement!A110,"-")</f>
        <v>-</v>
      </c>
      <c r="B110" s="71" t="str">
        <f>IF(Achievement!E110="Growth Low",Achievement!B110,"-")</f>
        <v>-</v>
      </c>
      <c r="C110" s="72" t="str">
        <f>IF(Achievement!E110="Growth Low",Achievement!C110,"-")</f>
        <v>-</v>
      </c>
      <c r="D110" s="73" t="str">
        <f>IF(Achievement!E110="Growth Low",Achievement!D110,"")</f>
        <v/>
      </c>
      <c r="E110" s="65" t="str">
        <f t="shared" si="6"/>
        <v>-</v>
      </c>
      <c r="F110" s="74" t="str">
        <f>IF(Achievement!E110="Growth Low",Achievement!G110,"")</f>
        <v/>
      </c>
      <c r="G110" s="66" t="str">
        <f t="shared" si="5"/>
        <v/>
      </c>
      <c r="H110" s="141"/>
      <c r="I110" s="141"/>
      <c r="J110" s="141"/>
    </row>
    <row r="111" spans="1:10" ht="23.25" x14ac:dyDescent="0.35">
      <c r="A111" s="71" t="str">
        <f>IF(Achievement!E111="Growth Low",Achievement!A111,"-")</f>
        <v>-</v>
      </c>
      <c r="B111" s="71" t="str">
        <f>IF(Achievement!E111="Growth Low",Achievement!B111,"-")</f>
        <v>-</v>
      </c>
      <c r="C111" s="72" t="str">
        <f>IF(Achievement!E111="Growth Low",Achievement!C111,"-")</f>
        <v>-</v>
      </c>
      <c r="D111" s="73" t="str">
        <f>IF(Achievement!E111="Growth Low",Achievement!D111,"")</f>
        <v/>
      </c>
      <c r="E111" s="65" t="str">
        <f t="shared" si="6"/>
        <v>-</v>
      </c>
      <c r="F111" s="74" t="str">
        <f>IF(Achievement!E111="Growth Low",Achievement!G111,"")</f>
        <v/>
      </c>
      <c r="G111" s="66" t="str">
        <f t="shared" si="5"/>
        <v/>
      </c>
      <c r="H111" s="141"/>
      <c r="I111" s="141"/>
      <c r="J111" s="141"/>
    </row>
    <row r="112" spans="1:10" ht="23.25" x14ac:dyDescent="0.35">
      <c r="A112" s="71" t="str">
        <f>IF(Achievement!E112="Growth Low",Achievement!A112,"-")</f>
        <v>-</v>
      </c>
      <c r="B112" s="71" t="str">
        <f>IF(Achievement!E112="Growth Low",Achievement!B112,"-")</f>
        <v>-</v>
      </c>
      <c r="C112" s="72" t="str">
        <f>IF(Achievement!E112="Growth Low",Achievement!C112,"-")</f>
        <v>-</v>
      </c>
      <c r="D112" s="73" t="str">
        <f>IF(Achievement!E112="Growth Low",Achievement!D112,"")</f>
        <v/>
      </c>
      <c r="E112" s="65" t="str">
        <f t="shared" si="6"/>
        <v>-</v>
      </c>
      <c r="F112" s="74" t="str">
        <f>IF(Achievement!E112="Growth Low",Achievement!G112,"")</f>
        <v/>
      </c>
      <c r="G112" s="66" t="str">
        <f t="shared" si="5"/>
        <v/>
      </c>
      <c r="H112" s="141"/>
      <c r="I112" s="141"/>
      <c r="J112" s="141"/>
    </row>
    <row r="113" spans="1:10" ht="23.25" x14ac:dyDescent="0.35">
      <c r="A113" s="71" t="str">
        <f>IF(Achievement!E113="Growth Low",Achievement!A113,"-")</f>
        <v>-</v>
      </c>
      <c r="B113" s="71" t="str">
        <f>IF(Achievement!E113="Growth Low",Achievement!B113,"-")</f>
        <v>-</v>
      </c>
      <c r="C113" s="72" t="str">
        <f>IF(Achievement!E113="Growth Low",Achievement!C113,"-")</f>
        <v>-</v>
      </c>
      <c r="D113" s="73" t="str">
        <f>IF(Achievement!E113="Growth Low",Achievement!D113,"")</f>
        <v/>
      </c>
      <c r="E113" s="65" t="str">
        <f t="shared" si="6"/>
        <v>-</v>
      </c>
      <c r="F113" s="74" t="str">
        <f>IF(Achievement!E113="Growth Low",Achievement!G113,"")</f>
        <v/>
      </c>
      <c r="G113" s="66" t="str">
        <f t="shared" si="5"/>
        <v/>
      </c>
      <c r="H113" s="141"/>
      <c r="I113" s="141"/>
      <c r="J113" s="141"/>
    </row>
    <row r="114" spans="1:10" ht="23.25" x14ac:dyDescent="0.35">
      <c r="A114" s="71" t="str">
        <f>IF(Achievement!E114="Growth Low",Achievement!A114,"-")</f>
        <v>-</v>
      </c>
      <c r="B114" s="71" t="str">
        <f>IF(Achievement!E114="Growth Low",Achievement!B114,"-")</f>
        <v>-</v>
      </c>
      <c r="C114" s="72" t="str">
        <f>IF(Achievement!E114="Growth Low",Achievement!C114,"-")</f>
        <v>-</v>
      </c>
      <c r="D114" s="73" t="str">
        <f>IF(Achievement!E114="Growth Low",Achievement!D114,"")</f>
        <v/>
      </c>
      <c r="E114" s="65" t="str">
        <f t="shared" si="6"/>
        <v>-</v>
      </c>
      <c r="F114" s="74" t="str">
        <f>IF(Achievement!E114="Growth Low",Achievement!G114,"")</f>
        <v/>
      </c>
      <c r="G114" s="66" t="str">
        <f t="shared" si="5"/>
        <v/>
      </c>
      <c r="H114" s="141"/>
      <c r="I114" s="141"/>
      <c r="J114" s="141"/>
    </row>
    <row r="115" spans="1:10" ht="23.25" x14ac:dyDescent="0.35">
      <c r="A115" s="71" t="str">
        <f>IF(Achievement!E115="Growth Low",Achievement!A115,"-")</f>
        <v>-</v>
      </c>
      <c r="B115" s="71" t="str">
        <f>IF(Achievement!E115="Growth Low",Achievement!B115,"-")</f>
        <v>-</v>
      </c>
      <c r="C115" s="72" t="str">
        <f>IF(Achievement!E115="Growth Low",Achievement!C115,"-")</f>
        <v>-</v>
      </c>
      <c r="D115" s="73" t="str">
        <f>IF(Achievement!E115="Growth Low",Achievement!D115,"")</f>
        <v/>
      </c>
      <c r="E115" s="65" t="str">
        <f t="shared" si="6"/>
        <v>-</v>
      </c>
      <c r="F115" s="74" t="str">
        <f>IF(Achievement!E115="Growth Low",Achievement!G115,"")</f>
        <v/>
      </c>
      <c r="G115" s="66" t="str">
        <f t="shared" si="5"/>
        <v/>
      </c>
      <c r="H115" s="141"/>
      <c r="I115" s="141"/>
      <c r="J115" s="141"/>
    </row>
    <row r="116" spans="1:10" ht="23.25" x14ac:dyDescent="0.35">
      <c r="A116" s="71" t="str">
        <f>IF(Achievement!E116="Growth Low",Achievement!A116,"-")</f>
        <v>-</v>
      </c>
      <c r="B116" s="71" t="str">
        <f>IF(Achievement!E116="Growth Low",Achievement!B116,"-")</f>
        <v>-</v>
      </c>
      <c r="C116" s="72" t="str">
        <f>IF(Achievement!E116="Growth Low",Achievement!C116,"-")</f>
        <v>-</v>
      </c>
      <c r="D116" s="73" t="str">
        <f>IF(Achievement!E116="Growth Low",Achievement!D116,"")</f>
        <v/>
      </c>
      <c r="E116" s="65" t="str">
        <f t="shared" si="6"/>
        <v>-</v>
      </c>
      <c r="F116" s="74" t="str">
        <f>IF(Achievement!E116="Growth Low",Achievement!G116,"")</f>
        <v/>
      </c>
      <c r="G116" s="66" t="str">
        <f t="shared" si="5"/>
        <v/>
      </c>
      <c r="H116" s="141"/>
      <c r="I116" s="141"/>
      <c r="J116" s="141"/>
    </row>
    <row r="117" spans="1:10" ht="23.25" x14ac:dyDescent="0.35">
      <c r="A117" s="71" t="str">
        <f>IF(Achievement!E117="Growth Low",Achievement!A117,"-")</f>
        <v>-</v>
      </c>
      <c r="B117" s="71" t="str">
        <f>IF(Achievement!E117="Growth Low",Achievement!B117,"-")</f>
        <v>-</v>
      </c>
      <c r="C117" s="72" t="str">
        <f>IF(Achievement!E117="Growth Low",Achievement!C117,"-")</f>
        <v>-</v>
      </c>
      <c r="D117" s="73" t="str">
        <f>IF(Achievement!E117="Growth Low",Achievement!D117,"")</f>
        <v/>
      </c>
      <c r="E117" s="65" t="str">
        <f t="shared" si="6"/>
        <v>-</v>
      </c>
      <c r="F117" s="74" t="str">
        <f>IF(Achievement!E117="Growth Low",Achievement!G117,"")</f>
        <v/>
      </c>
      <c r="G117" s="66" t="str">
        <f t="shared" si="5"/>
        <v/>
      </c>
      <c r="H117" s="141"/>
      <c r="I117" s="141"/>
      <c r="J117" s="141"/>
    </row>
    <row r="118" spans="1:10" ht="23.25" x14ac:dyDescent="0.35">
      <c r="A118" s="71" t="str">
        <f>IF(Achievement!E118="Growth Low",Achievement!A118,"-")</f>
        <v>-</v>
      </c>
      <c r="B118" s="71" t="str">
        <f>IF(Achievement!E118="Growth Low",Achievement!B118,"-")</f>
        <v>-</v>
      </c>
      <c r="C118" s="72" t="str">
        <f>IF(Achievement!E118="Growth Low",Achievement!C118,"-")</f>
        <v>-</v>
      </c>
      <c r="D118" s="73" t="str">
        <f>IF(Achievement!E118="Growth Low",Achievement!D118,"")</f>
        <v/>
      </c>
      <c r="E118" s="65" t="str">
        <f t="shared" si="6"/>
        <v>-</v>
      </c>
      <c r="F118" s="74" t="str">
        <f>IF(Achievement!E118="Growth Low",Achievement!G118,"")</f>
        <v/>
      </c>
      <c r="G118" s="66" t="str">
        <f t="shared" si="5"/>
        <v/>
      </c>
      <c r="H118" s="141"/>
      <c r="I118" s="141"/>
      <c r="J118" s="141"/>
    </row>
    <row r="119" spans="1:10" ht="23.25" x14ac:dyDescent="0.35">
      <c r="A119" s="71" t="str">
        <f>IF(Achievement!E119="Growth Low",Achievement!A119,"-")</f>
        <v>-</v>
      </c>
      <c r="B119" s="71" t="str">
        <f>IF(Achievement!E119="Growth Low",Achievement!B119,"-")</f>
        <v>-</v>
      </c>
      <c r="C119" s="72" t="str">
        <f>IF(Achievement!E119="Growth Low",Achievement!C119,"-")</f>
        <v>-</v>
      </c>
      <c r="D119" s="73" t="str">
        <f>IF(Achievement!E119="Growth Low",Achievement!D119,"")</f>
        <v/>
      </c>
      <c r="E119" s="65" t="str">
        <f t="shared" si="6"/>
        <v>-</v>
      </c>
      <c r="F119" s="74" t="str">
        <f>IF(Achievement!E119="Growth Low",Achievement!G119,"")</f>
        <v/>
      </c>
      <c r="G119" s="66" t="str">
        <f t="shared" si="5"/>
        <v/>
      </c>
      <c r="H119" s="141"/>
      <c r="I119" s="141"/>
      <c r="J119" s="141"/>
    </row>
    <row r="120" spans="1:10" ht="23.25" x14ac:dyDescent="0.35">
      <c r="A120" s="71" t="str">
        <f>IF(Achievement!E120="Growth Low",Achievement!A120,"-")</f>
        <v>-</v>
      </c>
      <c r="B120" s="71" t="str">
        <f>IF(Achievement!E120="Growth Low",Achievement!B120,"-")</f>
        <v>-</v>
      </c>
      <c r="C120" s="72" t="str">
        <f>IF(Achievement!E120="Growth Low",Achievement!C120,"-")</f>
        <v>-</v>
      </c>
      <c r="D120" s="73" t="str">
        <f>IF(Achievement!E120="Growth Low",Achievement!D120,"")</f>
        <v/>
      </c>
      <c r="E120" s="65" t="str">
        <f t="shared" si="6"/>
        <v>-</v>
      </c>
      <c r="F120" s="74" t="str">
        <f>IF(Achievement!E120="Growth Low",Achievement!G120,"")</f>
        <v/>
      </c>
      <c r="G120" s="66" t="str">
        <f t="shared" si="5"/>
        <v/>
      </c>
      <c r="H120" s="141"/>
      <c r="I120" s="141"/>
      <c r="J120" s="141"/>
    </row>
    <row r="121" spans="1:10" ht="23.25" x14ac:dyDescent="0.35">
      <c r="A121" s="71" t="str">
        <f>IF(Achievement!E121="Growth Low",Achievement!A121,"-")</f>
        <v>-</v>
      </c>
      <c r="B121" s="71" t="str">
        <f>IF(Achievement!E121="Growth Low",Achievement!B121,"-")</f>
        <v>-</v>
      </c>
      <c r="C121" s="72" t="str">
        <f>IF(Achievement!E121="Growth Low",Achievement!C121,"-")</f>
        <v>-</v>
      </c>
      <c r="D121" s="73" t="str">
        <f>IF(Achievement!E121="Growth Low",Achievement!D121,"")</f>
        <v/>
      </c>
      <c r="E121" s="65" t="str">
        <f t="shared" ref="E121:E123" si="7">IFERROR(D121+((28-D121)*0.5),"-")</f>
        <v>-</v>
      </c>
      <c r="F121" s="74" t="str">
        <f>IF(Achievement!E121="Growth Low",Achievement!G121,"")</f>
        <v/>
      </c>
      <c r="G121" s="66" t="str">
        <f t="shared" si="5"/>
        <v/>
      </c>
      <c r="H121" s="141"/>
      <c r="I121" s="141"/>
      <c r="J121" s="141"/>
    </row>
    <row r="122" spans="1:10" ht="23.25" x14ac:dyDescent="0.35">
      <c r="A122" s="71" t="str">
        <f>IF(Achievement!E122="Growth Low",Achievement!A122,"-")</f>
        <v>-</v>
      </c>
      <c r="B122" s="71" t="str">
        <f>IF(Achievement!E122="Growth Low",Achievement!B122,"-")</f>
        <v>-</v>
      </c>
      <c r="C122" s="72" t="str">
        <f>IF(Achievement!E122="Growth Low",Achievement!C122,"-")</f>
        <v>-</v>
      </c>
      <c r="D122" s="73" t="str">
        <f>IF(Achievement!E122="Growth Low",Achievement!D122,"")</f>
        <v/>
      </c>
      <c r="E122" s="65" t="str">
        <f t="shared" si="7"/>
        <v>-</v>
      </c>
      <c r="F122" s="74" t="str">
        <f>IF(Achievement!E122="Growth Low",Achievement!G122,"")</f>
        <v/>
      </c>
      <c r="G122" s="66" t="str">
        <f t="shared" si="5"/>
        <v/>
      </c>
      <c r="H122" s="141"/>
      <c r="I122" s="141"/>
      <c r="J122" s="141"/>
    </row>
    <row r="123" spans="1:10" ht="23.25" x14ac:dyDescent="0.35">
      <c r="A123" s="71" t="str">
        <f>IF(Achievement!E123="Growth Low",Achievement!A123,"-")</f>
        <v>-</v>
      </c>
      <c r="B123" s="71" t="str">
        <f>IF(Achievement!E123="Growth Low",Achievement!B123,"-")</f>
        <v>-</v>
      </c>
      <c r="C123" s="72" t="str">
        <f>IF(Achievement!E123="Growth Low",Achievement!C123,"-")</f>
        <v>-</v>
      </c>
      <c r="D123" s="73" t="str">
        <f>IF(Achievement!E123="Growth Low",Achievement!D123,"")</f>
        <v/>
      </c>
      <c r="E123" s="65" t="str">
        <f t="shared" si="7"/>
        <v>-</v>
      </c>
      <c r="F123" s="74" t="str">
        <f>IF(Achievement!E123="Growth Low",Achievement!G123,"")</f>
        <v/>
      </c>
      <c r="G123" s="66" t="str">
        <f t="shared" si="5"/>
        <v/>
      </c>
      <c r="H123" s="141"/>
      <c r="I123" s="141"/>
      <c r="J123" s="141"/>
    </row>
    <row r="124" spans="1:10" ht="23.25" x14ac:dyDescent="0.35">
      <c r="A124" s="71" t="str">
        <f>IF(Achievement!E128="Growth Low",Achievement!A128,"-")</f>
        <v>-</v>
      </c>
      <c r="B124" s="71" t="str">
        <f>IF(Achievement!E128="Growth Low",Achievement!B128,"-")</f>
        <v>-</v>
      </c>
      <c r="C124" s="72" t="str">
        <f>IF(Achievement!E128="Growth Low",Achievement!C128,"-")</f>
        <v>-</v>
      </c>
      <c r="D124" s="73" t="str">
        <f>IF(Achievement!E128="Growth Low",Achievement!D128,"")</f>
        <v/>
      </c>
      <c r="E124" s="65" t="str">
        <f>IFERROR(D128+((28-D128)*0.5),"-")</f>
        <v>-</v>
      </c>
      <c r="F124" s="74" t="str">
        <f>IF(Achievement!E128="Growth Low",Achievement!G128,"")</f>
        <v/>
      </c>
      <c r="G124" s="66" t="str">
        <f>IF(F128&gt;=E128,"Yes","")</f>
        <v/>
      </c>
      <c r="H124" s="141"/>
      <c r="I124" s="141"/>
      <c r="J124" s="141"/>
    </row>
    <row r="125" spans="1:10" ht="23.25" x14ac:dyDescent="0.35">
      <c r="A125" s="71" t="str">
        <f>IF(Achievement!E125="Growth Low",Achievement!A125,"-")</f>
        <v>-</v>
      </c>
      <c r="B125" s="71" t="str">
        <f>IF(Achievement!E125="Growth Low",Achievement!B125,"-")</f>
        <v>-</v>
      </c>
      <c r="C125" s="72" t="str">
        <f>IF(Achievement!E125="Growth Low",Achievement!C125,"-")</f>
        <v>-</v>
      </c>
      <c r="D125" s="73" t="str">
        <f>IF(Achievement!E125="Growth Low",Achievement!D125,"")</f>
        <v/>
      </c>
      <c r="E125" s="65" t="str">
        <f t="shared" ref="E125:E156" si="8">IFERROR(D125+((28-D125)*0.5),"-")</f>
        <v>-</v>
      </c>
      <c r="F125" s="74" t="str">
        <f>IF(Achievement!E125="Growth Low",Achievement!G125,"")</f>
        <v/>
      </c>
      <c r="G125" s="66" t="str">
        <f t="shared" si="5"/>
        <v/>
      </c>
      <c r="H125" s="141"/>
      <c r="I125" s="141"/>
      <c r="J125" s="141"/>
    </row>
    <row r="126" spans="1:10" ht="23.25" x14ac:dyDescent="0.35">
      <c r="A126" s="71" t="str">
        <f>IF(Achievement!E126="Growth Low",Achievement!A126,"-")</f>
        <v>-</v>
      </c>
      <c r="B126" s="71" t="str">
        <f>IF(Achievement!E126="Growth Low",Achievement!B126,"-")</f>
        <v>-</v>
      </c>
      <c r="C126" s="72" t="str">
        <f>IF(Achievement!E126="Growth Low",Achievement!C126,"-")</f>
        <v>-</v>
      </c>
      <c r="D126" s="73" t="str">
        <f>IF(Achievement!E126="Growth Low",Achievement!D126,"")</f>
        <v/>
      </c>
      <c r="E126" s="65" t="str">
        <f t="shared" si="8"/>
        <v>-</v>
      </c>
      <c r="F126" s="74" t="str">
        <f>IF(Achievement!E126="Growth Low",Achievement!G126,"")</f>
        <v/>
      </c>
      <c r="G126" s="66" t="str">
        <f t="shared" si="5"/>
        <v/>
      </c>
      <c r="H126" s="141"/>
      <c r="I126" s="141"/>
      <c r="J126" s="141"/>
    </row>
    <row r="127" spans="1:10" ht="23.25" x14ac:dyDescent="0.35">
      <c r="A127" s="71" t="str">
        <f>IF(Achievement!E127="Growth Low",Achievement!A127,"-")</f>
        <v>-</v>
      </c>
      <c r="B127" s="71" t="str">
        <f>IF(Achievement!E127="Growth Low",Achievement!B127,"-")</f>
        <v>-</v>
      </c>
      <c r="C127" s="72" t="str">
        <f>IF(Achievement!E127="Growth Low",Achievement!C127,"-")</f>
        <v>-</v>
      </c>
      <c r="D127" s="73" t="str">
        <f>IF(Achievement!E127="Growth Low",Achievement!D127,"")</f>
        <v/>
      </c>
      <c r="E127" s="65" t="str">
        <f t="shared" si="8"/>
        <v>-</v>
      </c>
      <c r="F127" s="74" t="str">
        <f>IF(Achievement!E127="Growth Low",Achievement!G127,"")</f>
        <v/>
      </c>
      <c r="G127" s="66" t="str">
        <f t="shared" si="5"/>
        <v/>
      </c>
      <c r="H127" s="141"/>
      <c r="I127" s="141"/>
      <c r="J127" s="141"/>
    </row>
    <row r="128" spans="1:10" ht="23.25" x14ac:dyDescent="0.35">
      <c r="A128" s="71" t="str">
        <f>IF(Achievement!E128="Growth Low",Achievement!A128,"-")</f>
        <v>-</v>
      </c>
      <c r="B128" s="71" t="str">
        <f>IF(Achievement!E128="Growth Low",Achievement!B128,"-")</f>
        <v>-</v>
      </c>
      <c r="C128" s="72" t="str">
        <f>IF(Achievement!E128="Growth Low",Achievement!C128,"-")</f>
        <v>-</v>
      </c>
      <c r="D128" s="73" t="str">
        <f>IF(Achievement!E128="Growth Low",Achievement!D128,"")</f>
        <v/>
      </c>
      <c r="E128" s="65" t="str">
        <f t="shared" si="8"/>
        <v>-</v>
      </c>
      <c r="F128" s="74" t="str">
        <f>IF(Achievement!E128="Growth Low",Achievement!G128,"")</f>
        <v/>
      </c>
      <c r="G128" s="66" t="str">
        <f t="shared" si="5"/>
        <v/>
      </c>
      <c r="H128" s="141"/>
      <c r="I128" s="141"/>
      <c r="J128" s="141"/>
    </row>
    <row r="129" spans="1:10" ht="23.25" x14ac:dyDescent="0.35">
      <c r="A129" s="71" t="str">
        <f>IF(Achievement!E129="Growth Low",Achievement!A129,"-")</f>
        <v>-</v>
      </c>
      <c r="B129" s="71" t="str">
        <f>IF(Achievement!E129="Growth Low",Achievement!B129,"-")</f>
        <v>-</v>
      </c>
      <c r="C129" s="72" t="str">
        <f>IF(Achievement!E129="Growth Low",Achievement!C129,"-")</f>
        <v>-</v>
      </c>
      <c r="D129" s="73" t="str">
        <f>IF(Achievement!E129="Growth Low",Achievement!D129,"")</f>
        <v/>
      </c>
      <c r="E129" s="65" t="str">
        <f t="shared" si="8"/>
        <v>-</v>
      </c>
      <c r="F129" s="74" t="str">
        <f>IF(Achievement!E129="Growth Low",Achievement!G129,"")</f>
        <v/>
      </c>
      <c r="G129" s="66" t="str">
        <f t="shared" si="5"/>
        <v/>
      </c>
      <c r="H129" s="141"/>
      <c r="I129" s="141"/>
      <c r="J129" s="141"/>
    </row>
    <row r="130" spans="1:10" ht="23.25" x14ac:dyDescent="0.35">
      <c r="A130" s="71" t="str">
        <f>IF(Achievement!E130="Growth Low",Achievement!A130,"-")</f>
        <v>-</v>
      </c>
      <c r="B130" s="71" t="str">
        <f>IF(Achievement!E130="Growth Low",Achievement!B130,"-")</f>
        <v>-</v>
      </c>
      <c r="C130" s="72" t="str">
        <f>IF(Achievement!E130="Growth Low",Achievement!C130,"-")</f>
        <v>-</v>
      </c>
      <c r="D130" s="73" t="str">
        <f>IF(Achievement!E130="Growth Low",Achievement!D130,"")</f>
        <v/>
      </c>
      <c r="E130" s="65" t="str">
        <f t="shared" si="8"/>
        <v>-</v>
      </c>
      <c r="F130" s="74" t="str">
        <f>IF(Achievement!E130="Growth Low",Achievement!G130,"")</f>
        <v/>
      </c>
      <c r="G130" s="66" t="str">
        <f t="shared" si="5"/>
        <v/>
      </c>
      <c r="H130" s="141"/>
      <c r="I130" s="141"/>
      <c r="J130" s="141"/>
    </row>
    <row r="131" spans="1:10" ht="23.25" x14ac:dyDescent="0.35">
      <c r="A131" s="71" t="str">
        <f>IF(Achievement!E131="Growth Low",Achievement!A131,"-")</f>
        <v>-</v>
      </c>
      <c r="B131" s="71" t="str">
        <f>IF(Achievement!E131="Growth Low",Achievement!B131,"-")</f>
        <v>-</v>
      </c>
      <c r="C131" s="72" t="str">
        <f>IF(Achievement!E131="Growth Low",Achievement!C131,"-")</f>
        <v>-</v>
      </c>
      <c r="D131" s="73" t="str">
        <f>IF(Achievement!E131="Growth Low",Achievement!D131,"")</f>
        <v/>
      </c>
      <c r="E131" s="65" t="str">
        <f t="shared" si="8"/>
        <v>-</v>
      </c>
      <c r="F131" s="74" t="str">
        <f>IF(Achievement!E131="Growth Low",Achievement!G131,"")</f>
        <v/>
      </c>
      <c r="G131" s="66" t="str">
        <f t="shared" si="5"/>
        <v/>
      </c>
      <c r="H131" s="141"/>
      <c r="I131" s="141"/>
      <c r="J131" s="141"/>
    </row>
    <row r="132" spans="1:10" ht="23.25" x14ac:dyDescent="0.35">
      <c r="A132" s="71" t="str">
        <f>IF(Achievement!E132="Growth Low",Achievement!A132,"-")</f>
        <v>-</v>
      </c>
      <c r="B132" s="71" t="str">
        <f>IF(Achievement!E132="Growth Low",Achievement!B132,"-")</f>
        <v>-</v>
      </c>
      <c r="C132" s="72" t="str">
        <f>IF(Achievement!E132="Growth Low",Achievement!C132,"-")</f>
        <v>-</v>
      </c>
      <c r="D132" s="73" t="str">
        <f>IF(Achievement!E132="Growth Low",Achievement!D132,"")</f>
        <v/>
      </c>
      <c r="E132" s="65" t="str">
        <f t="shared" si="8"/>
        <v>-</v>
      </c>
      <c r="F132" s="74" t="str">
        <f>IF(Achievement!E132="Growth Low",Achievement!G132,"")</f>
        <v/>
      </c>
      <c r="G132" s="66" t="str">
        <f t="shared" si="5"/>
        <v/>
      </c>
      <c r="H132" s="141"/>
      <c r="I132" s="141"/>
      <c r="J132" s="141"/>
    </row>
    <row r="133" spans="1:10" ht="23.25" x14ac:dyDescent="0.35">
      <c r="A133" s="71" t="str">
        <f>IF(Achievement!E133="Growth Low",Achievement!A133,"-")</f>
        <v>-</v>
      </c>
      <c r="B133" s="71" t="str">
        <f>IF(Achievement!E133="Growth Low",Achievement!B133,"-")</f>
        <v>-</v>
      </c>
      <c r="C133" s="72" t="str">
        <f>IF(Achievement!E133="Growth Low",Achievement!C133,"-")</f>
        <v>-</v>
      </c>
      <c r="D133" s="73" t="str">
        <f>IF(Achievement!E133="Growth Low",Achievement!D133,"")</f>
        <v/>
      </c>
      <c r="E133" s="65" t="str">
        <f t="shared" si="8"/>
        <v>-</v>
      </c>
      <c r="F133" s="74" t="str">
        <f>IF(Achievement!E133="Growth Low",Achievement!G133,"")</f>
        <v/>
      </c>
      <c r="G133" s="66" t="str">
        <f t="shared" si="5"/>
        <v/>
      </c>
      <c r="H133" s="141"/>
      <c r="I133" s="141"/>
      <c r="J133" s="141"/>
    </row>
    <row r="134" spans="1:10" ht="23.25" x14ac:dyDescent="0.35">
      <c r="A134" s="71" t="str">
        <f>IF(Achievement!E134="Growth Low",Achievement!A134,"-")</f>
        <v>-</v>
      </c>
      <c r="B134" s="71" t="str">
        <f>IF(Achievement!E134="Growth Low",Achievement!B134,"-")</f>
        <v>-</v>
      </c>
      <c r="C134" s="72" t="str">
        <f>IF(Achievement!E134="Growth Low",Achievement!C134,"-")</f>
        <v>-</v>
      </c>
      <c r="D134" s="73" t="str">
        <f>IF(Achievement!E134="Growth Low",Achievement!D134,"")</f>
        <v/>
      </c>
      <c r="E134" s="65" t="str">
        <f t="shared" si="8"/>
        <v>-</v>
      </c>
      <c r="F134" s="74" t="str">
        <f>IF(Achievement!E134="Growth Low",Achievement!G134,"")</f>
        <v/>
      </c>
      <c r="G134" s="66" t="str">
        <f t="shared" si="5"/>
        <v/>
      </c>
      <c r="H134" s="141"/>
      <c r="I134" s="141"/>
      <c r="J134" s="141"/>
    </row>
    <row r="135" spans="1:10" ht="23.25" x14ac:dyDescent="0.35">
      <c r="A135" s="71" t="str">
        <f>IF(Achievement!E135="Growth Low",Achievement!A135,"-")</f>
        <v>-</v>
      </c>
      <c r="B135" s="71" t="str">
        <f>IF(Achievement!E135="Growth Low",Achievement!B135,"-")</f>
        <v>-</v>
      </c>
      <c r="C135" s="72" t="str">
        <f>IF(Achievement!E135="Growth Low",Achievement!C135,"-")</f>
        <v>-</v>
      </c>
      <c r="D135" s="73" t="str">
        <f>IF(Achievement!E135="Growth Low",Achievement!D135,"")</f>
        <v/>
      </c>
      <c r="E135" s="65" t="str">
        <f t="shared" si="8"/>
        <v>-</v>
      </c>
      <c r="F135" s="74" t="str">
        <f>IF(Achievement!E135="Growth Low",Achievement!G135,"")</f>
        <v/>
      </c>
      <c r="G135" s="66" t="str">
        <f t="shared" si="5"/>
        <v/>
      </c>
      <c r="H135" s="141"/>
      <c r="I135" s="141"/>
      <c r="J135" s="141"/>
    </row>
    <row r="136" spans="1:10" ht="23.25" x14ac:dyDescent="0.35">
      <c r="A136" s="71" t="str">
        <f>IF(Achievement!E136="Growth Low",Achievement!A136,"-")</f>
        <v>-</v>
      </c>
      <c r="B136" s="71" t="str">
        <f>IF(Achievement!E136="Growth Low",Achievement!B136,"-")</f>
        <v>-</v>
      </c>
      <c r="C136" s="72" t="str">
        <f>IF(Achievement!E136="Growth Low",Achievement!C136,"-")</f>
        <v>-</v>
      </c>
      <c r="D136" s="73" t="str">
        <f>IF(Achievement!E136="Growth Low",Achievement!D136,"")</f>
        <v/>
      </c>
      <c r="E136" s="65" t="str">
        <f t="shared" si="8"/>
        <v>-</v>
      </c>
      <c r="F136" s="74" t="str">
        <f>IF(Achievement!E136="Growth Low",Achievement!G136,"")</f>
        <v/>
      </c>
      <c r="G136" s="66" t="str">
        <f t="shared" si="5"/>
        <v/>
      </c>
      <c r="H136" s="141"/>
      <c r="I136" s="141"/>
      <c r="J136" s="141"/>
    </row>
    <row r="137" spans="1:10" ht="23.25" x14ac:dyDescent="0.35">
      <c r="A137" s="71" t="str">
        <f>IF(Achievement!E137="Growth Low",Achievement!A137,"-")</f>
        <v>-</v>
      </c>
      <c r="B137" s="71" t="str">
        <f>IF(Achievement!E137="Growth Low",Achievement!B137,"-")</f>
        <v>-</v>
      </c>
      <c r="C137" s="72" t="str">
        <f>IF(Achievement!E137="Growth Low",Achievement!C137,"-")</f>
        <v>-</v>
      </c>
      <c r="D137" s="73" t="str">
        <f>IF(Achievement!E137="Growth Low",Achievement!D137,"")</f>
        <v/>
      </c>
      <c r="E137" s="65" t="str">
        <f t="shared" si="8"/>
        <v>-</v>
      </c>
      <c r="F137" s="74" t="str">
        <f>IF(Achievement!E137="Growth Low",Achievement!G137,"")</f>
        <v/>
      </c>
      <c r="G137" s="66" t="str">
        <f t="shared" si="5"/>
        <v/>
      </c>
      <c r="H137" s="141"/>
      <c r="I137" s="141"/>
      <c r="J137" s="141"/>
    </row>
    <row r="138" spans="1:10" ht="23.25" x14ac:dyDescent="0.35">
      <c r="A138" s="71" t="str">
        <f>IF(Achievement!E138="Growth Low",Achievement!A138,"-")</f>
        <v>-</v>
      </c>
      <c r="B138" s="71" t="str">
        <f>IF(Achievement!E138="Growth Low",Achievement!B138,"-")</f>
        <v>-</v>
      </c>
      <c r="C138" s="72" t="str">
        <f>IF(Achievement!E138="Growth Low",Achievement!C138,"-")</f>
        <v>-</v>
      </c>
      <c r="D138" s="73" t="str">
        <f>IF(Achievement!E138="Growth Low",Achievement!D138,"")</f>
        <v/>
      </c>
      <c r="E138" s="65" t="str">
        <f t="shared" si="8"/>
        <v>-</v>
      </c>
      <c r="F138" s="74" t="str">
        <f>IF(Achievement!E138="Growth Low",Achievement!G138,"")</f>
        <v/>
      </c>
      <c r="G138" s="66" t="str">
        <f t="shared" si="5"/>
        <v/>
      </c>
      <c r="H138" s="141"/>
      <c r="I138" s="141"/>
      <c r="J138" s="141"/>
    </row>
    <row r="139" spans="1:10" ht="23.25" x14ac:dyDescent="0.35">
      <c r="A139" s="71" t="str">
        <f>IF(Achievement!E139="Growth Low",Achievement!A139,"-")</f>
        <v>-</v>
      </c>
      <c r="B139" s="71" t="str">
        <f>IF(Achievement!E139="Growth Low",Achievement!B139,"-")</f>
        <v>-</v>
      </c>
      <c r="C139" s="72" t="str">
        <f>IF(Achievement!E139="Growth Low",Achievement!C139,"-")</f>
        <v>-</v>
      </c>
      <c r="D139" s="73" t="str">
        <f>IF(Achievement!E139="Growth Low",Achievement!D139,"")</f>
        <v/>
      </c>
      <c r="E139" s="65" t="str">
        <f t="shared" si="8"/>
        <v>-</v>
      </c>
      <c r="F139" s="74" t="str">
        <f>IF(Achievement!E139="Growth Low",Achievement!G139,"")</f>
        <v/>
      </c>
      <c r="G139" s="66" t="str">
        <f t="shared" si="5"/>
        <v/>
      </c>
      <c r="H139" s="141"/>
      <c r="I139" s="141"/>
      <c r="J139" s="141"/>
    </row>
    <row r="140" spans="1:10" ht="23.25" x14ac:dyDescent="0.35">
      <c r="A140" s="71" t="str">
        <f>IF(Achievement!E140="Growth Low",Achievement!A140,"-")</f>
        <v>-</v>
      </c>
      <c r="B140" s="71" t="str">
        <f>IF(Achievement!E140="Growth Low",Achievement!B140,"-")</f>
        <v>-</v>
      </c>
      <c r="C140" s="72" t="str">
        <f>IF(Achievement!E140="Growth Low",Achievement!C140,"-")</f>
        <v>-</v>
      </c>
      <c r="D140" s="73" t="str">
        <f>IF(Achievement!E140="Growth Low",Achievement!D140,"")</f>
        <v/>
      </c>
      <c r="E140" s="65" t="str">
        <f t="shared" si="8"/>
        <v>-</v>
      </c>
      <c r="F140" s="74" t="str">
        <f>IF(Achievement!E140="Growth Low",Achievement!G140,"")</f>
        <v/>
      </c>
      <c r="G140" s="66" t="str">
        <f t="shared" si="5"/>
        <v/>
      </c>
      <c r="H140" s="141"/>
      <c r="I140" s="141"/>
      <c r="J140" s="141"/>
    </row>
    <row r="141" spans="1:10" ht="23.25" x14ac:dyDescent="0.35">
      <c r="A141" s="71" t="str">
        <f>IF(Achievement!E141="Growth Low",Achievement!A141,"-")</f>
        <v>-</v>
      </c>
      <c r="B141" s="71" t="str">
        <f>IF(Achievement!E141="Growth Low",Achievement!B141,"-")</f>
        <v>-</v>
      </c>
      <c r="C141" s="72" t="str">
        <f>IF(Achievement!E141="Growth Low",Achievement!C141,"-")</f>
        <v>-</v>
      </c>
      <c r="D141" s="73" t="str">
        <f>IF(Achievement!E141="Growth Low",Achievement!D141,"")</f>
        <v/>
      </c>
      <c r="E141" s="65" t="str">
        <f t="shared" si="8"/>
        <v>-</v>
      </c>
      <c r="F141" s="74" t="str">
        <f>IF(Achievement!E141="Growth Low",Achievement!G141,"")</f>
        <v/>
      </c>
      <c r="G141" s="66" t="str">
        <f t="shared" ref="G141:G192" si="9">IF(F141&gt;=E141,"Yes","")</f>
        <v/>
      </c>
      <c r="H141" s="141"/>
      <c r="I141" s="141"/>
      <c r="J141" s="141"/>
    </row>
    <row r="142" spans="1:10" ht="23.25" x14ac:dyDescent="0.35">
      <c r="A142" s="71" t="str">
        <f>IF(Achievement!E142="Growth Low",Achievement!A142,"-")</f>
        <v>-</v>
      </c>
      <c r="B142" s="71" t="str">
        <f>IF(Achievement!E142="Growth Low",Achievement!B142,"-")</f>
        <v>-</v>
      </c>
      <c r="C142" s="72" t="str">
        <f>IF(Achievement!E142="Growth Low",Achievement!C142,"-")</f>
        <v>-</v>
      </c>
      <c r="D142" s="73" t="str">
        <f>IF(Achievement!E142="Growth Low",Achievement!D142,"")</f>
        <v/>
      </c>
      <c r="E142" s="65" t="str">
        <f t="shared" si="8"/>
        <v>-</v>
      </c>
      <c r="F142" s="74" t="str">
        <f>IF(Achievement!E142="Growth Low",Achievement!G142,"")</f>
        <v/>
      </c>
      <c r="G142" s="66" t="str">
        <f t="shared" si="9"/>
        <v/>
      </c>
      <c r="H142" s="141"/>
      <c r="I142" s="141"/>
      <c r="J142" s="141"/>
    </row>
    <row r="143" spans="1:10" ht="23.25" x14ac:dyDescent="0.35">
      <c r="A143" s="71" t="str">
        <f>IF(Achievement!E143="Growth Low",Achievement!A143,"-")</f>
        <v>-</v>
      </c>
      <c r="B143" s="71" t="str">
        <f>IF(Achievement!E143="Growth Low",Achievement!B143,"-")</f>
        <v>-</v>
      </c>
      <c r="C143" s="72" t="str">
        <f>IF(Achievement!E143="Growth Low",Achievement!C143,"-")</f>
        <v>-</v>
      </c>
      <c r="D143" s="73" t="str">
        <f>IF(Achievement!E143="Growth Low",Achievement!D143,"")</f>
        <v/>
      </c>
      <c r="E143" s="65" t="str">
        <f t="shared" si="8"/>
        <v>-</v>
      </c>
      <c r="F143" s="74" t="str">
        <f>IF(Achievement!E143="Growth Low",Achievement!G143,"")</f>
        <v/>
      </c>
      <c r="G143" s="66" t="str">
        <f t="shared" si="9"/>
        <v/>
      </c>
      <c r="H143" s="141"/>
      <c r="I143" s="141"/>
      <c r="J143" s="141"/>
    </row>
    <row r="144" spans="1:10" ht="23.25" x14ac:dyDescent="0.35">
      <c r="A144" s="71" t="str">
        <f>IF(Achievement!E144="Growth Low",Achievement!A144,"-")</f>
        <v>-</v>
      </c>
      <c r="B144" s="71" t="str">
        <f>IF(Achievement!E144="Growth Low",Achievement!B144,"-")</f>
        <v>-</v>
      </c>
      <c r="C144" s="72" t="str">
        <f>IF(Achievement!E144="Growth Low",Achievement!C144,"-")</f>
        <v>-</v>
      </c>
      <c r="D144" s="73" t="str">
        <f>IF(Achievement!E144="Growth Low",Achievement!D144,"")</f>
        <v/>
      </c>
      <c r="E144" s="65" t="str">
        <f t="shared" si="8"/>
        <v>-</v>
      </c>
      <c r="F144" s="74" t="str">
        <f>IF(Achievement!E144="Growth Low",Achievement!G144,"")</f>
        <v/>
      </c>
      <c r="G144" s="66" t="str">
        <f t="shared" si="9"/>
        <v/>
      </c>
      <c r="H144" s="141"/>
      <c r="I144" s="141"/>
      <c r="J144" s="141"/>
    </row>
    <row r="145" spans="1:10" ht="23.25" x14ac:dyDescent="0.35">
      <c r="A145" s="71" t="str">
        <f>IF(Achievement!E145="Growth Low",Achievement!A145,"-")</f>
        <v>-</v>
      </c>
      <c r="B145" s="71" t="str">
        <f>IF(Achievement!E145="Growth Low",Achievement!B145,"-")</f>
        <v>-</v>
      </c>
      <c r="C145" s="72" t="str">
        <f>IF(Achievement!E145="Growth Low",Achievement!C145,"-")</f>
        <v>-</v>
      </c>
      <c r="D145" s="73" t="str">
        <f>IF(Achievement!E145="Growth Low",Achievement!D145,"")</f>
        <v/>
      </c>
      <c r="E145" s="65" t="str">
        <f t="shared" si="8"/>
        <v>-</v>
      </c>
      <c r="F145" s="74" t="str">
        <f>IF(Achievement!E145="Growth Low",Achievement!G145,"")</f>
        <v/>
      </c>
      <c r="G145" s="66" t="str">
        <f t="shared" si="9"/>
        <v/>
      </c>
      <c r="H145" s="141"/>
      <c r="I145" s="141"/>
      <c r="J145" s="141"/>
    </row>
    <row r="146" spans="1:10" ht="23.25" x14ac:dyDescent="0.35">
      <c r="A146" s="71" t="str">
        <f>IF(Achievement!E146="Growth Low",Achievement!A146,"-")</f>
        <v>-</v>
      </c>
      <c r="B146" s="71" t="str">
        <f>IF(Achievement!E146="Growth Low",Achievement!B146,"-")</f>
        <v>-</v>
      </c>
      <c r="C146" s="72" t="str">
        <f>IF(Achievement!E146="Growth Low",Achievement!C146,"-")</f>
        <v>-</v>
      </c>
      <c r="D146" s="73" t="str">
        <f>IF(Achievement!E146="Growth Low",Achievement!D146,"")</f>
        <v/>
      </c>
      <c r="E146" s="65" t="str">
        <f t="shared" si="8"/>
        <v>-</v>
      </c>
      <c r="F146" s="74" t="str">
        <f>IF(Achievement!E146="Growth Low",Achievement!G146,"")</f>
        <v/>
      </c>
      <c r="G146" s="66" t="str">
        <f t="shared" si="9"/>
        <v/>
      </c>
      <c r="H146" s="141"/>
      <c r="I146" s="141"/>
      <c r="J146" s="141"/>
    </row>
    <row r="147" spans="1:10" ht="23.25" x14ac:dyDescent="0.35">
      <c r="A147" s="71" t="str">
        <f>IF(Achievement!E147="Growth Low",Achievement!A147,"-")</f>
        <v>-</v>
      </c>
      <c r="B147" s="71" t="str">
        <f>IF(Achievement!E147="Growth Low",Achievement!B147,"-")</f>
        <v>-</v>
      </c>
      <c r="C147" s="72" t="str">
        <f>IF(Achievement!E147="Growth Low",Achievement!C147,"-")</f>
        <v>-</v>
      </c>
      <c r="D147" s="73" t="str">
        <f>IF(Achievement!E147="Growth Low",Achievement!D147,"")</f>
        <v/>
      </c>
      <c r="E147" s="65" t="str">
        <f t="shared" si="8"/>
        <v>-</v>
      </c>
      <c r="F147" s="74" t="str">
        <f>IF(Achievement!E147="Growth Low",Achievement!G147,"")</f>
        <v/>
      </c>
      <c r="G147" s="66" t="str">
        <f t="shared" si="9"/>
        <v/>
      </c>
      <c r="H147" s="141"/>
      <c r="I147" s="141"/>
      <c r="J147" s="141"/>
    </row>
    <row r="148" spans="1:10" ht="23.25" x14ac:dyDescent="0.35">
      <c r="A148" s="71" t="str">
        <f>IF(Achievement!E148="Growth Low",Achievement!A148,"-")</f>
        <v>-</v>
      </c>
      <c r="B148" s="71" t="str">
        <f>IF(Achievement!E148="Growth Low",Achievement!B148,"-")</f>
        <v>-</v>
      </c>
      <c r="C148" s="72" t="str">
        <f>IF(Achievement!E148="Growth Low",Achievement!C148,"-")</f>
        <v>-</v>
      </c>
      <c r="D148" s="73" t="str">
        <f>IF(Achievement!E148="Growth Low",Achievement!D148,"")</f>
        <v/>
      </c>
      <c r="E148" s="65" t="str">
        <f t="shared" si="8"/>
        <v>-</v>
      </c>
      <c r="F148" s="74" t="str">
        <f>IF(Achievement!E148="Growth Low",Achievement!G148,"")</f>
        <v/>
      </c>
      <c r="G148" s="66" t="str">
        <f t="shared" si="9"/>
        <v/>
      </c>
      <c r="H148" s="141"/>
      <c r="I148" s="141"/>
      <c r="J148" s="141"/>
    </row>
    <row r="149" spans="1:10" ht="23.25" x14ac:dyDescent="0.35">
      <c r="A149" s="71" t="str">
        <f>IF(Achievement!E149="Growth Low",Achievement!A149,"-")</f>
        <v>-</v>
      </c>
      <c r="B149" s="71" t="str">
        <f>IF(Achievement!E149="Growth Low",Achievement!B149,"-")</f>
        <v>-</v>
      </c>
      <c r="C149" s="72" t="str">
        <f>IF(Achievement!E149="Growth Low",Achievement!C149,"-")</f>
        <v>-</v>
      </c>
      <c r="D149" s="73" t="str">
        <f>IF(Achievement!E149="Growth Low",Achievement!D149,"")</f>
        <v/>
      </c>
      <c r="E149" s="65" t="str">
        <f t="shared" si="8"/>
        <v>-</v>
      </c>
      <c r="F149" s="74" t="str">
        <f>IF(Achievement!E149="Growth Low",Achievement!G149,"")</f>
        <v/>
      </c>
      <c r="G149" s="66" t="str">
        <f t="shared" si="9"/>
        <v/>
      </c>
      <c r="H149" s="141"/>
      <c r="I149" s="141"/>
      <c r="J149" s="141"/>
    </row>
    <row r="150" spans="1:10" ht="23.25" x14ac:dyDescent="0.35">
      <c r="A150" s="71" t="str">
        <f>IF(Achievement!E150="Growth Low",Achievement!A150,"-")</f>
        <v>-</v>
      </c>
      <c r="B150" s="71" t="str">
        <f>IF(Achievement!E150="Growth Low",Achievement!B150,"-")</f>
        <v>-</v>
      </c>
      <c r="C150" s="72" t="str">
        <f>IF(Achievement!E150="Growth Low",Achievement!C150,"-")</f>
        <v>-</v>
      </c>
      <c r="D150" s="73" t="str">
        <f>IF(Achievement!E150="Growth Low",Achievement!D150,"")</f>
        <v/>
      </c>
      <c r="E150" s="65" t="str">
        <f t="shared" si="8"/>
        <v>-</v>
      </c>
      <c r="F150" s="74" t="str">
        <f>IF(Achievement!E150="Growth Low",Achievement!G150,"")</f>
        <v/>
      </c>
      <c r="G150" s="66" t="str">
        <f t="shared" si="9"/>
        <v/>
      </c>
      <c r="H150" s="141"/>
      <c r="I150" s="141"/>
      <c r="J150" s="141"/>
    </row>
    <row r="151" spans="1:10" ht="23.25" x14ac:dyDescent="0.35">
      <c r="A151" s="71" t="str">
        <f>IF(Achievement!E151="Growth Low",Achievement!A151,"-")</f>
        <v>-</v>
      </c>
      <c r="B151" s="71" t="str">
        <f>IF(Achievement!E151="Growth Low",Achievement!B151,"-")</f>
        <v>-</v>
      </c>
      <c r="C151" s="72" t="str">
        <f>IF(Achievement!E151="Growth Low",Achievement!C151,"-")</f>
        <v>-</v>
      </c>
      <c r="D151" s="73" t="str">
        <f>IF(Achievement!E151="Growth Low",Achievement!D151,"")</f>
        <v/>
      </c>
      <c r="E151" s="65" t="str">
        <f t="shared" si="8"/>
        <v>-</v>
      </c>
      <c r="F151" s="74" t="str">
        <f>IF(Achievement!E151="Growth Low",Achievement!G151,"")</f>
        <v/>
      </c>
      <c r="G151" s="66" t="str">
        <f t="shared" si="9"/>
        <v/>
      </c>
      <c r="H151" s="141"/>
      <c r="I151" s="141"/>
      <c r="J151" s="141"/>
    </row>
    <row r="152" spans="1:10" ht="23.25" x14ac:dyDescent="0.35">
      <c r="A152" s="71" t="str">
        <f>IF(Achievement!E152="Growth Low",Achievement!A152,"-")</f>
        <v>-</v>
      </c>
      <c r="B152" s="71" t="str">
        <f>IF(Achievement!E152="Growth Low",Achievement!B152,"-")</f>
        <v>-</v>
      </c>
      <c r="C152" s="72" t="str">
        <f>IF(Achievement!E152="Growth Low",Achievement!C152,"-")</f>
        <v>-</v>
      </c>
      <c r="D152" s="73" t="str">
        <f>IF(Achievement!E152="Growth Low",Achievement!D152,"")</f>
        <v/>
      </c>
      <c r="E152" s="65" t="str">
        <f t="shared" si="8"/>
        <v>-</v>
      </c>
      <c r="F152" s="74" t="str">
        <f>IF(Achievement!E152="Growth Low",Achievement!G152,"")</f>
        <v/>
      </c>
      <c r="G152" s="66" t="str">
        <f t="shared" si="9"/>
        <v/>
      </c>
      <c r="H152" s="141"/>
      <c r="I152" s="141"/>
      <c r="J152" s="141"/>
    </row>
    <row r="153" spans="1:10" ht="23.25" x14ac:dyDescent="0.35">
      <c r="A153" s="71" t="str">
        <f>IF(Achievement!E153="Growth Low",Achievement!A153,"-")</f>
        <v>-</v>
      </c>
      <c r="B153" s="71" t="str">
        <f>IF(Achievement!E153="Growth Low",Achievement!B153,"-")</f>
        <v>-</v>
      </c>
      <c r="C153" s="72" t="str">
        <f>IF(Achievement!E153="Growth Low",Achievement!C153,"-")</f>
        <v>-</v>
      </c>
      <c r="D153" s="73" t="str">
        <f>IF(Achievement!E153="Growth Low",Achievement!D153,"")</f>
        <v/>
      </c>
      <c r="E153" s="65" t="str">
        <f t="shared" si="8"/>
        <v>-</v>
      </c>
      <c r="F153" s="74" t="str">
        <f>IF(Achievement!E153="Growth Low",Achievement!G153,"")</f>
        <v/>
      </c>
      <c r="G153" s="66" t="str">
        <f t="shared" si="9"/>
        <v/>
      </c>
      <c r="H153" s="141"/>
      <c r="I153" s="141"/>
      <c r="J153" s="141"/>
    </row>
    <row r="154" spans="1:10" ht="23.25" x14ac:dyDescent="0.35">
      <c r="A154" s="71" t="str">
        <f>IF(Achievement!E154="Growth Low",Achievement!A154,"-")</f>
        <v>-</v>
      </c>
      <c r="B154" s="71" t="str">
        <f>IF(Achievement!E154="Growth Low",Achievement!B154,"-")</f>
        <v>-</v>
      </c>
      <c r="C154" s="72" t="str">
        <f>IF(Achievement!E154="Growth Low",Achievement!C154,"-")</f>
        <v>-</v>
      </c>
      <c r="D154" s="73" t="str">
        <f>IF(Achievement!E154="Growth Low",Achievement!D154,"")</f>
        <v/>
      </c>
      <c r="E154" s="65" t="str">
        <f t="shared" si="8"/>
        <v>-</v>
      </c>
      <c r="F154" s="74" t="str">
        <f>IF(Achievement!E154="Growth Low",Achievement!G154,"")</f>
        <v/>
      </c>
      <c r="G154" s="66" t="str">
        <f t="shared" si="9"/>
        <v/>
      </c>
      <c r="H154" s="141"/>
      <c r="I154" s="141"/>
      <c r="J154" s="141"/>
    </row>
    <row r="155" spans="1:10" ht="23.25" x14ac:dyDescent="0.35">
      <c r="A155" s="71" t="str">
        <f>IF(Achievement!E155="Growth Low",Achievement!A155,"-")</f>
        <v>-</v>
      </c>
      <c r="B155" s="71" t="str">
        <f>IF(Achievement!E155="Growth Low",Achievement!B155,"-")</f>
        <v>-</v>
      </c>
      <c r="C155" s="72" t="str">
        <f>IF(Achievement!E155="Growth Low",Achievement!C155,"-")</f>
        <v>-</v>
      </c>
      <c r="D155" s="73" t="str">
        <f>IF(Achievement!E155="Growth Low",Achievement!D155,"")</f>
        <v/>
      </c>
      <c r="E155" s="65" t="str">
        <f t="shared" si="8"/>
        <v>-</v>
      </c>
      <c r="F155" s="74" t="str">
        <f>IF(Achievement!E155="Growth Low",Achievement!G155,"")</f>
        <v/>
      </c>
      <c r="G155" s="66" t="str">
        <f t="shared" si="9"/>
        <v/>
      </c>
      <c r="H155" s="141"/>
      <c r="I155" s="141"/>
      <c r="J155" s="141"/>
    </row>
    <row r="156" spans="1:10" ht="23.25" x14ac:dyDescent="0.35">
      <c r="A156" s="71" t="str">
        <f>IF(Achievement!E156="Growth Low",Achievement!A156,"-")</f>
        <v>-</v>
      </c>
      <c r="B156" s="71" t="str">
        <f>IF(Achievement!E156="Growth Low",Achievement!B156,"-")</f>
        <v>-</v>
      </c>
      <c r="C156" s="72" t="str">
        <f>IF(Achievement!E156="Growth Low",Achievement!C156,"-")</f>
        <v>-</v>
      </c>
      <c r="D156" s="73" t="str">
        <f>IF(Achievement!E156="Growth Low",Achievement!D156,"")</f>
        <v/>
      </c>
      <c r="E156" s="65" t="str">
        <f t="shared" si="8"/>
        <v>-</v>
      </c>
      <c r="F156" s="74" t="str">
        <f>IF(Achievement!E156="Growth Low",Achievement!G156,"")</f>
        <v/>
      </c>
      <c r="G156" s="66" t="str">
        <f t="shared" si="9"/>
        <v/>
      </c>
      <c r="H156" s="141"/>
      <c r="I156" s="141"/>
      <c r="J156" s="141"/>
    </row>
    <row r="157" spans="1:10" ht="23.25" x14ac:dyDescent="0.35">
      <c r="A157" s="71" t="str">
        <f>IF(Achievement!E157="Growth Low",Achievement!A157,"-")</f>
        <v>-</v>
      </c>
      <c r="B157" s="71" t="str">
        <f>IF(Achievement!E157="Growth Low",Achievement!B157,"-")</f>
        <v>-</v>
      </c>
      <c r="C157" s="72" t="str">
        <f>IF(Achievement!E157="Growth Low",Achievement!C157,"-")</f>
        <v>-</v>
      </c>
      <c r="D157" s="73" t="str">
        <f>IF(Achievement!E157="Growth Low",Achievement!D157,"")</f>
        <v/>
      </c>
      <c r="E157" s="65" t="str">
        <f t="shared" ref="E157:E188" si="10">IFERROR(D157+((28-D157)*0.5),"-")</f>
        <v>-</v>
      </c>
      <c r="F157" s="74" t="str">
        <f>IF(Achievement!E157="Growth Low",Achievement!G157,"")</f>
        <v/>
      </c>
      <c r="G157" s="66" t="str">
        <f t="shared" si="9"/>
        <v/>
      </c>
      <c r="H157" s="141"/>
      <c r="I157" s="141"/>
      <c r="J157" s="141"/>
    </row>
    <row r="158" spans="1:10" ht="23.25" x14ac:dyDescent="0.35">
      <c r="A158" s="71" t="str">
        <f>IF(Achievement!E158="Growth Low",Achievement!A158,"-")</f>
        <v>-</v>
      </c>
      <c r="B158" s="71" t="str">
        <f>IF(Achievement!E158="Growth Low",Achievement!B158,"-")</f>
        <v>-</v>
      </c>
      <c r="C158" s="72" t="str">
        <f>IF(Achievement!E158="Growth Low",Achievement!C158,"-")</f>
        <v>-</v>
      </c>
      <c r="D158" s="73" t="str">
        <f>IF(Achievement!E158="Growth Low",Achievement!D158,"")</f>
        <v/>
      </c>
      <c r="E158" s="65" t="str">
        <f t="shared" si="10"/>
        <v>-</v>
      </c>
      <c r="F158" s="74" t="str">
        <f>IF(Achievement!E158="Growth Low",Achievement!G158,"")</f>
        <v/>
      </c>
      <c r="G158" s="66" t="str">
        <f t="shared" si="9"/>
        <v/>
      </c>
      <c r="H158" s="141"/>
      <c r="I158" s="141"/>
      <c r="J158" s="141"/>
    </row>
    <row r="159" spans="1:10" ht="23.25" x14ac:dyDescent="0.35">
      <c r="A159" s="71" t="str">
        <f>IF(Achievement!E159="Growth Low",Achievement!A159,"-")</f>
        <v>-</v>
      </c>
      <c r="B159" s="71" t="str">
        <f>IF(Achievement!E159="Growth Low",Achievement!B159,"-")</f>
        <v>-</v>
      </c>
      <c r="C159" s="72" t="str">
        <f>IF(Achievement!E159="Growth Low",Achievement!C159,"-")</f>
        <v>-</v>
      </c>
      <c r="D159" s="73" t="str">
        <f>IF(Achievement!E159="Growth Low",Achievement!D159,"")</f>
        <v/>
      </c>
      <c r="E159" s="65" t="str">
        <f t="shared" si="10"/>
        <v>-</v>
      </c>
      <c r="F159" s="74" t="str">
        <f>IF(Achievement!E159="Growth Low",Achievement!G159,"")</f>
        <v/>
      </c>
      <c r="G159" s="66" t="str">
        <f t="shared" si="9"/>
        <v/>
      </c>
      <c r="H159" s="141"/>
      <c r="I159" s="141"/>
      <c r="J159" s="141"/>
    </row>
    <row r="160" spans="1:10" ht="23.25" x14ac:dyDescent="0.35">
      <c r="A160" s="71" t="str">
        <f>IF(Achievement!E160="Growth Low",Achievement!A160,"-")</f>
        <v>-</v>
      </c>
      <c r="B160" s="71" t="str">
        <f>IF(Achievement!E160="Growth Low",Achievement!B160,"-")</f>
        <v>-</v>
      </c>
      <c r="C160" s="72" t="str">
        <f>IF(Achievement!E160="Growth Low",Achievement!C160,"-")</f>
        <v>-</v>
      </c>
      <c r="D160" s="73" t="str">
        <f>IF(Achievement!E160="Growth Low",Achievement!D160,"")</f>
        <v/>
      </c>
      <c r="E160" s="65" t="str">
        <f t="shared" si="10"/>
        <v>-</v>
      </c>
      <c r="F160" s="74" t="str">
        <f>IF(Achievement!E160="Growth Low",Achievement!G160,"")</f>
        <v/>
      </c>
      <c r="G160" s="66" t="str">
        <f t="shared" si="9"/>
        <v/>
      </c>
      <c r="H160" s="141"/>
      <c r="I160" s="141"/>
      <c r="J160" s="141"/>
    </row>
    <row r="161" spans="1:10" ht="23.25" x14ac:dyDescent="0.35">
      <c r="A161" s="71" t="str">
        <f>IF(Achievement!E161="Growth Low",Achievement!A161,"-")</f>
        <v>-</v>
      </c>
      <c r="B161" s="71" t="str">
        <f>IF(Achievement!E161="Growth Low",Achievement!B161,"-")</f>
        <v>-</v>
      </c>
      <c r="C161" s="72" t="str">
        <f>IF(Achievement!E161="Growth Low",Achievement!C161,"-")</f>
        <v>-</v>
      </c>
      <c r="D161" s="73" t="str">
        <f>IF(Achievement!E161="Growth Low",Achievement!D161,"")</f>
        <v/>
      </c>
      <c r="E161" s="65" t="str">
        <f t="shared" si="10"/>
        <v>-</v>
      </c>
      <c r="F161" s="74" t="str">
        <f>IF(Achievement!E161="Growth Low",Achievement!G161,"")</f>
        <v/>
      </c>
      <c r="G161" s="66" t="str">
        <f t="shared" si="9"/>
        <v/>
      </c>
      <c r="H161" s="141"/>
      <c r="I161" s="141"/>
      <c r="J161" s="141"/>
    </row>
    <row r="162" spans="1:10" ht="23.25" x14ac:dyDescent="0.35">
      <c r="A162" s="71" t="str">
        <f>IF(Achievement!E162="Growth Low",Achievement!A162,"-")</f>
        <v>-</v>
      </c>
      <c r="B162" s="71" t="str">
        <f>IF(Achievement!E162="Growth Low",Achievement!B162,"-")</f>
        <v>-</v>
      </c>
      <c r="C162" s="72" t="str">
        <f>IF(Achievement!E162="Growth Low",Achievement!C162,"-")</f>
        <v>-</v>
      </c>
      <c r="D162" s="73" t="str">
        <f>IF(Achievement!E162="Growth Low",Achievement!D162,"")</f>
        <v/>
      </c>
      <c r="E162" s="65" t="str">
        <f t="shared" si="10"/>
        <v>-</v>
      </c>
      <c r="F162" s="74" t="str">
        <f>IF(Achievement!E162="Growth Low",Achievement!G162,"")</f>
        <v/>
      </c>
      <c r="G162" s="66" t="str">
        <f t="shared" si="9"/>
        <v/>
      </c>
      <c r="H162" s="141"/>
      <c r="I162" s="141"/>
      <c r="J162" s="141"/>
    </row>
    <row r="163" spans="1:10" ht="23.25" x14ac:dyDescent="0.35">
      <c r="A163" s="71" t="str">
        <f>IF(Achievement!E163="Growth Low",Achievement!A163,"-")</f>
        <v>-</v>
      </c>
      <c r="B163" s="71" t="str">
        <f>IF(Achievement!E163="Growth Low",Achievement!B163,"-")</f>
        <v>-</v>
      </c>
      <c r="C163" s="72" t="str">
        <f>IF(Achievement!E163="Growth Low",Achievement!C163,"-")</f>
        <v>-</v>
      </c>
      <c r="D163" s="73" t="str">
        <f>IF(Achievement!E163="Growth Low",Achievement!D163,"")</f>
        <v/>
      </c>
      <c r="E163" s="65" t="str">
        <f t="shared" si="10"/>
        <v>-</v>
      </c>
      <c r="F163" s="74" t="str">
        <f>IF(Achievement!E163="Growth Low",Achievement!G163,"")</f>
        <v/>
      </c>
      <c r="G163" s="66" t="str">
        <f t="shared" si="9"/>
        <v/>
      </c>
      <c r="H163" s="141"/>
      <c r="I163" s="141"/>
      <c r="J163" s="141"/>
    </row>
    <row r="164" spans="1:10" ht="23.25" x14ac:dyDescent="0.35">
      <c r="A164" s="71" t="str">
        <f>IF(Achievement!E164="Growth Low",Achievement!A164,"-")</f>
        <v>-</v>
      </c>
      <c r="B164" s="71" t="str">
        <f>IF(Achievement!E164="Growth Low",Achievement!B164,"-")</f>
        <v>-</v>
      </c>
      <c r="C164" s="72" t="str">
        <f>IF(Achievement!E164="Growth Low",Achievement!C164,"-")</f>
        <v>-</v>
      </c>
      <c r="D164" s="73" t="str">
        <f>IF(Achievement!E164="Growth Low",Achievement!D164,"")</f>
        <v/>
      </c>
      <c r="E164" s="65" t="str">
        <f t="shared" si="10"/>
        <v>-</v>
      </c>
      <c r="F164" s="74" t="str">
        <f>IF(Achievement!E164="Growth Low",Achievement!G164,"")</f>
        <v/>
      </c>
      <c r="G164" s="66" t="str">
        <f t="shared" si="9"/>
        <v/>
      </c>
      <c r="H164" s="141"/>
      <c r="I164" s="141"/>
      <c r="J164" s="141"/>
    </row>
    <row r="165" spans="1:10" ht="23.25" x14ac:dyDescent="0.35">
      <c r="A165" s="71" t="str">
        <f>IF(Achievement!E165="Growth Low",Achievement!A165,"-")</f>
        <v>-</v>
      </c>
      <c r="B165" s="71" t="str">
        <f>IF(Achievement!E165="Growth Low",Achievement!B165,"-")</f>
        <v>-</v>
      </c>
      <c r="C165" s="72" t="str">
        <f>IF(Achievement!E165="Growth Low",Achievement!C165,"-")</f>
        <v>-</v>
      </c>
      <c r="D165" s="73" t="str">
        <f>IF(Achievement!E165="Growth Low",Achievement!D165,"")</f>
        <v/>
      </c>
      <c r="E165" s="65" t="str">
        <f t="shared" si="10"/>
        <v>-</v>
      </c>
      <c r="F165" s="74" t="str">
        <f>IF(Achievement!E165="Growth Low",Achievement!G165,"")</f>
        <v/>
      </c>
      <c r="G165" s="66" t="str">
        <f t="shared" si="9"/>
        <v/>
      </c>
      <c r="H165" s="141"/>
      <c r="I165" s="141"/>
      <c r="J165" s="141"/>
    </row>
    <row r="166" spans="1:10" ht="23.25" x14ac:dyDescent="0.35">
      <c r="A166" s="71" t="str">
        <f>IF(Achievement!E166="Growth Low",Achievement!A166,"-")</f>
        <v>-</v>
      </c>
      <c r="B166" s="71" t="str">
        <f>IF(Achievement!E166="Growth Low",Achievement!B166,"-")</f>
        <v>-</v>
      </c>
      <c r="C166" s="72" t="str">
        <f>IF(Achievement!E166="Growth Low",Achievement!C166,"-")</f>
        <v>-</v>
      </c>
      <c r="D166" s="73" t="str">
        <f>IF(Achievement!E166="Growth Low",Achievement!D166,"")</f>
        <v/>
      </c>
      <c r="E166" s="65" t="str">
        <f t="shared" si="10"/>
        <v>-</v>
      </c>
      <c r="F166" s="74" t="str">
        <f>IF(Achievement!E166="Growth Low",Achievement!G166,"")</f>
        <v/>
      </c>
      <c r="G166" s="66" t="str">
        <f t="shared" si="9"/>
        <v/>
      </c>
      <c r="H166" s="141"/>
      <c r="I166" s="141"/>
      <c r="J166" s="141"/>
    </row>
    <row r="167" spans="1:10" ht="23.25" x14ac:dyDescent="0.35">
      <c r="A167" s="71" t="str">
        <f>IF(Achievement!E167="Growth Low",Achievement!A167,"-")</f>
        <v>-</v>
      </c>
      <c r="B167" s="71" t="str">
        <f>IF(Achievement!E167="Growth Low",Achievement!B167,"-")</f>
        <v>-</v>
      </c>
      <c r="C167" s="72" t="str">
        <f>IF(Achievement!E167="Growth Low",Achievement!C167,"-")</f>
        <v>-</v>
      </c>
      <c r="D167" s="73" t="str">
        <f>IF(Achievement!E167="Growth Low",Achievement!D167,"")</f>
        <v/>
      </c>
      <c r="E167" s="65" t="str">
        <f t="shared" si="10"/>
        <v>-</v>
      </c>
      <c r="F167" s="74" t="str">
        <f>IF(Achievement!E167="Growth Low",Achievement!G167,"")</f>
        <v/>
      </c>
      <c r="G167" s="66" t="str">
        <f t="shared" si="9"/>
        <v/>
      </c>
      <c r="H167" s="141"/>
      <c r="I167" s="141"/>
      <c r="J167" s="141"/>
    </row>
    <row r="168" spans="1:10" ht="23.25" x14ac:dyDescent="0.35">
      <c r="A168" s="71" t="str">
        <f>IF(Achievement!E168="Growth Low",Achievement!A168,"-")</f>
        <v>-</v>
      </c>
      <c r="B168" s="71" t="str">
        <f>IF(Achievement!E168="Growth Low",Achievement!B168,"-")</f>
        <v>-</v>
      </c>
      <c r="C168" s="72" t="str">
        <f>IF(Achievement!E168="Growth Low",Achievement!C168,"-")</f>
        <v>-</v>
      </c>
      <c r="D168" s="73" t="str">
        <f>IF(Achievement!E168="Growth Low",Achievement!D168,"")</f>
        <v/>
      </c>
      <c r="E168" s="65" t="str">
        <f t="shared" si="10"/>
        <v>-</v>
      </c>
      <c r="F168" s="74" t="str">
        <f>IF(Achievement!E168="Growth Low",Achievement!G168,"")</f>
        <v/>
      </c>
      <c r="G168" s="66" t="str">
        <f t="shared" si="9"/>
        <v/>
      </c>
      <c r="H168" s="141"/>
      <c r="I168" s="141"/>
      <c r="J168" s="141"/>
    </row>
    <row r="169" spans="1:10" ht="23.25" x14ac:dyDescent="0.35">
      <c r="A169" s="71" t="str">
        <f>IF(Achievement!E169="Growth Low",Achievement!A169,"-")</f>
        <v>-</v>
      </c>
      <c r="B169" s="71" t="str">
        <f>IF(Achievement!E169="Growth Low",Achievement!B169,"-")</f>
        <v>-</v>
      </c>
      <c r="C169" s="72" t="str">
        <f>IF(Achievement!E169="Growth Low",Achievement!C169,"-")</f>
        <v>-</v>
      </c>
      <c r="D169" s="73" t="str">
        <f>IF(Achievement!E169="Growth Low",Achievement!D169,"")</f>
        <v/>
      </c>
      <c r="E169" s="65" t="str">
        <f t="shared" si="10"/>
        <v>-</v>
      </c>
      <c r="F169" s="74" t="str">
        <f>IF(Achievement!E169="Growth Low",Achievement!G169,"")</f>
        <v/>
      </c>
      <c r="G169" s="66" t="str">
        <f t="shared" si="9"/>
        <v/>
      </c>
      <c r="H169" s="141"/>
      <c r="I169" s="141"/>
      <c r="J169" s="141"/>
    </row>
    <row r="170" spans="1:10" ht="23.25" x14ac:dyDescent="0.35">
      <c r="A170" s="71" t="str">
        <f>IF(Achievement!E170="Growth Low",Achievement!A170,"-")</f>
        <v>-</v>
      </c>
      <c r="B170" s="71" t="str">
        <f>IF(Achievement!E170="Growth Low",Achievement!B170,"-")</f>
        <v>-</v>
      </c>
      <c r="C170" s="72" t="str">
        <f>IF(Achievement!E170="Growth Low",Achievement!C170,"-")</f>
        <v>-</v>
      </c>
      <c r="D170" s="73" t="str">
        <f>IF(Achievement!E170="Growth Low",Achievement!D170,"")</f>
        <v/>
      </c>
      <c r="E170" s="65" t="str">
        <f t="shared" si="10"/>
        <v>-</v>
      </c>
      <c r="F170" s="74" t="str">
        <f>IF(Achievement!E170="Growth Low",Achievement!G170,"")</f>
        <v/>
      </c>
      <c r="G170" s="66" t="str">
        <f t="shared" si="9"/>
        <v/>
      </c>
      <c r="H170" s="141"/>
      <c r="I170" s="141"/>
      <c r="J170" s="141"/>
    </row>
    <row r="171" spans="1:10" ht="23.25" x14ac:dyDescent="0.35">
      <c r="A171" s="71" t="str">
        <f>IF(Achievement!E171="Growth Low",Achievement!A171,"-")</f>
        <v>-</v>
      </c>
      <c r="B171" s="71" t="str">
        <f>IF(Achievement!E171="Growth Low",Achievement!B171,"-")</f>
        <v>-</v>
      </c>
      <c r="C171" s="72" t="str">
        <f>IF(Achievement!E171="Growth Low",Achievement!C171,"-")</f>
        <v>-</v>
      </c>
      <c r="D171" s="73" t="str">
        <f>IF(Achievement!E171="Growth Low",Achievement!D171,"")</f>
        <v/>
      </c>
      <c r="E171" s="65" t="str">
        <f t="shared" si="10"/>
        <v>-</v>
      </c>
      <c r="F171" s="74" t="str">
        <f>IF(Achievement!E171="Growth Low",Achievement!G171,"")</f>
        <v/>
      </c>
      <c r="G171" s="66" t="str">
        <f t="shared" si="9"/>
        <v/>
      </c>
      <c r="H171" s="141"/>
      <c r="I171" s="141"/>
      <c r="J171" s="141"/>
    </row>
    <row r="172" spans="1:10" ht="23.25" x14ac:dyDescent="0.35">
      <c r="A172" s="71" t="str">
        <f>IF(Achievement!E172="Growth Low",Achievement!A172,"-")</f>
        <v>-</v>
      </c>
      <c r="B172" s="71" t="str">
        <f>IF(Achievement!E172="Growth Low",Achievement!B172,"-")</f>
        <v>-</v>
      </c>
      <c r="C172" s="72" t="str">
        <f>IF(Achievement!E172="Growth Low",Achievement!C172,"-")</f>
        <v>-</v>
      </c>
      <c r="D172" s="73" t="str">
        <f>IF(Achievement!E172="Growth Low",Achievement!D172,"")</f>
        <v/>
      </c>
      <c r="E172" s="65" t="str">
        <f t="shared" si="10"/>
        <v>-</v>
      </c>
      <c r="F172" s="74" t="str">
        <f>IF(Achievement!E172="Growth Low",Achievement!G172,"")</f>
        <v/>
      </c>
      <c r="G172" s="66" t="str">
        <f t="shared" si="9"/>
        <v/>
      </c>
      <c r="H172" s="141"/>
      <c r="I172" s="141"/>
      <c r="J172" s="141"/>
    </row>
    <row r="173" spans="1:10" ht="23.25" x14ac:dyDescent="0.35">
      <c r="A173" s="71" t="str">
        <f>IF(Achievement!E173="Growth Low",Achievement!A173,"-")</f>
        <v>-</v>
      </c>
      <c r="B173" s="71" t="str">
        <f>IF(Achievement!E173="Growth Low",Achievement!B173,"-")</f>
        <v>-</v>
      </c>
      <c r="C173" s="72" t="str">
        <f>IF(Achievement!E173="Growth Low",Achievement!C173,"-")</f>
        <v>-</v>
      </c>
      <c r="D173" s="73" t="str">
        <f>IF(Achievement!E173="Growth Low",Achievement!D173,"")</f>
        <v/>
      </c>
      <c r="E173" s="65" t="str">
        <f t="shared" si="10"/>
        <v>-</v>
      </c>
      <c r="F173" s="74" t="str">
        <f>IF(Achievement!E173="Growth Low",Achievement!G173,"")</f>
        <v/>
      </c>
      <c r="G173" s="66" t="str">
        <f t="shared" si="9"/>
        <v/>
      </c>
      <c r="H173" s="141"/>
      <c r="I173" s="141"/>
      <c r="J173" s="141"/>
    </row>
    <row r="174" spans="1:10" ht="23.25" x14ac:dyDescent="0.35">
      <c r="A174" s="71" t="str">
        <f>IF(Achievement!E174="Growth Low",Achievement!A174,"-")</f>
        <v>-</v>
      </c>
      <c r="B174" s="71" t="str">
        <f>IF(Achievement!E174="Growth Low",Achievement!B174,"-")</f>
        <v>-</v>
      </c>
      <c r="C174" s="72" t="str">
        <f>IF(Achievement!E174="Growth Low",Achievement!C174,"-")</f>
        <v>-</v>
      </c>
      <c r="D174" s="73" t="str">
        <f>IF(Achievement!E174="Growth Low",Achievement!D174,"")</f>
        <v/>
      </c>
      <c r="E174" s="65" t="str">
        <f t="shared" si="10"/>
        <v>-</v>
      </c>
      <c r="F174" s="74" t="str">
        <f>IF(Achievement!E174="Growth Low",Achievement!G174,"")</f>
        <v/>
      </c>
      <c r="G174" s="66" t="str">
        <f t="shared" si="9"/>
        <v/>
      </c>
      <c r="H174" s="141"/>
      <c r="I174" s="141"/>
      <c r="J174" s="141"/>
    </row>
    <row r="175" spans="1:10" ht="23.25" x14ac:dyDescent="0.35">
      <c r="A175" s="71" t="str">
        <f>IF(Achievement!E175="Growth Low",Achievement!A175,"-")</f>
        <v>-</v>
      </c>
      <c r="B175" s="71" t="str">
        <f>IF(Achievement!E175="Growth Low",Achievement!B175,"-")</f>
        <v>-</v>
      </c>
      <c r="C175" s="72" t="str">
        <f>IF(Achievement!E175="Growth Low",Achievement!C175,"-")</f>
        <v>-</v>
      </c>
      <c r="D175" s="73" t="str">
        <f>IF(Achievement!E175="Growth Low",Achievement!D175,"")</f>
        <v/>
      </c>
      <c r="E175" s="65" t="str">
        <f t="shared" si="10"/>
        <v>-</v>
      </c>
      <c r="F175" s="74" t="str">
        <f>IF(Achievement!E175="Growth Low",Achievement!G175,"")</f>
        <v/>
      </c>
      <c r="G175" s="66" t="str">
        <f t="shared" si="9"/>
        <v/>
      </c>
      <c r="H175" s="141"/>
      <c r="I175" s="141"/>
      <c r="J175" s="141"/>
    </row>
    <row r="176" spans="1:10" ht="23.25" x14ac:dyDescent="0.35">
      <c r="A176" s="71" t="str">
        <f>IF(Achievement!E176="Growth Low",Achievement!A176,"-")</f>
        <v>-</v>
      </c>
      <c r="B176" s="71" t="str">
        <f>IF(Achievement!E176="Growth Low",Achievement!B176,"-")</f>
        <v>-</v>
      </c>
      <c r="C176" s="72" t="str">
        <f>IF(Achievement!E176="Growth Low",Achievement!C176,"-")</f>
        <v>-</v>
      </c>
      <c r="D176" s="73" t="str">
        <f>IF(Achievement!E176="Growth Low",Achievement!D176,"")</f>
        <v/>
      </c>
      <c r="E176" s="65" t="str">
        <f t="shared" si="10"/>
        <v>-</v>
      </c>
      <c r="F176" s="74" t="str">
        <f>IF(Achievement!E176="Growth Low",Achievement!G176,"")</f>
        <v/>
      </c>
      <c r="G176" s="66" t="str">
        <f t="shared" si="9"/>
        <v/>
      </c>
      <c r="H176" s="141"/>
      <c r="I176" s="141"/>
      <c r="J176" s="141"/>
    </row>
    <row r="177" spans="1:10" ht="23.25" x14ac:dyDescent="0.35">
      <c r="A177" s="71" t="str">
        <f>IF(Achievement!E177="Growth Low",Achievement!A177,"-")</f>
        <v>-</v>
      </c>
      <c r="B177" s="71" t="str">
        <f>IF(Achievement!E177="Growth Low",Achievement!B177,"-")</f>
        <v>-</v>
      </c>
      <c r="C177" s="72" t="str">
        <f>IF(Achievement!E177="Growth Low",Achievement!C177,"-")</f>
        <v>-</v>
      </c>
      <c r="D177" s="73" t="str">
        <f>IF(Achievement!E177="Growth Low",Achievement!D177,"")</f>
        <v/>
      </c>
      <c r="E177" s="65" t="str">
        <f t="shared" si="10"/>
        <v>-</v>
      </c>
      <c r="F177" s="74" t="str">
        <f>IF(Achievement!E177="Growth Low",Achievement!G177,"")</f>
        <v/>
      </c>
      <c r="G177" s="66" t="str">
        <f t="shared" si="9"/>
        <v/>
      </c>
      <c r="H177" s="141"/>
      <c r="I177" s="141"/>
      <c r="J177" s="141"/>
    </row>
    <row r="178" spans="1:10" ht="23.25" x14ac:dyDescent="0.35">
      <c r="A178" s="71" t="str">
        <f>IF(Achievement!E178="Growth Low",Achievement!A178,"-")</f>
        <v>-</v>
      </c>
      <c r="B178" s="71" t="str">
        <f>IF(Achievement!E178="Growth Low",Achievement!B178,"-")</f>
        <v>-</v>
      </c>
      <c r="C178" s="72" t="str">
        <f>IF(Achievement!E178="Growth Low",Achievement!C178,"-")</f>
        <v>-</v>
      </c>
      <c r="D178" s="73" t="str">
        <f>IF(Achievement!E178="Growth Low",Achievement!D178,"")</f>
        <v/>
      </c>
      <c r="E178" s="65" t="str">
        <f t="shared" si="10"/>
        <v>-</v>
      </c>
      <c r="F178" s="74" t="str">
        <f>IF(Achievement!E178="Growth Low",Achievement!G178,"")</f>
        <v/>
      </c>
      <c r="G178" s="66" t="str">
        <f t="shared" si="9"/>
        <v/>
      </c>
      <c r="H178" s="141"/>
      <c r="I178" s="141"/>
      <c r="J178" s="141"/>
    </row>
    <row r="179" spans="1:10" ht="23.25" x14ac:dyDescent="0.35">
      <c r="A179" s="71" t="str">
        <f>IF(Achievement!E179="Growth Low",Achievement!A179,"-")</f>
        <v>-</v>
      </c>
      <c r="B179" s="71" t="str">
        <f>IF(Achievement!E179="Growth Low",Achievement!B179,"-")</f>
        <v>-</v>
      </c>
      <c r="C179" s="72" t="str">
        <f>IF(Achievement!E179="Growth Low",Achievement!C179,"-")</f>
        <v>-</v>
      </c>
      <c r="D179" s="73" t="str">
        <f>IF(Achievement!E179="Growth Low",Achievement!D179,"")</f>
        <v/>
      </c>
      <c r="E179" s="65" t="str">
        <f t="shared" si="10"/>
        <v>-</v>
      </c>
      <c r="F179" s="74" t="str">
        <f>IF(Achievement!E179="Growth Low",Achievement!G179,"")</f>
        <v/>
      </c>
      <c r="G179" s="66" t="str">
        <f t="shared" si="9"/>
        <v/>
      </c>
      <c r="H179" s="141"/>
      <c r="I179" s="141"/>
      <c r="J179" s="141"/>
    </row>
    <row r="180" spans="1:10" ht="23.25" x14ac:dyDescent="0.35">
      <c r="A180" s="71" t="str">
        <f>IF(Achievement!E180="Growth Low",Achievement!A180,"-")</f>
        <v>-</v>
      </c>
      <c r="B180" s="71" t="str">
        <f>IF(Achievement!E180="Growth Low",Achievement!B180,"-")</f>
        <v>-</v>
      </c>
      <c r="C180" s="72" t="str">
        <f>IF(Achievement!E180="Growth Low",Achievement!C180,"-")</f>
        <v>-</v>
      </c>
      <c r="D180" s="73" t="str">
        <f>IF(Achievement!E180="Growth Low",Achievement!D180,"")</f>
        <v/>
      </c>
      <c r="E180" s="65" t="str">
        <f t="shared" si="10"/>
        <v>-</v>
      </c>
      <c r="F180" s="74" t="str">
        <f>IF(Achievement!E180="Growth Low",Achievement!G180,"")</f>
        <v/>
      </c>
      <c r="G180" s="66" t="str">
        <f t="shared" si="9"/>
        <v/>
      </c>
      <c r="H180" s="141"/>
      <c r="I180" s="141"/>
      <c r="J180" s="141"/>
    </row>
    <row r="181" spans="1:10" ht="23.25" x14ac:dyDescent="0.35">
      <c r="A181" s="71" t="str">
        <f>IF(Achievement!E181="Growth Low",Achievement!A181,"-")</f>
        <v>-</v>
      </c>
      <c r="B181" s="71" t="str">
        <f>IF(Achievement!E181="Growth Low",Achievement!B181,"-")</f>
        <v>-</v>
      </c>
      <c r="C181" s="72" t="str">
        <f>IF(Achievement!E181="Growth Low",Achievement!C181,"-")</f>
        <v>-</v>
      </c>
      <c r="D181" s="73" t="str">
        <f>IF(Achievement!E181="Growth Low",Achievement!D181,"")</f>
        <v/>
      </c>
      <c r="E181" s="65" t="str">
        <f t="shared" si="10"/>
        <v>-</v>
      </c>
      <c r="F181" s="74" t="str">
        <f>IF(Achievement!E181="Growth Low",Achievement!G181,"")</f>
        <v/>
      </c>
      <c r="G181" s="66" t="str">
        <f t="shared" si="9"/>
        <v/>
      </c>
      <c r="H181" s="141"/>
      <c r="I181" s="141"/>
      <c r="J181" s="141"/>
    </row>
    <row r="182" spans="1:10" ht="23.25" x14ac:dyDescent="0.35">
      <c r="A182" s="71" t="str">
        <f>IF(Achievement!E182="Growth Low",Achievement!A182,"-")</f>
        <v>-</v>
      </c>
      <c r="B182" s="71" t="str">
        <f>IF(Achievement!E182="Growth Low",Achievement!B182,"-")</f>
        <v>-</v>
      </c>
      <c r="C182" s="72" t="str">
        <f>IF(Achievement!E182="Growth Low",Achievement!C182,"-")</f>
        <v>-</v>
      </c>
      <c r="D182" s="73" t="str">
        <f>IF(Achievement!E182="Growth Low",Achievement!D182,"")</f>
        <v/>
      </c>
      <c r="E182" s="65" t="str">
        <f t="shared" si="10"/>
        <v>-</v>
      </c>
      <c r="F182" s="74" t="str">
        <f>IF(Achievement!E182="Growth Low",Achievement!G182,"")</f>
        <v/>
      </c>
      <c r="G182" s="66" t="str">
        <f t="shared" si="9"/>
        <v/>
      </c>
      <c r="H182" s="141"/>
      <c r="I182" s="141"/>
      <c r="J182" s="141"/>
    </row>
    <row r="183" spans="1:10" ht="23.25" x14ac:dyDescent="0.35">
      <c r="A183" s="71" t="str">
        <f>IF(Achievement!E183="Growth Low",Achievement!A183,"-")</f>
        <v>-</v>
      </c>
      <c r="B183" s="71" t="str">
        <f>IF(Achievement!E183="Growth Low",Achievement!B183,"-")</f>
        <v>-</v>
      </c>
      <c r="C183" s="72" t="str">
        <f>IF(Achievement!E183="Growth Low",Achievement!C183,"-")</f>
        <v>-</v>
      </c>
      <c r="D183" s="73" t="str">
        <f>IF(Achievement!E183="Growth Low",Achievement!D183,"")</f>
        <v/>
      </c>
      <c r="E183" s="65" t="str">
        <f t="shared" si="10"/>
        <v>-</v>
      </c>
      <c r="F183" s="74" t="str">
        <f>IF(Achievement!E183="Growth Low",Achievement!G183,"")</f>
        <v/>
      </c>
      <c r="G183" s="66" t="str">
        <f t="shared" si="9"/>
        <v/>
      </c>
      <c r="H183" s="141"/>
      <c r="I183" s="141"/>
      <c r="J183" s="141"/>
    </row>
    <row r="184" spans="1:10" ht="23.25" x14ac:dyDescent="0.35">
      <c r="A184" s="71" t="str">
        <f>IF(Achievement!E184="Growth Low",Achievement!A184,"-")</f>
        <v>-</v>
      </c>
      <c r="B184" s="71" t="str">
        <f>IF(Achievement!E184="Growth Low",Achievement!B184,"-")</f>
        <v>-</v>
      </c>
      <c r="C184" s="72" t="str">
        <f>IF(Achievement!E184="Growth Low",Achievement!C184,"-")</f>
        <v>-</v>
      </c>
      <c r="D184" s="73" t="str">
        <f>IF(Achievement!E184="Growth Low",Achievement!D184,"")</f>
        <v/>
      </c>
      <c r="E184" s="65" t="str">
        <f t="shared" si="10"/>
        <v>-</v>
      </c>
      <c r="F184" s="74" t="str">
        <f>IF(Achievement!E184="Growth Low",Achievement!G184,"")</f>
        <v/>
      </c>
      <c r="G184" s="66" t="str">
        <f t="shared" si="9"/>
        <v/>
      </c>
      <c r="H184" s="141"/>
      <c r="I184" s="141"/>
      <c r="J184" s="141"/>
    </row>
    <row r="185" spans="1:10" ht="23.25" x14ac:dyDescent="0.35">
      <c r="A185" s="71" t="str">
        <f>IF(Achievement!E185="Growth Low",Achievement!A185,"-")</f>
        <v>-</v>
      </c>
      <c r="B185" s="71" t="str">
        <f>IF(Achievement!E185="Growth Low",Achievement!B185,"-")</f>
        <v>-</v>
      </c>
      <c r="C185" s="72" t="str">
        <f>IF(Achievement!E185="Growth Low",Achievement!C185,"-")</f>
        <v>-</v>
      </c>
      <c r="D185" s="73" t="str">
        <f>IF(Achievement!E185="Growth Low",Achievement!D185,"")</f>
        <v/>
      </c>
      <c r="E185" s="65" t="str">
        <f t="shared" si="10"/>
        <v>-</v>
      </c>
      <c r="F185" s="74" t="str">
        <f>IF(Achievement!E185="Growth Low",Achievement!G185,"")</f>
        <v/>
      </c>
      <c r="G185" s="66" t="str">
        <f t="shared" si="9"/>
        <v/>
      </c>
      <c r="H185" s="141"/>
      <c r="I185" s="141"/>
      <c r="J185" s="141"/>
    </row>
    <row r="186" spans="1:10" ht="23.25" x14ac:dyDescent="0.35">
      <c r="A186" s="71" t="str">
        <f>IF(Achievement!E186="Growth Low",Achievement!A186,"-")</f>
        <v>-</v>
      </c>
      <c r="B186" s="71" t="str">
        <f>IF(Achievement!E186="Growth Low",Achievement!B186,"-")</f>
        <v>-</v>
      </c>
      <c r="C186" s="72" t="str">
        <f>IF(Achievement!E186="Growth Low",Achievement!C186,"-")</f>
        <v>-</v>
      </c>
      <c r="D186" s="73" t="str">
        <f>IF(Achievement!E186="Growth Low",Achievement!D186,"")</f>
        <v/>
      </c>
      <c r="E186" s="65" t="str">
        <f t="shared" si="10"/>
        <v>-</v>
      </c>
      <c r="F186" s="74" t="str">
        <f>IF(Achievement!E186="Growth Low",Achievement!G186,"")</f>
        <v/>
      </c>
      <c r="G186" s="66" t="str">
        <f t="shared" si="9"/>
        <v/>
      </c>
      <c r="H186" s="141"/>
      <c r="I186" s="141"/>
      <c r="J186" s="141"/>
    </row>
    <row r="187" spans="1:10" ht="23.25" x14ac:dyDescent="0.35">
      <c r="A187" s="71" t="str">
        <f>IF(Achievement!E187="Growth Low",Achievement!A187,"-")</f>
        <v>-</v>
      </c>
      <c r="B187" s="71" t="str">
        <f>IF(Achievement!E187="Growth Low",Achievement!B187,"-")</f>
        <v>-</v>
      </c>
      <c r="C187" s="72" t="str">
        <f>IF(Achievement!E187="Growth Low",Achievement!C187,"-")</f>
        <v>-</v>
      </c>
      <c r="D187" s="73" t="str">
        <f>IF(Achievement!E187="Growth Low",Achievement!D187,"")</f>
        <v/>
      </c>
      <c r="E187" s="65" t="str">
        <f t="shared" si="10"/>
        <v>-</v>
      </c>
      <c r="F187" s="74" t="str">
        <f>IF(Achievement!E187="Growth Low",Achievement!G187,"")</f>
        <v/>
      </c>
      <c r="G187" s="66" t="str">
        <f t="shared" si="9"/>
        <v/>
      </c>
      <c r="H187" s="141"/>
      <c r="I187" s="141"/>
      <c r="J187" s="141"/>
    </row>
    <row r="188" spans="1:10" ht="23.25" x14ac:dyDescent="0.35">
      <c r="A188" s="71" t="str">
        <f>IF(Achievement!E188="Growth Low",Achievement!A188,"-")</f>
        <v>-</v>
      </c>
      <c r="B188" s="71" t="str">
        <f>IF(Achievement!E188="Growth Low",Achievement!B188,"-")</f>
        <v>-</v>
      </c>
      <c r="C188" s="72" t="str">
        <f>IF(Achievement!E188="Growth Low",Achievement!C188,"-")</f>
        <v>-</v>
      </c>
      <c r="D188" s="73" t="str">
        <f>IF(Achievement!E188="Growth Low",Achievement!D188,"")</f>
        <v/>
      </c>
      <c r="E188" s="65" t="str">
        <f t="shared" si="10"/>
        <v>-</v>
      </c>
      <c r="F188" s="74" t="str">
        <f>IF(Achievement!E188="Growth Low",Achievement!G188,"")</f>
        <v/>
      </c>
      <c r="G188" s="66" t="str">
        <f t="shared" si="9"/>
        <v/>
      </c>
      <c r="H188" s="141"/>
      <c r="I188" s="141"/>
      <c r="J188" s="141"/>
    </row>
    <row r="189" spans="1:10" ht="23.25" x14ac:dyDescent="0.35">
      <c r="A189" s="71" t="str">
        <f>IF(Achievement!E189="Growth Low",Achievement!A189,"-")</f>
        <v>-</v>
      </c>
      <c r="B189" s="71" t="str">
        <f>IF(Achievement!E189="Growth Low",Achievement!B189,"-")</f>
        <v>-</v>
      </c>
      <c r="C189" s="72" t="str">
        <f>IF(Achievement!E189="Growth Low",Achievement!C189,"-")</f>
        <v>-</v>
      </c>
      <c r="D189" s="73" t="str">
        <f>IF(Achievement!E189="Growth Low",Achievement!D189,"")</f>
        <v/>
      </c>
      <c r="E189" s="65" t="str">
        <f t="shared" ref="E189:E192" si="11">IFERROR(D189+((28-D189)*0.5),"-")</f>
        <v>-</v>
      </c>
      <c r="F189" s="74" t="str">
        <f>IF(Achievement!E189="Growth Low",Achievement!G189,"")</f>
        <v/>
      </c>
      <c r="G189" s="66" t="str">
        <f t="shared" si="9"/>
        <v/>
      </c>
      <c r="H189" s="141"/>
      <c r="I189" s="141"/>
      <c r="J189" s="141"/>
    </row>
    <row r="190" spans="1:10" ht="23.25" x14ac:dyDescent="0.35">
      <c r="A190" s="71" t="str">
        <f>IF(Achievement!E190="Growth Low",Achievement!A190,"-")</f>
        <v>-</v>
      </c>
      <c r="B190" s="71" t="str">
        <f>IF(Achievement!E190="Growth Low",Achievement!B190,"-")</f>
        <v>-</v>
      </c>
      <c r="C190" s="72" t="str">
        <f>IF(Achievement!E190="Growth Low",Achievement!C190,"-")</f>
        <v>-</v>
      </c>
      <c r="D190" s="73" t="str">
        <f>IF(Achievement!E190="Growth Low",Achievement!D190,"")</f>
        <v/>
      </c>
      <c r="E190" s="65" t="str">
        <f t="shared" si="11"/>
        <v>-</v>
      </c>
      <c r="F190" s="74" t="str">
        <f>IF(Achievement!E190="Growth Low",Achievement!G190,"")</f>
        <v/>
      </c>
      <c r="G190" s="66" t="str">
        <f t="shared" si="9"/>
        <v/>
      </c>
      <c r="H190" s="141"/>
      <c r="I190" s="141"/>
      <c r="J190" s="141"/>
    </row>
    <row r="191" spans="1:10" ht="23.25" x14ac:dyDescent="0.35">
      <c r="A191" s="71" t="str">
        <f>IF(Achievement!E191="Growth Low",Achievement!A191,"-")</f>
        <v>-</v>
      </c>
      <c r="B191" s="71" t="str">
        <f>IF(Achievement!E191="Growth Low",Achievement!B191,"-")</f>
        <v>-</v>
      </c>
      <c r="C191" s="72" t="str">
        <f>IF(Achievement!E191="Growth Low",Achievement!C191,"-")</f>
        <v>-</v>
      </c>
      <c r="D191" s="73" t="str">
        <f>IF(Achievement!E191="Growth Low",Achievement!D191,"")</f>
        <v/>
      </c>
      <c r="E191" s="65" t="str">
        <f t="shared" si="11"/>
        <v>-</v>
      </c>
      <c r="F191" s="74" t="str">
        <f>IF(Achievement!E191="Growth Low",Achievement!G191,"")</f>
        <v/>
      </c>
      <c r="G191" s="66" t="str">
        <f t="shared" si="9"/>
        <v/>
      </c>
      <c r="H191" s="141"/>
      <c r="I191" s="141"/>
      <c r="J191" s="141"/>
    </row>
    <row r="192" spans="1:10" ht="23.25" x14ac:dyDescent="0.35">
      <c r="A192" s="71" t="str">
        <f>IF(Achievement!E192="Growth Low",Achievement!A192,"-")</f>
        <v>-</v>
      </c>
      <c r="B192" s="71" t="str">
        <f>IF(Achievement!E192="Growth Low",Achievement!B192,"-")</f>
        <v>-</v>
      </c>
      <c r="C192" s="72" t="str">
        <f>IF(Achievement!E192="Growth Low",Achievement!C192,"-")</f>
        <v>-</v>
      </c>
      <c r="D192" s="73" t="str">
        <f>IF(Achievement!E192="Growth Low",Achievement!D192,"")</f>
        <v/>
      </c>
      <c r="E192" s="65" t="str">
        <f t="shared" si="11"/>
        <v>-</v>
      </c>
      <c r="F192" s="74" t="str">
        <f>IF(Achievement!E192="Growth Low",Achievement!G192,"")</f>
        <v/>
      </c>
      <c r="G192" s="66" t="str">
        <f t="shared" si="9"/>
        <v/>
      </c>
      <c r="H192" s="141"/>
      <c r="I192" s="141"/>
      <c r="J192" s="141"/>
    </row>
  </sheetData>
  <sheetProtection sheet="1" selectLockedCells="1"/>
  <mergeCells count="22">
    <mergeCell ref="A1:J1"/>
    <mergeCell ref="C9:C10"/>
    <mergeCell ref="A7:E7"/>
    <mergeCell ref="F9:F10"/>
    <mergeCell ref="E9:E10"/>
    <mergeCell ref="B5:J5"/>
    <mergeCell ref="C6:J6"/>
    <mergeCell ref="F7:J7"/>
    <mergeCell ref="K8:N8"/>
    <mergeCell ref="B2:F2"/>
    <mergeCell ref="B3:F3"/>
    <mergeCell ref="B4:F4"/>
    <mergeCell ref="H2:J2"/>
    <mergeCell ref="H3:J3"/>
    <mergeCell ref="H4:J4"/>
    <mergeCell ref="H11:J192"/>
    <mergeCell ref="A8:E8"/>
    <mergeCell ref="A9:A10"/>
    <mergeCell ref="B9:B10"/>
    <mergeCell ref="D9:D10"/>
    <mergeCell ref="G9:G10"/>
    <mergeCell ref="F8:J8"/>
  </mergeCells>
  <pageMargins left="0.7" right="0.7" top="0.75" bottom="0.75" header="0.3" footer="0.3"/>
  <pageSetup scale="26" fitToHeight="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BD379-F3AF-422A-AC4E-FEB0E21FCF78}">
  <sheetPr>
    <pageSetUpPr fitToPage="1"/>
  </sheetPr>
  <dimension ref="A1:P192"/>
  <sheetViews>
    <sheetView topLeftCell="A4" zoomScale="60" zoomScaleNormal="60" workbookViewId="0">
      <selection activeCell="B6" sqref="B6"/>
    </sheetView>
  </sheetViews>
  <sheetFormatPr defaultRowHeight="15" x14ac:dyDescent="0.25"/>
  <cols>
    <col min="1" max="8" width="26.7109375" customWidth="1"/>
    <col min="9" max="10" width="36.7109375" customWidth="1"/>
    <col min="11" max="11" width="18.7109375" customWidth="1"/>
    <col min="12" max="12" width="18.42578125" customWidth="1"/>
    <col min="13" max="13" width="22.5703125" customWidth="1"/>
    <col min="14" max="14" width="17" customWidth="1"/>
    <col min="15" max="15" width="96.140625" customWidth="1"/>
    <col min="16" max="16" width="18" customWidth="1"/>
    <col min="17" max="17" width="97.28515625" customWidth="1"/>
  </cols>
  <sheetData>
    <row r="1" spans="1:16" ht="99.95" customHeight="1" x14ac:dyDescent="0.25">
      <c r="A1" s="184" t="s">
        <v>65</v>
      </c>
      <c r="B1" s="185"/>
      <c r="C1" s="185"/>
      <c r="D1" s="185"/>
      <c r="E1" s="185"/>
      <c r="F1" s="185"/>
      <c r="G1" s="185"/>
      <c r="H1" s="185"/>
      <c r="I1" s="185"/>
      <c r="J1" s="185"/>
      <c r="K1" s="23"/>
      <c r="L1" s="23"/>
    </row>
    <row r="2" spans="1:16" ht="99.95" customHeight="1" x14ac:dyDescent="0.25">
      <c r="A2" s="51" t="s">
        <v>1</v>
      </c>
      <c r="B2" s="186" t="str">
        <f>Achievement!B2</f>
        <v>Enter Teacher Name</v>
      </c>
      <c r="C2" s="187"/>
      <c r="D2" s="187"/>
      <c r="E2" s="187"/>
      <c r="F2" s="187"/>
      <c r="G2" s="51" t="s">
        <v>0</v>
      </c>
      <c r="H2" s="181" t="str">
        <f>Achievement!H2</f>
        <v>Example: Dance I</v>
      </c>
      <c r="I2" s="182"/>
      <c r="J2" s="183"/>
    </row>
    <row r="3" spans="1:16" ht="99.95" customHeight="1" x14ac:dyDescent="0.25">
      <c r="A3" s="51" t="s">
        <v>3</v>
      </c>
      <c r="B3" s="179" t="str">
        <f>Achievement!B3</f>
        <v>Example: Proficient Dance I Baseline Assessment</v>
      </c>
      <c r="C3" s="180"/>
      <c r="D3" s="180"/>
      <c r="E3" s="180"/>
      <c r="F3" s="180"/>
      <c r="G3" s="51" t="s">
        <v>5</v>
      </c>
      <c r="H3" s="181" t="str">
        <f>Achievement!H3</f>
        <v>Example: 9 through 12</v>
      </c>
      <c r="I3" s="182"/>
      <c r="J3" s="183"/>
    </row>
    <row r="4" spans="1:16" ht="99.95" customHeight="1" x14ac:dyDescent="0.25">
      <c r="A4" s="51" t="s">
        <v>4</v>
      </c>
      <c r="B4" s="179" t="str">
        <f>Achievement!B4</f>
        <v>Example: Proficient Dance I Summative Assessment</v>
      </c>
      <c r="C4" s="180"/>
      <c r="D4" s="180"/>
      <c r="E4" s="180"/>
      <c r="F4" s="180"/>
      <c r="G4" s="51" t="s">
        <v>79</v>
      </c>
      <c r="H4" s="181" t="str">
        <f>Achievement!H4</f>
        <v>Example: Academic Year</v>
      </c>
      <c r="I4" s="182"/>
      <c r="J4" s="183"/>
    </row>
    <row r="5" spans="1:16" ht="99.95" customHeight="1" x14ac:dyDescent="0.25">
      <c r="A5" s="51" t="s">
        <v>80</v>
      </c>
      <c r="B5" s="123" t="s">
        <v>44</v>
      </c>
      <c r="C5" s="124"/>
      <c r="D5" s="124"/>
      <c r="E5" s="124"/>
      <c r="F5" s="124"/>
      <c r="G5" s="124"/>
      <c r="H5" s="124"/>
      <c r="I5" s="124"/>
      <c r="J5" s="125"/>
      <c r="K5" s="18"/>
      <c r="L5" s="18"/>
    </row>
    <row r="6" spans="1:16" ht="146.44999999999999" customHeight="1" thickBot="1" x14ac:dyDescent="0.3">
      <c r="A6" s="51" t="s">
        <v>47</v>
      </c>
      <c r="B6" s="2"/>
      <c r="C6" s="165" t="s">
        <v>69</v>
      </c>
      <c r="D6" s="166"/>
      <c r="E6" s="166"/>
      <c r="F6" s="167"/>
      <c r="G6" s="167"/>
      <c r="H6" s="167"/>
      <c r="I6" s="167"/>
      <c r="J6" s="167"/>
      <c r="K6" s="24"/>
      <c r="L6" s="19"/>
    </row>
    <row r="7" spans="1:16" ht="168" customHeight="1" thickBot="1" x14ac:dyDescent="0.3">
      <c r="A7" s="177" t="s">
        <v>63</v>
      </c>
      <c r="B7" s="177"/>
      <c r="C7" s="177"/>
      <c r="D7" s="177"/>
      <c r="E7" s="178"/>
      <c r="F7" s="151"/>
      <c r="G7" s="152"/>
      <c r="H7" s="152"/>
      <c r="I7" s="152"/>
      <c r="J7" s="153"/>
      <c r="K7" s="25"/>
      <c r="L7" s="25"/>
      <c r="M7" s="26"/>
    </row>
    <row r="8" spans="1:16" ht="172.5" customHeight="1" thickBot="1" x14ac:dyDescent="0.45">
      <c r="A8" s="177" t="s">
        <v>64</v>
      </c>
      <c r="B8" s="177"/>
      <c r="C8" s="177"/>
      <c r="D8" s="177"/>
      <c r="E8" s="178"/>
      <c r="F8" s="151"/>
      <c r="G8" s="152"/>
      <c r="H8" s="152"/>
      <c r="I8" s="152"/>
      <c r="J8" s="153"/>
      <c r="K8" s="168" t="s">
        <v>30</v>
      </c>
      <c r="L8" s="169"/>
      <c r="M8" s="169"/>
      <c r="N8" s="169"/>
      <c r="O8" s="28"/>
      <c r="P8" s="27"/>
    </row>
    <row r="9" spans="1:16" ht="321.60000000000002" customHeight="1" x14ac:dyDescent="0.4">
      <c r="A9" s="170" t="s">
        <v>6</v>
      </c>
      <c r="B9" s="170" t="s">
        <v>7</v>
      </c>
      <c r="C9" s="170" t="s">
        <v>8</v>
      </c>
      <c r="D9" s="172" t="s">
        <v>100</v>
      </c>
      <c r="E9" s="170" t="s">
        <v>87</v>
      </c>
      <c r="F9" s="175" t="s">
        <v>101</v>
      </c>
      <c r="G9" s="176" t="s">
        <v>88</v>
      </c>
      <c r="H9" s="81" t="s">
        <v>89</v>
      </c>
      <c r="I9" s="81" t="s">
        <v>90</v>
      </c>
      <c r="J9" s="82" t="s">
        <v>91</v>
      </c>
      <c r="K9" s="3" t="s">
        <v>98</v>
      </c>
      <c r="L9" s="3" t="s">
        <v>19</v>
      </c>
      <c r="M9" s="3" t="s">
        <v>17</v>
      </c>
      <c r="N9" s="37" t="s">
        <v>12</v>
      </c>
      <c r="O9" s="29" t="s">
        <v>99</v>
      </c>
      <c r="P9" s="27"/>
    </row>
    <row r="10" spans="1:16" ht="56.45" customHeight="1" x14ac:dyDescent="0.4">
      <c r="A10" s="171"/>
      <c r="B10" s="171"/>
      <c r="C10" s="171"/>
      <c r="D10" s="173"/>
      <c r="E10" s="174"/>
      <c r="F10" s="173"/>
      <c r="G10" s="174"/>
      <c r="H10" s="41">
        <f>IFERROR(COUNT(D11:D192),"")</f>
        <v>2</v>
      </c>
      <c r="I10" s="41">
        <f>COUNTIF(G11:G192,"Yes")</f>
        <v>1</v>
      </c>
      <c r="J10" s="42">
        <f>IFERROR(I10/H10,"")</f>
        <v>0.5</v>
      </c>
      <c r="K10" s="4"/>
      <c r="L10" s="4"/>
      <c r="M10" s="4"/>
      <c r="N10" s="4"/>
      <c r="O10" s="101"/>
      <c r="P10" s="34"/>
    </row>
    <row r="11" spans="1:16" ht="24" customHeight="1" x14ac:dyDescent="0.35">
      <c r="A11" s="103" t="str">
        <f>IF(Achievement!E11="Growth Adequate",Achievement!A11,"-")</f>
        <v>-</v>
      </c>
      <c r="B11" s="103" t="str">
        <f>IF(Achievement!E11="Growth Adequate",Achievement!B11,"-")</f>
        <v>-</v>
      </c>
      <c r="C11" s="104" t="str">
        <f>IF(Achievement!E11="Growth Adequate",Achievement!C11,"-")</f>
        <v>-</v>
      </c>
      <c r="D11" s="105" t="str">
        <f>IF(Achievement!E11="Growth Adequate",Achievement!D11,"")</f>
        <v/>
      </c>
      <c r="E11" s="56" t="str">
        <f t="shared" ref="E11:E23" si="0">IFERROR(D11+((28-D11)*0.5),"-")</f>
        <v>-</v>
      </c>
      <c r="F11" s="83" t="str">
        <f>IF(Achievement!E11="Growth Adequate",Achievement!G11,"")</f>
        <v/>
      </c>
      <c r="G11" s="40" t="str">
        <f>IF(F11&gt;=E11,"Yes","")</f>
        <v/>
      </c>
      <c r="H11" s="141"/>
      <c r="I11" s="141"/>
      <c r="J11" s="142"/>
      <c r="K11" s="4">
        <v>28</v>
      </c>
      <c r="L11" s="4">
        <v>28</v>
      </c>
      <c r="M11" s="6">
        <f>K11/L11</f>
        <v>1</v>
      </c>
      <c r="N11" s="98" t="s">
        <v>13</v>
      </c>
      <c r="O11" s="101" t="s">
        <v>27</v>
      </c>
      <c r="P11" s="35"/>
    </row>
    <row r="12" spans="1:16" ht="24" customHeight="1" x14ac:dyDescent="0.35">
      <c r="A12" s="103" t="str">
        <f>IF(Achievement!E12="Growth Adequate",Achievement!A12,"-")</f>
        <v>-</v>
      </c>
      <c r="B12" s="103" t="str">
        <f>IF(Achievement!E12="Growth Adequate",Achievement!B12,"-")</f>
        <v>-</v>
      </c>
      <c r="C12" s="104" t="str">
        <f>IF(Achievement!E12="Growth Adequate",Achievement!C12,"-")</f>
        <v>-</v>
      </c>
      <c r="D12" s="105" t="str">
        <f>IF(Achievement!E12="Growth Adequate",Achievement!D12,"")</f>
        <v/>
      </c>
      <c r="E12" s="56" t="str">
        <f t="shared" si="0"/>
        <v>-</v>
      </c>
      <c r="F12" s="83" t="str">
        <f>IF(Achievement!E12="Growth Adequate",Achievement!G12,"")</f>
        <v/>
      </c>
      <c r="G12" s="40" t="str">
        <f>IF(F12&gt;=E12,"Yes","")</f>
        <v/>
      </c>
      <c r="H12" s="141"/>
      <c r="I12" s="141"/>
      <c r="J12" s="142"/>
      <c r="K12" s="4">
        <v>27</v>
      </c>
      <c r="L12" s="4">
        <v>28</v>
      </c>
      <c r="M12" s="6">
        <f t="shared" ref="M12:M38" si="1">K12/L12</f>
        <v>0.9642857142857143</v>
      </c>
      <c r="N12" s="98" t="s">
        <v>13</v>
      </c>
      <c r="O12" s="102" t="s">
        <v>102</v>
      </c>
      <c r="P12" s="36"/>
    </row>
    <row r="13" spans="1:16" ht="24" customHeight="1" x14ac:dyDescent="0.35">
      <c r="A13" s="103" t="str">
        <f>IF(Achievement!E13="Growth Adequate",Achievement!A13,"-")</f>
        <v>000000000</v>
      </c>
      <c r="B13" s="103" t="str">
        <f>IF(Achievement!E13="Growth Adequate",Achievement!B13,"-")</f>
        <v>Last Name</v>
      </c>
      <c r="C13" s="104" t="str">
        <f>IF(Achievement!E13="Growth Adequate",Achievement!C13,"-")</f>
        <v>First Name</v>
      </c>
      <c r="D13" s="105">
        <f>IF(Achievement!E13="Growth Adequate",Achievement!D13,"")</f>
        <v>11</v>
      </c>
      <c r="E13" s="56">
        <f t="shared" si="0"/>
        <v>19.5</v>
      </c>
      <c r="F13" s="83">
        <f>IF(Achievement!E13="Growth Adequate",Achievement!G13,"")</f>
        <v>14</v>
      </c>
      <c r="G13" s="40" t="str">
        <f t="shared" ref="G13:G76" si="2">IF(F13&gt;=E13,"Yes","")</f>
        <v/>
      </c>
      <c r="H13" s="141"/>
      <c r="I13" s="141"/>
      <c r="J13" s="142"/>
      <c r="K13" s="4">
        <v>26</v>
      </c>
      <c r="L13" s="4">
        <v>28</v>
      </c>
      <c r="M13" s="6">
        <f t="shared" si="1"/>
        <v>0.9285714285714286</v>
      </c>
      <c r="N13" s="98" t="s">
        <v>13</v>
      </c>
      <c r="O13" s="102" t="s">
        <v>103</v>
      </c>
      <c r="P13" s="36"/>
    </row>
    <row r="14" spans="1:16" ht="24" customHeight="1" x14ac:dyDescent="0.35">
      <c r="A14" s="103" t="str">
        <f>IF(Achievement!E14="Growth Adequate",Achievement!A14,"-")</f>
        <v>-</v>
      </c>
      <c r="B14" s="103" t="str">
        <f>IF(Achievement!E14="Growth Adequate",Achievement!B14,"-")</f>
        <v>-</v>
      </c>
      <c r="C14" s="104" t="str">
        <f>IF(Achievement!E14="Growth Adequate",Achievement!C14,"-")</f>
        <v>-</v>
      </c>
      <c r="D14" s="105" t="str">
        <f>IF(Achievement!E14="Growth Adequate",Achievement!D14,"")</f>
        <v/>
      </c>
      <c r="E14" s="56" t="str">
        <f t="shared" si="0"/>
        <v>-</v>
      </c>
      <c r="F14" s="83" t="str">
        <f>IF(Achievement!E14="Growth Adequate",Achievement!G14,"")</f>
        <v/>
      </c>
      <c r="G14" s="40" t="str">
        <f t="shared" si="2"/>
        <v/>
      </c>
      <c r="H14" s="141"/>
      <c r="I14" s="141"/>
      <c r="J14" s="142"/>
      <c r="K14" s="4">
        <v>25</v>
      </c>
      <c r="L14" s="4">
        <v>28</v>
      </c>
      <c r="M14" s="6">
        <f t="shared" si="1"/>
        <v>0.8928571428571429</v>
      </c>
      <c r="N14" s="98" t="s">
        <v>13</v>
      </c>
      <c r="O14" s="102" t="s">
        <v>104</v>
      </c>
      <c r="P14" s="36"/>
    </row>
    <row r="15" spans="1:16" ht="24" customHeight="1" x14ac:dyDescent="0.35">
      <c r="A15" s="103" t="str">
        <f>IF(Achievement!E15="Growth Adequate",Achievement!A15,"-")</f>
        <v>-</v>
      </c>
      <c r="B15" s="103" t="str">
        <f>IF(Achievement!E15="Growth Adequate",Achievement!B15,"-")</f>
        <v>-</v>
      </c>
      <c r="C15" s="104" t="str">
        <f>IF(Achievement!E15="Growth Adequate",Achievement!C15,"-")</f>
        <v>-</v>
      </c>
      <c r="D15" s="105" t="str">
        <f>IF(Achievement!E15="Growth Adequate",Achievement!D15,"")</f>
        <v/>
      </c>
      <c r="E15" s="56" t="str">
        <f t="shared" si="0"/>
        <v>-</v>
      </c>
      <c r="F15" s="83" t="str">
        <f>IF(Achievement!E15="Growth Adequate",Achievement!G15,"")</f>
        <v/>
      </c>
      <c r="G15" s="40" t="str">
        <f t="shared" si="2"/>
        <v/>
      </c>
      <c r="H15" s="141"/>
      <c r="I15" s="141"/>
      <c r="J15" s="142"/>
      <c r="K15" s="5">
        <v>24</v>
      </c>
      <c r="L15" s="5">
        <v>28</v>
      </c>
      <c r="M15" s="6">
        <f t="shared" si="1"/>
        <v>0.8571428571428571</v>
      </c>
      <c r="N15" s="22" t="s">
        <v>29</v>
      </c>
      <c r="O15" s="102" t="s">
        <v>105</v>
      </c>
      <c r="P15" s="36"/>
    </row>
    <row r="16" spans="1:16" ht="24" customHeight="1" x14ac:dyDescent="0.35">
      <c r="A16" s="103" t="str">
        <f>IF(Achievement!E16="Growth Adequate",Achievement!A16,"-")</f>
        <v>000000000</v>
      </c>
      <c r="B16" s="103" t="str">
        <f>IF(Achievement!E16="Growth Adequate",Achievement!B16,"-")</f>
        <v>Last Name</v>
      </c>
      <c r="C16" s="104" t="str">
        <f>IF(Achievement!E16="Growth Adequate",Achievement!C16,"-")</f>
        <v>First Name</v>
      </c>
      <c r="D16" s="105">
        <f>IF(Achievement!E16="Growth Adequate",Achievement!D16,"")</f>
        <v>11</v>
      </c>
      <c r="E16" s="56">
        <f t="shared" si="0"/>
        <v>19.5</v>
      </c>
      <c r="F16" s="83">
        <f>IF(Achievement!E16="Growth Adequate",Achievement!G16,"")</f>
        <v>28</v>
      </c>
      <c r="G16" s="40" t="str">
        <f t="shared" si="2"/>
        <v>Yes</v>
      </c>
      <c r="H16" s="141"/>
      <c r="I16" s="141"/>
      <c r="J16" s="142"/>
      <c r="K16" s="5">
        <v>23</v>
      </c>
      <c r="L16" s="5">
        <v>28</v>
      </c>
      <c r="M16" s="6">
        <f t="shared" si="1"/>
        <v>0.8214285714285714</v>
      </c>
      <c r="N16" s="22" t="s">
        <v>29</v>
      </c>
      <c r="O16" s="102" t="s">
        <v>25</v>
      </c>
      <c r="P16" s="36"/>
    </row>
    <row r="17" spans="1:16" ht="24" customHeight="1" x14ac:dyDescent="0.35">
      <c r="A17" s="103" t="str">
        <f>IF(Achievement!E17="Growth Adequate",Achievement!A17,"-")</f>
        <v>-</v>
      </c>
      <c r="B17" s="103" t="str">
        <f>IF(Achievement!E17="Growth Adequate",Achievement!B17,"-")</f>
        <v>-</v>
      </c>
      <c r="C17" s="104" t="str">
        <f>IF(Achievement!E17="Growth Adequate",Achievement!C17,"-")</f>
        <v>-</v>
      </c>
      <c r="D17" s="105" t="str">
        <f>IF(Achievement!E17="Growth Adequate",Achievement!D17,"")</f>
        <v/>
      </c>
      <c r="E17" s="56" t="str">
        <f t="shared" si="0"/>
        <v>-</v>
      </c>
      <c r="F17" s="83" t="str">
        <f>IF(Achievement!E17="Growth Adequate",Achievement!G17,"")</f>
        <v/>
      </c>
      <c r="G17" s="40" t="str">
        <f t="shared" si="2"/>
        <v/>
      </c>
      <c r="H17" s="141"/>
      <c r="I17" s="141"/>
      <c r="J17" s="142"/>
      <c r="K17" s="5">
        <v>22</v>
      </c>
      <c r="L17" s="5">
        <v>28</v>
      </c>
      <c r="M17" s="6">
        <f t="shared" si="1"/>
        <v>0.7857142857142857</v>
      </c>
      <c r="N17" s="22" t="s">
        <v>29</v>
      </c>
      <c r="O17" s="38"/>
      <c r="P17" s="34"/>
    </row>
    <row r="18" spans="1:16" ht="24" customHeight="1" x14ac:dyDescent="0.35">
      <c r="A18" s="103" t="str">
        <f>IF(Achievement!E18="Growth Adequate",Achievement!A18,"-")</f>
        <v>-</v>
      </c>
      <c r="B18" s="103" t="str">
        <f>IF(Achievement!E18="Growth Adequate",Achievement!B18,"-")</f>
        <v>-</v>
      </c>
      <c r="C18" s="104" t="str">
        <f>IF(Achievement!E18="Growth Adequate",Achievement!C18,"-")</f>
        <v>-</v>
      </c>
      <c r="D18" s="105" t="str">
        <f>IF(Achievement!E18="Growth Adequate",Achievement!D18,"")</f>
        <v/>
      </c>
      <c r="E18" s="56" t="str">
        <f t="shared" si="0"/>
        <v>-</v>
      </c>
      <c r="F18" s="83" t="str">
        <f>IF(Achievement!E18="Growth Adequate",Achievement!G18,"")</f>
        <v/>
      </c>
      <c r="G18" s="40" t="str">
        <f t="shared" si="2"/>
        <v/>
      </c>
      <c r="H18" s="141"/>
      <c r="I18" s="141"/>
      <c r="J18" s="142"/>
      <c r="K18" s="5">
        <v>21</v>
      </c>
      <c r="L18" s="5">
        <v>28</v>
      </c>
      <c r="M18" s="6">
        <f t="shared" si="1"/>
        <v>0.75</v>
      </c>
      <c r="N18" s="22" t="s">
        <v>29</v>
      </c>
    </row>
    <row r="19" spans="1:16" ht="24" customHeight="1" x14ac:dyDescent="0.35">
      <c r="A19" s="103" t="str">
        <f>IF(Achievement!E19="Growth Adequate",Achievement!A19,"-")</f>
        <v>-</v>
      </c>
      <c r="B19" s="103" t="str">
        <f>IF(Achievement!E19="Growth Adequate",Achievement!B19,"-")</f>
        <v>-</v>
      </c>
      <c r="C19" s="104" t="str">
        <f>IF(Achievement!E19="Growth Adequate",Achievement!C19,"-")</f>
        <v>-</v>
      </c>
      <c r="D19" s="105" t="str">
        <f>IF(Achievement!E19="Growth Adequate",Achievement!D19,"")</f>
        <v/>
      </c>
      <c r="E19" s="56" t="str">
        <f t="shared" si="0"/>
        <v>-</v>
      </c>
      <c r="F19" s="83" t="str">
        <f>IF(Achievement!E19="Growth Adequate",Achievement!G19,"")</f>
        <v/>
      </c>
      <c r="G19" s="40" t="str">
        <f t="shared" si="2"/>
        <v/>
      </c>
      <c r="H19" s="141"/>
      <c r="I19" s="141"/>
      <c r="J19" s="142"/>
      <c r="K19" s="5">
        <v>20</v>
      </c>
      <c r="L19" s="5">
        <v>28</v>
      </c>
      <c r="M19" s="6">
        <f t="shared" si="1"/>
        <v>0.7142857142857143</v>
      </c>
      <c r="N19" s="22" t="s">
        <v>29</v>
      </c>
    </row>
    <row r="20" spans="1:16" ht="24" customHeight="1" x14ac:dyDescent="0.35">
      <c r="A20" s="103" t="str">
        <f>IF(Achievement!E20="Growth Adequate",Achievement!A20,"-")</f>
        <v>-</v>
      </c>
      <c r="B20" s="103" t="str">
        <f>IF(Achievement!E20="Growth Adequate",Achievement!B20,"-")</f>
        <v>-</v>
      </c>
      <c r="C20" s="104" t="str">
        <f>IF(Achievement!E20="Growth Adequate",Achievement!C20,"-")</f>
        <v>-</v>
      </c>
      <c r="D20" s="105" t="str">
        <f>IF(Achievement!E20="Growth Adequate",Achievement!D20,"")</f>
        <v/>
      </c>
      <c r="E20" s="56" t="str">
        <f t="shared" si="0"/>
        <v>-</v>
      </c>
      <c r="F20" s="83" t="str">
        <f>IF(Achievement!E20="Growth Adequate",Achievement!G20,"")</f>
        <v/>
      </c>
      <c r="G20" s="40" t="str">
        <f t="shared" si="2"/>
        <v/>
      </c>
      <c r="H20" s="141"/>
      <c r="I20" s="141"/>
      <c r="J20" s="142"/>
      <c r="K20" s="5">
        <v>19</v>
      </c>
      <c r="L20" s="5">
        <v>28</v>
      </c>
      <c r="M20" s="6">
        <f t="shared" si="1"/>
        <v>0.6785714285714286</v>
      </c>
      <c r="N20" s="22" t="s">
        <v>29</v>
      </c>
    </row>
    <row r="21" spans="1:16" ht="24" customHeight="1" x14ac:dyDescent="0.35">
      <c r="A21" s="103" t="str">
        <f>IF(Achievement!E21="Growth Adequate",Achievement!A21,"-")</f>
        <v>-</v>
      </c>
      <c r="B21" s="103" t="str">
        <f>IF(Achievement!E21="Growth Adequate",Achievement!B21,"-")</f>
        <v>-</v>
      </c>
      <c r="C21" s="104" t="str">
        <f>IF(Achievement!E21="Growth Adequate",Achievement!C21,"-")</f>
        <v>-</v>
      </c>
      <c r="D21" s="105" t="str">
        <f>IF(Achievement!E21="Growth Adequate",Achievement!D21,"")</f>
        <v/>
      </c>
      <c r="E21" s="56" t="str">
        <f t="shared" si="0"/>
        <v>-</v>
      </c>
      <c r="F21" s="83" t="str">
        <f>IF(Achievement!E21="Growth Adequate",Achievement!G21,"")</f>
        <v/>
      </c>
      <c r="G21" s="40" t="str">
        <f t="shared" si="2"/>
        <v/>
      </c>
      <c r="H21" s="141"/>
      <c r="I21" s="141"/>
      <c r="J21" s="142"/>
      <c r="K21" s="5">
        <v>18</v>
      </c>
      <c r="L21" s="5">
        <v>28</v>
      </c>
      <c r="M21" s="6">
        <f t="shared" si="1"/>
        <v>0.6428571428571429</v>
      </c>
      <c r="N21" s="22" t="s">
        <v>29</v>
      </c>
    </row>
    <row r="22" spans="1:16" ht="24" customHeight="1" x14ac:dyDescent="0.35">
      <c r="A22" s="103" t="str">
        <f>IF(Achievement!E22="Growth Adequate",Achievement!A22,"-")</f>
        <v>-</v>
      </c>
      <c r="B22" s="103" t="str">
        <f>IF(Achievement!E22="Growth Adequate",Achievement!B22,"-")</f>
        <v>-</v>
      </c>
      <c r="C22" s="104" t="str">
        <f>IF(Achievement!E22="Growth Adequate",Achievement!C22,"-")</f>
        <v>-</v>
      </c>
      <c r="D22" s="105" t="str">
        <f>IF(Achievement!E22="Growth Adequate",Achievement!D22,"")</f>
        <v/>
      </c>
      <c r="E22" s="56" t="str">
        <f t="shared" si="0"/>
        <v>-</v>
      </c>
      <c r="F22" s="83" t="str">
        <f>IF(Achievement!E22="Growth Adequate",Achievement!G22,"")</f>
        <v/>
      </c>
      <c r="G22" s="40" t="str">
        <f t="shared" si="2"/>
        <v/>
      </c>
      <c r="H22" s="141"/>
      <c r="I22" s="141"/>
      <c r="J22" s="142"/>
      <c r="K22" s="5">
        <v>17</v>
      </c>
      <c r="L22" s="5">
        <v>28</v>
      </c>
      <c r="M22" s="6">
        <f t="shared" si="1"/>
        <v>0.6071428571428571</v>
      </c>
      <c r="N22" s="22" t="s">
        <v>14</v>
      </c>
    </row>
    <row r="23" spans="1:16" ht="24" customHeight="1" x14ac:dyDescent="0.35">
      <c r="A23" s="103" t="str">
        <f>IF(Achievement!E23="Growth Adequate",Achievement!A23,"-")</f>
        <v>-</v>
      </c>
      <c r="B23" s="103" t="str">
        <f>IF(Achievement!E23="Growth Adequate",Achievement!B23,"-")</f>
        <v>-</v>
      </c>
      <c r="C23" s="104" t="str">
        <f>IF(Achievement!E23="Growth Adequate",Achievement!C23,"-")</f>
        <v>-</v>
      </c>
      <c r="D23" s="105" t="str">
        <f>IF(Achievement!E23="Growth Adequate",Achievement!D23,"")</f>
        <v/>
      </c>
      <c r="E23" s="56" t="str">
        <f t="shared" si="0"/>
        <v>-</v>
      </c>
      <c r="F23" s="83" t="str">
        <f>IF(Achievement!E23="Growth Adequate",Achievement!G23,"")</f>
        <v/>
      </c>
      <c r="G23" s="40" t="str">
        <f t="shared" si="2"/>
        <v/>
      </c>
      <c r="H23" s="141"/>
      <c r="I23" s="141"/>
      <c r="J23" s="142"/>
      <c r="K23" s="5">
        <v>16</v>
      </c>
      <c r="L23" s="5">
        <v>28</v>
      </c>
      <c r="M23" s="6">
        <f t="shared" si="1"/>
        <v>0.5714285714285714</v>
      </c>
      <c r="N23" s="22" t="s">
        <v>14</v>
      </c>
    </row>
    <row r="24" spans="1:16" ht="24" customHeight="1" x14ac:dyDescent="0.35">
      <c r="A24" s="103" t="str">
        <f>IF(Achievement!E28="Growth Adequate",Achievement!A28,"-")</f>
        <v>-</v>
      </c>
      <c r="B24" s="103" t="str">
        <f>IF(Achievement!E28="Growth Adequate",Achievement!B28,"-")</f>
        <v>-</v>
      </c>
      <c r="C24" s="104" t="str">
        <f>IF(Achievement!E28="Growth Adequate",Achievement!C28,"-")</f>
        <v>-</v>
      </c>
      <c r="D24" s="105" t="str">
        <f>IF(Achievement!E28="Growth Adequate",Achievement!D28,"")</f>
        <v/>
      </c>
      <c r="E24" s="56" t="str">
        <f>IFERROR(D28+((28-D28)*0.5),"-")</f>
        <v>-</v>
      </c>
      <c r="F24" s="83" t="str">
        <f>IF(Achievement!E28="Growth Adequate",Achievement!G28,"")</f>
        <v/>
      </c>
      <c r="G24" s="40" t="str">
        <f>IF(F28&gt;=E28,"Yes","")</f>
        <v/>
      </c>
      <c r="H24" s="141"/>
      <c r="I24" s="141"/>
      <c r="J24" s="142"/>
      <c r="K24" s="5">
        <v>15</v>
      </c>
      <c r="L24" s="5">
        <v>28</v>
      </c>
      <c r="M24" s="6">
        <f t="shared" si="1"/>
        <v>0.5357142857142857</v>
      </c>
      <c r="N24" s="22" t="s">
        <v>14</v>
      </c>
    </row>
    <row r="25" spans="1:16" ht="24" customHeight="1" x14ac:dyDescent="0.35">
      <c r="A25" s="103" t="str">
        <f>IF(Achievement!E25="Growth Adequate",Achievement!A25,"-")</f>
        <v>-</v>
      </c>
      <c r="B25" s="103" t="str">
        <f>IF(Achievement!E25="Growth Adequate",Achievement!B25,"-")</f>
        <v>-</v>
      </c>
      <c r="C25" s="104" t="str">
        <f>IF(Achievement!E25="Growth Adequate",Achievement!C25,"-")</f>
        <v>-</v>
      </c>
      <c r="D25" s="105" t="str">
        <f>IF(Achievement!E25="Growth Adequate",Achievement!D25,"")</f>
        <v/>
      </c>
      <c r="E25" s="56" t="str">
        <f t="shared" ref="E25:E56" si="3">IFERROR(D25+((28-D25)*0.5),"-")</f>
        <v>-</v>
      </c>
      <c r="F25" s="83" t="str">
        <f>IF(Achievement!E25="Growth Adequate",Achievement!G25,"")</f>
        <v/>
      </c>
      <c r="G25" s="40" t="str">
        <f t="shared" si="2"/>
        <v/>
      </c>
      <c r="H25" s="141"/>
      <c r="I25" s="141"/>
      <c r="J25" s="142"/>
      <c r="K25" s="5">
        <v>14</v>
      </c>
      <c r="L25" s="5">
        <v>28</v>
      </c>
      <c r="M25" s="6">
        <f t="shared" si="1"/>
        <v>0.5</v>
      </c>
      <c r="N25" s="22" t="s">
        <v>14</v>
      </c>
    </row>
    <row r="26" spans="1:16" ht="24" customHeight="1" x14ac:dyDescent="0.35">
      <c r="A26" s="103" t="str">
        <f>IF(Achievement!E26="Growth Adequate",Achievement!A26,"-")</f>
        <v>-</v>
      </c>
      <c r="B26" s="103" t="str">
        <f>IF(Achievement!E26="Growth Adequate",Achievement!B26,"-")</f>
        <v>-</v>
      </c>
      <c r="C26" s="104" t="str">
        <f>IF(Achievement!E26="Growth Adequate",Achievement!C26,"-")</f>
        <v>-</v>
      </c>
      <c r="D26" s="105" t="str">
        <f>IF(Achievement!E26="Growth Adequate",Achievement!D26,"")</f>
        <v/>
      </c>
      <c r="E26" s="56" t="str">
        <f t="shared" si="3"/>
        <v>-</v>
      </c>
      <c r="F26" s="83" t="str">
        <f>IF(Achievement!E26="Growth Adequate",Achievement!G26,"")</f>
        <v/>
      </c>
      <c r="G26" s="40" t="str">
        <f t="shared" si="2"/>
        <v/>
      </c>
      <c r="H26" s="141"/>
      <c r="I26" s="141"/>
      <c r="J26" s="142"/>
      <c r="K26" s="5">
        <v>13</v>
      </c>
      <c r="L26" s="5">
        <v>28</v>
      </c>
      <c r="M26" s="6">
        <f t="shared" si="1"/>
        <v>0.4642857142857143</v>
      </c>
      <c r="N26" s="22" t="s">
        <v>14</v>
      </c>
    </row>
    <row r="27" spans="1:16" ht="24" customHeight="1" x14ac:dyDescent="0.35">
      <c r="A27" s="103" t="str">
        <f>IF(Achievement!E27="Growth Adequate",Achievement!A27,"-")</f>
        <v>-</v>
      </c>
      <c r="B27" s="103" t="str">
        <f>IF(Achievement!E27="Growth Adequate",Achievement!B27,"-")</f>
        <v>-</v>
      </c>
      <c r="C27" s="104" t="str">
        <f>IF(Achievement!E27="Growth Adequate",Achievement!C27,"-")</f>
        <v>-</v>
      </c>
      <c r="D27" s="105" t="str">
        <f>IF(Achievement!E27="Growth Adequate",Achievement!D27,"")</f>
        <v/>
      </c>
      <c r="E27" s="56" t="str">
        <f t="shared" si="3"/>
        <v>-</v>
      </c>
      <c r="F27" s="83" t="str">
        <f>IF(Achievement!E27="Growth Adequate",Achievement!G27,"")</f>
        <v/>
      </c>
      <c r="G27" s="40" t="str">
        <f t="shared" si="2"/>
        <v/>
      </c>
      <c r="H27" s="141"/>
      <c r="I27" s="141"/>
      <c r="J27" s="142"/>
      <c r="K27" s="5">
        <v>12</v>
      </c>
      <c r="L27" s="5">
        <v>28</v>
      </c>
      <c r="M27" s="6">
        <f t="shared" si="1"/>
        <v>0.42857142857142855</v>
      </c>
      <c r="N27" s="22" t="s">
        <v>14</v>
      </c>
    </row>
    <row r="28" spans="1:16" ht="24" customHeight="1" x14ac:dyDescent="0.35">
      <c r="A28" s="103" t="str">
        <f>IF(Achievement!E28="Growth Adequate",Achievement!A28,"-")</f>
        <v>-</v>
      </c>
      <c r="B28" s="103" t="str">
        <f>IF(Achievement!E28="Growth Adequate",Achievement!B28,"-")</f>
        <v>-</v>
      </c>
      <c r="C28" s="104" t="str">
        <f>IF(Achievement!E28="Growth Adequate",Achievement!C28,"-")</f>
        <v>-</v>
      </c>
      <c r="D28" s="105" t="str">
        <f>IF(Achievement!E28="Growth Adequate",Achievement!D28,"")</f>
        <v/>
      </c>
      <c r="E28" s="56" t="str">
        <f t="shared" si="3"/>
        <v>-</v>
      </c>
      <c r="F28" s="83" t="str">
        <f>IF(Achievement!E28="Growth Adequate",Achievement!G28,"")</f>
        <v/>
      </c>
      <c r="G28" s="40" t="str">
        <f t="shared" si="2"/>
        <v/>
      </c>
      <c r="H28" s="141"/>
      <c r="I28" s="141"/>
      <c r="J28" s="142"/>
      <c r="K28" s="5">
        <v>11</v>
      </c>
      <c r="L28" s="5">
        <v>28</v>
      </c>
      <c r="M28" s="6">
        <f t="shared" si="1"/>
        <v>0.39285714285714285</v>
      </c>
      <c r="N28" s="22" t="s">
        <v>14</v>
      </c>
    </row>
    <row r="29" spans="1:16" ht="24" customHeight="1" x14ac:dyDescent="0.35">
      <c r="A29" s="103" t="str">
        <f>IF(Achievement!E29="Growth Adequate",Achievement!A29,"-")</f>
        <v>-</v>
      </c>
      <c r="B29" s="103" t="str">
        <f>IF(Achievement!E29="Growth Adequate",Achievement!B29,"-")</f>
        <v>-</v>
      </c>
      <c r="C29" s="104" t="str">
        <f>IF(Achievement!E29="Growth Adequate",Achievement!C29,"-")</f>
        <v>-</v>
      </c>
      <c r="D29" s="105" t="str">
        <f>IF(Achievement!E29="Growth Adequate",Achievement!D29,"")</f>
        <v/>
      </c>
      <c r="E29" s="56" t="str">
        <f t="shared" si="3"/>
        <v>-</v>
      </c>
      <c r="F29" s="83" t="str">
        <f>IF(Achievement!E29="Growth Adequate",Achievement!G29,"")</f>
        <v/>
      </c>
      <c r="G29" s="40" t="str">
        <f t="shared" si="2"/>
        <v/>
      </c>
      <c r="H29" s="141"/>
      <c r="I29" s="141"/>
      <c r="J29" s="142"/>
      <c r="K29" s="5">
        <v>10</v>
      </c>
      <c r="L29" s="5">
        <v>28</v>
      </c>
      <c r="M29" s="6">
        <f t="shared" si="1"/>
        <v>0.35714285714285715</v>
      </c>
      <c r="N29" s="22" t="s">
        <v>15</v>
      </c>
    </row>
    <row r="30" spans="1:16" ht="24" customHeight="1" x14ac:dyDescent="0.35">
      <c r="A30" s="103" t="str">
        <f>IF(Achievement!E30="Growth Adequate",Achievement!A30,"-")</f>
        <v>-</v>
      </c>
      <c r="B30" s="103" t="str">
        <f>IF(Achievement!E30="Growth Adequate",Achievement!B30,"-")</f>
        <v>-</v>
      </c>
      <c r="C30" s="104" t="str">
        <f>IF(Achievement!E30="Growth Adequate",Achievement!C30,"-")</f>
        <v>-</v>
      </c>
      <c r="D30" s="105" t="str">
        <f>IF(Achievement!E30="Growth Adequate",Achievement!D30,"")</f>
        <v/>
      </c>
      <c r="E30" s="56" t="str">
        <f t="shared" si="3"/>
        <v>-</v>
      </c>
      <c r="F30" s="83" t="str">
        <f>IF(Achievement!E30="Growth Adequate",Achievement!G30,"")</f>
        <v/>
      </c>
      <c r="G30" s="40" t="str">
        <f t="shared" si="2"/>
        <v/>
      </c>
      <c r="H30" s="141"/>
      <c r="I30" s="141"/>
      <c r="J30" s="142"/>
      <c r="K30" s="5">
        <v>9</v>
      </c>
      <c r="L30" s="5">
        <v>28</v>
      </c>
      <c r="M30" s="6">
        <f t="shared" si="1"/>
        <v>0.32142857142857145</v>
      </c>
      <c r="N30" s="22" t="s">
        <v>15</v>
      </c>
    </row>
    <row r="31" spans="1:16" ht="24" customHeight="1" x14ac:dyDescent="0.35">
      <c r="A31" s="103" t="str">
        <f>IF(Achievement!E31="Growth Adequate",Achievement!A31,"-")</f>
        <v>-</v>
      </c>
      <c r="B31" s="103" t="str">
        <f>IF(Achievement!E31="Growth Adequate",Achievement!B31,"-")</f>
        <v>-</v>
      </c>
      <c r="C31" s="104" t="str">
        <f>IF(Achievement!E31="Growth Adequate",Achievement!C31,"-")</f>
        <v>-</v>
      </c>
      <c r="D31" s="105" t="str">
        <f>IF(Achievement!E31="Growth Adequate",Achievement!D31,"")</f>
        <v/>
      </c>
      <c r="E31" s="56" t="str">
        <f t="shared" si="3"/>
        <v>-</v>
      </c>
      <c r="F31" s="83" t="str">
        <f>IF(Achievement!E31="Growth Adequate",Achievement!G31,"")</f>
        <v/>
      </c>
      <c r="G31" s="40" t="str">
        <f t="shared" si="2"/>
        <v/>
      </c>
      <c r="H31" s="141"/>
      <c r="I31" s="141"/>
      <c r="J31" s="142"/>
      <c r="K31" s="5">
        <v>8</v>
      </c>
      <c r="L31" s="5">
        <v>28</v>
      </c>
      <c r="M31" s="6">
        <f t="shared" si="1"/>
        <v>0.2857142857142857</v>
      </c>
      <c r="N31" s="22" t="s">
        <v>15</v>
      </c>
    </row>
    <row r="32" spans="1:16" ht="24" customHeight="1" x14ac:dyDescent="0.35">
      <c r="A32" s="103" t="str">
        <f>IF(Achievement!E32="Growth Adequate",Achievement!A32,"-")</f>
        <v>-</v>
      </c>
      <c r="B32" s="103" t="str">
        <f>IF(Achievement!E32="Growth Adequate",Achievement!B32,"-")</f>
        <v>-</v>
      </c>
      <c r="C32" s="104" t="str">
        <f>IF(Achievement!E32="Growth Adequate",Achievement!C32,"-")</f>
        <v>-</v>
      </c>
      <c r="D32" s="105" t="str">
        <f>IF(Achievement!E32="Growth Adequate",Achievement!D32,"")</f>
        <v/>
      </c>
      <c r="E32" s="56" t="str">
        <f t="shared" si="3"/>
        <v>-</v>
      </c>
      <c r="F32" s="83" t="str">
        <f>IF(Achievement!E32="Growth Adequate",Achievement!G32,"")</f>
        <v/>
      </c>
      <c r="G32" s="40" t="str">
        <f t="shared" si="2"/>
        <v/>
      </c>
      <c r="H32" s="141"/>
      <c r="I32" s="141"/>
      <c r="J32" s="142"/>
      <c r="K32" s="5">
        <v>7</v>
      </c>
      <c r="L32" s="5">
        <v>28</v>
      </c>
      <c r="M32" s="6">
        <f t="shared" si="1"/>
        <v>0.25</v>
      </c>
      <c r="N32" s="22" t="s">
        <v>15</v>
      </c>
    </row>
    <row r="33" spans="1:14" ht="24" customHeight="1" x14ac:dyDescent="0.35">
      <c r="A33" s="103" t="str">
        <f>IF(Achievement!E33="Growth Adequate",Achievement!A33,"-")</f>
        <v>-</v>
      </c>
      <c r="B33" s="103" t="str">
        <f>IF(Achievement!E33="Growth Adequate",Achievement!B33,"-")</f>
        <v>-</v>
      </c>
      <c r="C33" s="104" t="str">
        <f>IF(Achievement!E33="Growth Adequate",Achievement!C33,"-")</f>
        <v>-</v>
      </c>
      <c r="D33" s="105" t="str">
        <f>IF(Achievement!E33="Growth Adequate",Achievement!D33,"")</f>
        <v/>
      </c>
      <c r="E33" s="56" t="str">
        <f t="shared" si="3"/>
        <v>-</v>
      </c>
      <c r="F33" s="83" t="str">
        <f>IF(Achievement!E33="Growth Adequate",Achievement!G33,"")</f>
        <v/>
      </c>
      <c r="G33" s="40" t="str">
        <f t="shared" si="2"/>
        <v/>
      </c>
      <c r="H33" s="141"/>
      <c r="I33" s="141"/>
      <c r="J33" s="142"/>
      <c r="K33" s="5">
        <v>6</v>
      </c>
      <c r="L33" s="5">
        <v>28</v>
      </c>
      <c r="M33" s="6">
        <f t="shared" si="1"/>
        <v>0.21428571428571427</v>
      </c>
      <c r="N33" s="22" t="s">
        <v>15</v>
      </c>
    </row>
    <row r="34" spans="1:14" ht="24" customHeight="1" x14ac:dyDescent="0.35">
      <c r="A34" s="103" t="str">
        <f>IF(Achievement!E34="Growth Adequate",Achievement!A34,"-")</f>
        <v>-</v>
      </c>
      <c r="B34" s="103" t="str">
        <f>IF(Achievement!E34="Growth Adequate",Achievement!B34,"-")</f>
        <v>-</v>
      </c>
      <c r="C34" s="104" t="str">
        <f>IF(Achievement!E34="Growth Adequate",Achievement!C34,"-")</f>
        <v>-</v>
      </c>
      <c r="D34" s="105" t="str">
        <f>IF(Achievement!E34="Growth Adequate",Achievement!D34,"")</f>
        <v/>
      </c>
      <c r="E34" s="56" t="str">
        <f t="shared" si="3"/>
        <v>-</v>
      </c>
      <c r="F34" s="83" t="str">
        <f>IF(Achievement!E34="Growth Adequate",Achievement!G34,"")</f>
        <v/>
      </c>
      <c r="G34" s="40" t="str">
        <f t="shared" si="2"/>
        <v/>
      </c>
      <c r="H34" s="141"/>
      <c r="I34" s="141"/>
      <c r="J34" s="142"/>
      <c r="K34" s="5">
        <v>5</v>
      </c>
      <c r="L34" s="5">
        <v>28</v>
      </c>
      <c r="M34" s="6">
        <f t="shared" si="1"/>
        <v>0.17857142857142858</v>
      </c>
      <c r="N34" s="22" t="s">
        <v>15</v>
      </c>
    </row>
    <row r="35" spans="1:14" ht="24" customHeight="1" x14ac:dyDescent="0.35">
      <c r="A35" s="103" t="str">
        <f>IF(Achievement!E35="Growth Adequate",Achievement!A35,"-")</f>
        <v>-</v>
      </c>
      <c r="B35" s="103" t="str">
        <f>IF(Achievement!E35="Growth Adequate",Achievement!B35,"-")</f>
        <v>-</v>
      </c>
      <c r="C35" s="104" t="str">
        <f>IF(Achievement!E35="Growth Adequate",Achievement!C35,"-")</f>
        <v>-</v>
      </c>
      <c r="D35" s="105" t="str">
        <f>IF(Achievement!E35="Growth Adequate",Achievement!D35,"")</f>
        <v/>
      </c>
      <c r="E35" s="56" t="str">
        <f t="shared" si="3"/>
        <v>-</v>
      </c>
      <c r="F35" s="83" t="str">
        <f>IF(Achievement!E35="Growth Adequate",Achievement!G35,"")</f>
        <v/>
      </c>
      <c r="G35" s="40" t="str">
        <f t="shared" si="2"/>
        <v/>
      </c>
      <c r="H35" s="141"/>
      <c r="I35" s="141"/>
      <c r="J35" s="142"/>
      <c r="K35" s="5">
        <v>4</v>
      </c>
      <c r="L35" s="5">
        <v>28</v>
      </c>
      <c r="M35" s="6">
        <f t="shared" si="1"/>
        <v>0.14285714285714285</v>
      </c>
      <c r="N35" s="22" t="s">
        <v>15</v>
      </c>
    </row>
    <row r="36" spans="1:14" ht="24" customHeight="1" x14ac:dyDescent="0.35">
      <c r="A36" s="103" t="str">
        <f>IF(Achievement!E36="Growth Adequate",Achievement!A36,"-")</f>
        <v>-</v>
      </c>
      <c r="B36" s="103" t="str">
        <f>IF(Achievement!E36="Growth Adequate",Achievement!B36,"-")</f>
        <v>-</v>
      </c>
      <c r="C36" s="104" t="str">
        <f>IF(Achievement!E36="Growth Adequate",Achievement!C36,"-")</f>
        <v>-</v>
      </c>
      <c r="D36" s="105" t="str">
        <f>IF(Achievement!E36="Growth Adequate",Achievement!D36,"")</f>
        <v/>
      </c>
      <c r="E36" s="56" t="str">
        <f t="shared" si="3"/>
        <v>-</v>
      </c>
      <c r="F36" s="83" t="str">
        <f>IF(Achievement!E36="Growth Adequate",Achievement!G36,"")</f>
        <v/>
      </c>
      <c r="G36" s="40" t="str">
        <f t="shared" si="2"/>
        <v/>
      </c>
      <c r="H36" s="141"/>
      <c r="I36" s="141"/>
      <c r="J36" s="141"/>
      <c r="K36" s="5">
        <v>3</v>
      </c>
      <c r="L36" s="5">
        <v>28</v>
      </c>
      <c r="M36" s="6">
        <f t="shared" si="1"/>
        <v>0.10714285714285714</v>
      </c>
      <c r="N36" s="22" t="s">
        <v>16</v>
      </c>
    </row>
    <row r="37" spans="1:14" ht="24" customHeight="1" x14ac:dyDescent="0.35">
      <c r="A37" s="103" t="str">
        <f>IF(Achievement!E37="Growth Adequate",Achievement!A37,"-")</f>
        <v>-</v>
      </c>
      <c r="B37" s="103" t="str">
        <f>IF(Achievement!E37="Growth Adequate",Achievement!B37,"-")</f>
        <v>-</v>
      </c>
      <c r="C37" s="104" t="str">
        <f>IF(Achievement!E37="Growth Adequate",Achievement!C37,"-")</f>
        <v>-</v>
      </c>
      <c r="D37" s="105" t="str">
        <f>IF(Achievement!E37="Growth Adequate",Achievement!D37,"")</f>
        <v/>
      </c>
      <c r="E37" s="56" t="str">
        <f t="shared" si="3"/>
        <v>-</v>
      </c>
      <c r="F37" s="83" t="str">
        <f>IF(Achievement!E37="Growth Adequate",Achievement!G37,"")</f>
        <v/>
      </c>
      <c r="G37" s="40" t="str">
        <f t="shared" si="2"/>
        <v/>
      </c>
      <c r="H37" s="141"/>
      <c r="I37" s="141"/>
      <c r="J37" s="141"/>
      <c r="K37" s="5">
        <v>2</v>
      </c>
      <c r="L37" s="5">
        <v>28</v>
      </c>
      <c r="M37" s="6">
        <f t="shared" si="1"/>
        <v>7.1428571428571425E-2</v>
      </c>
      <c r="N37" s="22" t="s">
        <v>16</v>
      </c>
    </row>
    <row r="38" spans="1:14" ht="24" customHeight="1" x14ac:dyDescent="0.35">
      <c r="A38" s="103" t="str">
        <f>IF(Achievement!E38="Growth Adequate",Achievement!A38,"-")</f>
        <v>-</v>
      </c>
      <c r="B38" s="103" t="str">
        <f>IF(Achievement!E38="Growth Adequate",Achievement!B38,"-")</f>
        <v>-</v>
      </c>
      <c r="C38" s="104" t="str">
        <f>IF(Achievement!E38="Growth Adequate",Achievement!C38,"-")</f>
        <v>-</v>
      </c>
      <c r="D38" s="105" t="str">
        <f>IF(Achievement!E38="Growth Adequate",Achievement!D38,"")</f>
        <v/>
      </c>
      <c r="E38" s="56" t="str">
        <f t="shared" si="3"/>
        <v>-</v>
      </c>
      <c r="F38" s="83" t="str">
        <f>IF(Achievement!E38="Growth Adequate",Achievement!G38,"")</f>
        <v/>
      </c>
      <c r="G38" s="40" t="str">
        <f t="shared" si="2"/>
        <v/>
      </c>
      <c r="H38" s="141"/>
      <c r="I38" s="141"/>
      <c r="J38" s="141"/>
      <c r="K38" s="5">
        <v>1</v>
      </c>
      <c r="L38" s="5">
        <v>28</v>
      </c>
      <c r="M38" s="6">
        <f t="shared" si="1"/>
        <v>3.5714285714285712E-2</v>
      </c>
      <c r="N38" s="22" t="s">
        <v>16</v>
      </c>
    </row>
    <row r="39" spans="1:14" ht="24" customHeight="1" x14ac:dyDescent="0.35">
      <c r="A39" s="103" t="str">
        <f>IF(Achievement!E39="Growth Adequate",Achievement!A39,"-")</f>
        <v>-</v>
      </c>
      <c r="B39" s="103" t="str">
        <f>IF(Achievement!E39="Growth Adequate",Achievement!B39,"-")</f>
        <v>-</v>
      </c>
      <c r="C39" s="104" t="str">
        <f>IF(Achievement!E39="Growth Adequate",Achievement!C39,"-")</f>
        <v>-</v>
      </c>
      <c r="D39" s="105" t="str">
        <f>IF(Achievement!E39="Growth Adequate",Achievement!D39,"")</f>
        <v/>
      </c>
      <c r="E39" s="56" t="str">
        <f t="shared" si="3"/>
        <v>-</v>
      </c>
      <c r="F39" s="83" t="str">
        <f>IF(Achievement!E39="Growth Adequate",Achievement!G39,"")</f>
        <v/>
      </c>
      <c r="G39" s="40" t="str">
        <f t="shared" si="2"/>
        <v/>
      </c>
      <c r="H39" s="141"/>
      <c r="I39" s="141"/>
      <c r="J39" s="141"/>
    </row>
    <row r="40" spans="1:14" ht="24" customHeight="1" x14ac:dyDescent="0.35">
      <c r="A40" s="103" t="str">
        <f>IF(Achievement!E40="Growth Adequate",Achievement!A40,"-")</f>
        <v>-</v>
      </c>
      <c r="B40" s="103" t="str">
        <f>IF(Achievement!E40="Growth Adequate",Achievement!B40,"-")</f>
        <v>-</v>
      </c>
      <c r="C40" s="104" t="str">
        <f>IF(Achievement!E40="Growth Adequate",Achievement!C40,"-")</f>
        <v>-</v>
      </c>
      <c r="D40" s="105" t="str">
        <f>IF(Achievement!E40="Growth Adequate",Achievement!D40,"")</f>
        <v/>
      </c>
      <c r="E40" s="56" t="str">
        <f t="shared" si="3"/>
        <v>-</v>
      </c>
      <c r="F40" s="83" t="str">
        <f>IF(Achievement!E40="Growth Adequate",Achievement!G40,"")</f>
        <v/>
      </c>
      <c r="G40" s="40" t="str">
        <f t="shared" si="2"/>
        <v/>
      </c>
      <c r="H40" s="141"/>
      <c r="I40" s="141"/>
      <c r="J40" s="141"/>
    </row>
    <row r="41" spans="1:14" ht="24" customHeight="1" x14ac:dyDescent="0.35">
      <c r="A41" s="103" t="str">
        <f>IF(Achievement!E41="Growth Adequate",Achievement!A41,"-")</f>
        <v>-</v>
      </c>
      <c r="B41" s="103" t="str">
        <f>IF(Achievement!E41="Growth Adequate",Achievement!B41,"-")</f>
        <v>-</v>
      </c>
      <c r="C41" s="104" t="str">
        <f>IF(Achievement!E41="Growth Adequate",Achievement!C41,"-")</f>
        <v>-</v>
      </c>
      <c r="D41" s="105" t="str">
        <f>IF(Achievement!E41="Growth Adequate",Achievement!D41,"")</f>
        <v/>
      </c>
      <c r="E41" s="56" t="str">
        <f t="shared" si="3"/>
        <v>-</v>
      </c>
      <c r="F41" s="83" t="str">
        <f>IF(Achievement!E41="Growth Adequate",Achievement!G41,"")</f>
        <v/>
      </c>
      <c r="G41" s="40" t="str">
        <f t="shared" si="2"/>
        <v/>
      </c>
      <c r="H41" s="141"/>
      <c r="I41" s="141"/>
      <c r="J41" s="141"/>
    </row>
    <row r="42" spans="1:14" ht="24" customHeight="1" x14ac:dyDescent="0.35">
      <c r="A42" s="103" t="str">
        <f>IF(Achievement!E42="Growth Adequate",Achievement!A42,"-")</f>
        <v>-</v>
      </c>
      <c r="B42" s="103" t="str">
        <f>IF(Achievement!E42="Growth Adequate",Achievement!B42,"-")</f>
        <v>-</v>
      </c>
      <c r="C42" s="104" t="str">
        <f>IF(Achievement!E42="Growth Adequate",Achievement!C42,"-")</f>
        <v>-</v>
      </c>
      <c r="D42" s="105" t="str">
        <f>IF(Achievement!E42="Growth Adequate",Achievement!D42,"")</f>
        <v/>
      </c>
      <c r="E42" s="56" t="str">
        <f t="shared" si="3"/>
        <v>-</v>
      </c>
      <c r="F42" s="83" t="str">
        <f>IF(Achievement!E42="Growth Adequate",Achievement!G42,"")</f>
        <v/>
      </c>
      <c r="G42" s="40" t="str">
        <f t="shared" si="2"/>
        <v/>
      </c>
      <c r="H42" s="141"/>
      <c r="I42" s="141"/>
      <c r="J42" s="141"/>
    </row>
    <row r="43" spans="1:14" ht="24" customHeight="1" x14ac:dyDescent="0.35">
      <c r="A43" s="103" t="str">
        <f>IF(Achievement!E43="Growth Adequate",Achievement!A43,"-")</f>
        <v>-</v>
      </c>
      <c r="B43" s="103" t="str">
        <f>IF(Achievement!E43="Growth Adequate",Achievement!B43,"-")</f>
        <v>-</v>
      </c>
      <c r="C43" s="104" t="str">
        <f>IF(Achievement!E43="Growth Adequate",Achievement!C43,"-")</f>
        <v>-</v>
      </c>
      <c r="D43" s="105" t="str">
        <f>IF(Achievement!E43="Growth Adequate",Achievement!D43,"")</f>
        <v/>
      </c>
      <c r="E43" s="56" t="str">
        <f t="shared" si="3"/>
        <v>-</v>
      </c>
      <c r="F43" s="83" t="str">
        <f>IF(Achievement!E43="Growth Adequate",Achievement!G43,"")</f>
        <v/>
      </c>
      <c r="G43" s="40" t="str">
        <f t="shared" si="2"/>
        <v/>
      </c>
      <c r="H43" s="141"/>
      <c r="I43" s="141"/>
      <c r="J43" s="141"/>
    </row>
    <row r="44" spans="1:14" ht="24" customHeight="1" x14ac:dyDescent="0.35">
      <c r="A44" s="103" t="str">
        <f>IF(Achievement!E44="Growth Adequate",Achievement!A44,"-")</f>
        <v>-</v>
      </c>
      <c r="B44" s="103" t="str">
        <f>IF(Achievement!E44="Growth Adequate",Achievement!B44,"-")</f>
        <v>-</v>
      </c>
      <c r="C44" s="104" t="str">
        <f>IF(Achievement!E44="Growth Adequate",Achievement!C44,"-")</f>
        <v>-</v>
      </c>
      <c r="D44" s="105" t="str">
        <f>IF(Achievement!E44="Growth Adequate",Achievement!D44,"")</f>
        <v/>
      </c>
      <c r="E44" s="56" t="str">
        <f t="shared" si="3"/>
        <v>-</v>
      </c>
      <c r="F44" s="83" t="str">
        <f>IF(Achievement!E44="Growth Adequate",Achievement!G44,"")</f>
        <v/>
      </c>
      <c r="G44" s="40" t="str">
        <f t="shared" si="2"/>
        <v/>
      </c>
      <c r="H44" s="141"/>
      <c r="I44" s="141"/>
      <c r="J44" s="141"/>
    </row>
    <row r="45" spans="1:14" ht="24" customHeight="1" x14ac:dyDescent="0.35">
      <c r="A45" s="103" t="str">
        <f>IF(Achievement!E45="Growth Adequate",Achievement!A45,"-")</f>
        <v>-</v>
      </c>
      <c r="B45" s="103" t="str">
        <f>IF(Achievement!E45="Growth Adequate",Achievement!B45,"-")</f>
        <v>-</v>
      </c>
      <c r="C45" s="104" t="str">
        <f>IF(Achievement!E45="Growth Adequate",Achievement!C45,"-")</f>
        <v>-</v>
      </c>
      <c r="D45" s="105" t="str">
        <f>IF(Achievement!E45="Growth Adequate",Achievement!D45,"")</f>
        <v/>
      </c>
      <c r="E45" s="56" t="str">
        <f t="shared" si="3"/>
        <v>-</v>
      </c>
      <c r="F45" s="83" t="str">
        <f>IF(Achievement!E45="Growth Adequate",Achievement!G45,"")</f>
        <v/>
      </c>
      <c r="G45" s="40" t="str">
        <f t="shared" si="2"/>
        <v/>
      </c>
      <c r="H45" s="141"/>
      <c r="I45" s="141"/>
      <c r="J45" s="141"/>
    </row>
    <row r="46" spans="1:14" ht="24" customHeight="1" x14ac:dyDescent="0.35">
      <c r="A46" s="103" t="str">
        <f>IF(Achievement!E46="Growth Adequate",Achievement!A46,"-")</f>
        <v>-</v>
      </c>
      <c r="B46" s="103" t="str">
        <f>IF(Achievement!E46="Growth Adequate",Achievement!B46,"-")</f>
        <v>-</v>
      </c>
      <c r="C46" s="104" t="str">
        <f>IF(Achievement!E46="Growth Adequate",Achievement!C46,"-")</f>
        <v>-</v>
      </c>
      <c r="D46" s="105" t="str">
        <f>IF(Achievement!E46="Growth Adequate",Achievement!D46,"")</f>
        <v/>
      </c>
      <c r="E46" s="56" t="str">
        <f t="shared" si="3"/>
        <v>-</v>
      </c>
      <c r="F46" s="83" t="str">
        <f>IF(Achievement!E46="Growth Adequate",Achievement!G46,"")</f>
        <v/>
      </c>
      <c r="G46" s="40" t="str">
        <f t="shared" si="2"/>
        <v/>
      </c>
      <c r="H46" s="141"/>
      <c r="I46" s="141"/>
      <c r="J46" s="141"/>
    </row>
    <row r="47" spans="1:14" ht="24" customHeight="1" x14ac:dyDescent="0.35">
      <c r="A47" s="103" t="str">
        <f>IF(Achievement!E47="Growth Adequate",Achievement!A47,"-")</f>
        <v>-</v>
      </c>
      <c r="B47" s="103" t="str">
        <f>IF(Achievement!E47="Growth Adequate",Achievement!B47,"-")</f>
        <v>-</v>
      </c>
      <c r="C47" s="104" t="str">
        <f>IF(Achievement!E47="Growth Adequate",Achievement!C47,"-")</f>
        <v>-</v>
      </c>
      <c r="D47" s="105" t="str">
        <f>IF(Achievement!E47="Growth Adequate",Achievement!D47,"")</f>
        <v/>
      </c>
      <c r="E47" s="56" t="str">
        <f t="shared" si="3"/>
        <v>-</v>
      </c>
      <c r="F47" s="83" t="str">
        <f>IF(Achievement!E47="Growth Adequate",Achievement!G47,"")</f>
        <v/>
      </c>
      <c r="G47" s="40" t="str">
        <f t="shared" si="2"/>
        <v/>
      </c>
      <c r="H47" s="141"/>
      <c r="I47" s="141"/>
      <c r="J47" s="141"/>
    </row>
    <row r="48" spans="1:14" ht="24" customHeight="1" x14ac:dyDescent="0.35">
      <c r="A48" s="103" t="str">
        <f>IF(Achievement!E48="Growth Adequate",Achievement!A48,"-")</f>
        <v>-</v>
      </c>
      <c r="B48" s="103" t="str">
        <f>IF(Achievement!E48="Growth Adequate",Achievement!B48,"-")</f>
        <v>-</v>
      </c>
      <c r="C48" s="104" t="str">
        <f>IF(Achievement!E48="Growth Adequate",Achievement!C48,"-")</f>
        <v>-</v>
      </c>
      <c r="D48" s="105" t="str">
        <f>IF(Achievement!E48="Growth Adequate",Achievement!D48,"")</f>
        <v/>
      </c>
      <c r="E48" s="56" t="str">
        <f t="shared" si="3"/>
        <v>-</v>
      </c>
      <c r="F48" s="83" t="str">
        <f>IF(Achievement!E48="Growth Adequate",Achievement!G48,"")</f>
        <v/>
      </c>
      <c r="G48" s="40" t="str">
        <f t="shared" si="2"/>
        <v/>
      </c>
      <c r="H48" s="141"/>
      <c r="I48" s="141"/>
      <c r="J48" s="141"/>
    </row>
    <row r="49" spans="1:10" ht="24" customHeight="1" x14ac:dyDescent="0.35">
      <c r="A49" s="103" t="str">
        <f>IF(Achievement!E49="Growth Adequate",Achievement!A49,"-")</f>
        <v>-</v>
      </c>
      <c r="B49" s="103" t="str">
        <f>IF(Achievement!E49="Growth Adequate",Achievement!B49,"-")</f>
        <v>-</v>
      </c>
      <c r="C49" s="104" t="str">
        <f>IF(Achievement!E49="Growth Adequate",Achievement!C49,"-")</f>
        <v>-</v>
      </c>
      <c r="D49" s="105" t="str">
        <f>IF(Achievement!E49="Growth Adequate",Achievement!D49,"")</f>
        <v/>
      </c>
      <c r="E49" s="56" t="str">
        <f t="shared" si="3"/>
        <v>-</v>
      </c>
      <c r="F49" s="83" t="str">
        <f>IF(Achievement!E49="Growth Adequate",Achievement!G49,"")</f>
        <v/>
      </c>
      <c r="G49" s="40" t="str">
        <f t="shared" si="2"/>
        <v/>
      </c>
      <c r="H49" s="141"/>
      <c r="I49" s="141"/>
      <c r="J49" s="141"/>
    </row>
    <row r="50" spans="1:10" ht="24" customHeight="1" x14ac:dyDescent="0.35">
      <c r="A50" s="103" t="str">
        <f>IF(Achievement!E50="Growth Adequate",Achievement!A50,"-")</f>
        <v>-</v>
      </c>
      <c r="B50" s="103" t="str">
        <f>IF(Achievement!E50="Growth Adequate",Achievement!B50,"-")</f>
        <v>-</v>
      </c>
      <c r="C50" s="104" t="str">
        <f>IF(Achievement!E50="Growth Adequate",Achievement!C50,"-")</f>
        <v>-</v>
      </c>
      <c r="D50" s="105" t="str">
        <f>IF(Achievement!E50="Growth Adequate",Achievement!D50,"")</f>
        <v/>
      </c>
      <c r="E50" s="56" t="str">
        <f t="shared" si="3"/>
        <v>-</v>
      </c>
      <c r="F50" s="83" t="str">
        <f>IF(Achievement!E50="Growth Adequate",Achievement!G50,"")</f>
        <v/>
      </c>
      <c r="G50" s="40" t="str">
        <f t="shared" si="2"/>
        <v/>
      </c>
      <c r="H50" s="141"/>
      <c r="I50" s="141"/>
      <c r="J50" s="141"/>
    </row>
    <row r="51" spans="1:10" ht="24" customHeight="1" x14ac:dyDescent="0.35">
      <c r="A51" s="103" t="str">
        <f>IF(Achievement!E51="Growth Adequate",Achievement!A51,"-")</f>
        <v>-</v>
      </c>
      <c r="B51" s="103" t="str">
        <f>IF(Achievement!E51="Growth Adequate",Achievement!B51,"-")</f>
        <v>-</v>
      </c>
      <c r="C51" s="104" t="str">
        <f>IF(Achievement!E51="Growth Adequate",Achievement!C51,"-")</f>
        <v>-</v>
      </c>
      <c r="D51" s="105" t="str">
        <f>IF(Achievement!E51="Growth Adequate",Achievement!D51,"")</f>
        <v/>
      </c>
      <c r="E51" s="56" t="str">
        <f t="shared" si="3"/>
        <v>-</v>
      </c>
      <c r="F51" s="83" t="str">
        <f>IF(Achievement!E51="Growth Adequate",Achievement!G51,"")</f>
        <v/>
      </c>
      <c r="G51" s="40" t="str">
        <f t="shared" si="2"/>
        <v/>
      </c>
      <c r="H51" s="141"/>
      <c r="I51" s="141"/>
      <c r="J51" s="141"/>
    </row>
    <row r="52" spans="1:10" ht="24" customHeight="1" x14ac:dyDescent="0.35">
      <c r="A52" s="103" t="str">
        <f>IF(Achievement!E52="Growth Adequate",Achievement!A52,"-")</f>
        <v>-</v>
      </c>
      <c r="B52" s="103" t="str">
        <f>IF(Achievement!E52="Growth Adequate",Achievement!B52,"-")</f>
        <v>-</v>
      </c>
      <c r="C52" s="104" t="str">
        <f>IF(Achievement!E52="Growth Adequate",Achievement!C52,"-")</f>
        <v>-</v>
      </c>
      <c r="D52" s="105" t="str">
        <f>IF(Achievement!E52="Growth Adequate",Achievement!D52,"")</f>
        <v/>
      </c>
      <c r="E52" s="56" t="str">
        <f t="shared" si="3"/>
        <v>-</v>
      </c>
      <c r="F52" s="83" t="str">
        <f>IF(Achievement!E52="Growth Adequate",Achievement!G52,"")</f>
        <v/>
      </c>
      <c r="G52" s="40" t="str">
        <f t="shared" si="2"/>
        <v/>
      </c>
      <c r="H52" s="141"/>
      <c r="I52" s="141"/>
      <c r="J52" s="141"/>
    </row>
    <row r="53" spans="1:10" ht="24" customHeight="1" x14ac:dyDescent="0.35">
      <c r="A53" s="103" t="str">
        <f>IF(Achievement!E53="Growth Adequate",Achievement!A53,"-")</f>
        <v>-</v>
      </c>
      <c r="B53" s="103" t="str">
        <f>IF(Achievement!E53="Growth Adequate",Achievement!B53,"-")</f>
        <v>-</v>
      </c>
      <c r="C53" s="104" t="str">
        <f>IF(Achievement!E53="Growth Adequate",Achievement!C53,"-")</f>
        <v>-</v>
      </c>
      <c r="D53" s="105" t="str">
        <f>IF(Achievement!E53="Growth Adequate",Achievement!D53,"")</f>
        <v/>
      </c>
      <c r="E53" s="56" t="str">
        <f t="shared" si="3"/>
        <v>-</v>
      </c>
      <c r="F53" s="83" t="str">
        <f>IF(Achievement!E53="Growth Adequate",Achievement!G53,"")</f>
        <v/>
      </c>
      <c r="G53" s="40" t="str">
        <f t="shared" si="2"/>
        <v/>
      </c>
      <c r="H53" s="141"/>
      <c r="I53" s="141"/>
      <c r="J53" s="141"/>
    </row>
    <row r="54" spans="1:10" ht="24" customHeight="1" x14ac:dyDescent="0.35">
      <c r="A54" s="103" t="str">
        <f>IF(Achievement!E54="Growth Adequate",Achievement!A54,"-")</f>
        <v>-</v>
      </c>
      <c r="B54" s="103" t="str">
        <f>IF(Achievement!E54="Growth Adequate",Achievement!B54,"-")</f>
        <v>-</v>
      </c>
      <c r="C54" s="104" t="str">
        <f>IF(Achievement!E54="Growth Adequate",Achievement!C54,"-")</f>
        <v>-</v>
      </c>
      <c r="D54" s="105" t="str">
        <f>IF(Achievement!E54="Growth Adequate",Achievement!D54,"")</f>
        <v/>
      </c>
      <c r="E54" s="56" t="str">
        <f t="shared" si="3"/>
        <v>-</v>
      </c>
      <c r="F54" s="83" t="str">
        <f>IF(Achievement!E54="Growth Adequate",Achievement!G54,"")</f>
        <v/>
      </c>
      <c r="G54" s="40" t="str">
        <f t="shared" si="2"/>
        <v/>
      </c>
      <c r="H54" s="141"/>
      <c r="I54" s="141"/>
      <c r="J54" s="141"/>
    </row>
    <row r="55" spans="1:10" ht="24" customHeight="1" x14ac:dyDescent="0.35">
      <c r="A55" s="103" t="str">
        <f>IF(Achievement!E55="Growth Adequate",Achievement!A55,"-")</f>
        <v>-</v>
      </c>
      <c r="B55" s="103" t="str">
        <f>IF(Achievement!E55="Growth Adequate",Achievement!B55,"-")</f>
        <v>-</v>
      </c>
      <c r="C55" s="104" t="str">
        <f>IF(Achievement!E55="Growth Adequate",Achievement!C55,"-")</f>
        <v>-</v>
      </c>
      <c r="D55" s="105" t="str">
        <f>IF(Achievement!E55="Growth Adequate",Achievement!D55,"")</f>
        <v/>
      </c>
      <c r="E55" s="56" t="str">
        <f t="shared" si="3"/>
        <v>-</v>
      </c>
      <c r="F55" s="83" t="str">
        <f>IF(Achievement!E55="Growth Adequate",Achievement!G55,"")</f>
        <v/>
      </c>
      <c r="G55" s="40" t="str">
        <f t="shared" si="2"/>
        <v/>
      </c>
      <c r="H55" s="141"/>
      <c r="I55" s="141"/>
      <c r="J55" s="141"/>
    </row>
    <row r="56" spans="1:10" ht="24" customHeight="1" x14ac:dyDescent="0.35">
      <c r="A56" s="103" t="str">
        <f>IF(Achievement!E56="Growth Adequate",Achievement!A56,"-")</f>
        <v>-</v>
      </c>
      <c r="B56" s="103" t="str">
        <f>IF(Achievement!E56="Growth Adequate",Achievement!B56,"-")</f>
        <v>-</v>
      </c>
      <c r="C56" s="104" t="str">
        <f>IF(Achievement!E56="Growth Adequate",Achievement!C56,"-")</f>
        <v>-</v>
      </c>
      <c r="D56" s="105" t="str">
        <f>IF(Achievement!E56="Growth Adequate",Achievement!D56,"")</f>
        <v/>
      </c>
      <c r="E56" s="56" t="str">
        <f t="shared" si="3"/>
        <v>-</v>
      </c>
      <c r="F56" s="83" t="str">
        <f>IF(Achievement!E56="Growth Adequate",Achievement!G56,"")</f>
        <v/>
      </c>
      <c r="G56" s="40" t="str">
        <f t="shared" si="2"/>
        <v/>
      </c>
      <c r="H56" s="141"/>
      <c r="I56" s="141"/>
      <c r="J56" s="141"/>
    </row>
    <row r="57" spans="1:10" ht="24" customHeight="1" x14ac:dyDescent="0.35">
      <c r="A57" s="103" t="str">
        <f>IF(Achievement!E57="Growth Adequate",Achievement!A57,"-")</f>
        <v>-</v>
      </c>
      <c r="B57" s="103" t="str">
        <f>IF(Achievement!E57="Growth Adequate",Achievement!B57,"-")</f>
        <v>-</v>
      </c>
      <c r="C57" s="104" t="str">
        <f>IF(Achievement!E57="Growth Adequate",Achievement!C57,"-")</f>
        <v>-</v>
      </c>
      <c r="D57" s="105" t="str">
        <f>IF(Achievement!E57="Growth Adequate",Achievement!D57,"")</f>
        <v/>
      </c>
      <c r="E57" s="56" t="str">
        <f t="shared" ref="E57:E88" si="4">IFERROR(D57+((28-D57)*0.5),"-")</f>
        <v>-</v>
      </c>
      <c r="F57" s="83" t="str">
        <f>IF(Achievement!E57="Growth Adequate",Achievement!G57,"")</f>
        <v/>
      </c>
      <c r="G57" s="40" t="str">
        <f t="shared" si="2"/>
        <v/>
      </c>
      <c r="H57" s="141"/>
      <c r="I57" s="141"/>
      <c r="J57" s="141"/>
    </row>
    <row r="58" spans="1:10" ht="24" customHeight="1" x14ac:dyDescent="0.35">
      <c r="A58" s="103" t="str">
        <f>IF(Achievement!E58="Growth Adequate",Achievement!A58,"-")</f>
        <v>-</v>
      </c>
      <c r="B58" s="103" t="str">
        <f>IF(Achievement!E58="Growth Adequate",Achievement!B58,"-")</f>
        <v>-</v>
      </c>
      <c r="C58" s="104" t="str">
        <f>IF(Achievement!E58="Growth Adequate",Achievement!C58,"-")</f>
        <v>-</v>
      </c>
      <c r="D58" s="105" t="str">
        <f>IF(Achievement!E58="Growth Adequate",Achievement!D58,"")</f>
        <v/>
      </c>
      <c r="E58" s="56" t="str">
        <f t="shared" si="4"/>
        <v>-</v>
      </c>
      <c r="F58" s="83" t="str">
        <f>IF(Achievement!E58="Growth Adequate",Achievement!G58,"")</f>
        <v/>
      </c>
      <c r="G58" s="40" t="str">
        <f t="shared" si="2"/>
        <v/>
      </c>
      <c r="H58" s="141"/>
      <c r="I58" s="141"/>
      <c r="J58" s="141"/>
    </row>
    <row r="59" spans="1:10" ht="24" customHeight="1" x14ac:dyDescent="0.35">
      <c r="A59" s="103" t="str">
        <f>IF(Achievement!E59="Growth Adequate",Achievement!A59,"-")</f>
        <v>-</v>
      </c>
      <c r="B59" s="103" t="str">
        <f>IF(Achievement!E59="Growth Adequate",Achievement!B59,"-")</f>
        <v>-</v>
      </c>
      <c r="C59" s="104" t="str">
        <f>IF(Achievement!E59="Growth Adequate",Achievement!C59,"-")</f>
        <v>-</v>
      </c>
      <c r="D59" s="105" t="str">
        <f>IF(Achievement!E59="Growth Adequate",Achievement!D59,"")</f>
        <v/>
      </c>
      <c r="E59" s="56" t="str">
        <f t="shared" si="4"/>
        <v>-</v>
      </c>
      <c r="F59" s="83" t="str">
        <f>IF(Achievement!E59="Growth Adequate",Achievement!G59,"")</f>
        <v/>
      </c>
      <c r="G59" s="40" t="str">
        <f t="shared" si="2"/>
        <v/>
      </c>
      <c r="H59" s="141"/>
      <c r="I59" s="141"/>
      <c r="J59" s="141"/>
    </row>
    <row r="60" spans="1:10" ht="24" customHeight="1" x14ac:dyDescent="0.35">
      <c r="A60" s="103" t="str">
        <f>IF(Achievement!E60="Growth Adequate",Achievement!A60,"-")</f>
        <v>-</v>
      </c>
      <c r="B60" s="103" t="str">
        <f>IF(Achievement!E60="Growth Adequate",Achievement!B60,"-")</f>
        <v>-</v>
      </c>
      <c r="C60" s="104" t="str">
        <f>IF(Achievement!E60="Growth Adequate",Achievement!C60,"-")</f>
        <v>-</v>
      </c>
      <c r="D60" s="105" t="str">
        <f>IF(Achievement!E60="Growth Adequate",Achievement!D60,"")</f>
        <v/>
      </c>
      <c r="E60" s="56" t="str">
        <f t="shared" si="4"/>
        <v>-</v>
      </c>
      <c r="F60" s="83" t="str">
        <f>IF(Achievement!E60="Growth Adequate",Achievement!G60,"")</f>
        <v/>
      </c>
      <c r="G60" s="40" t="str">
        <f t="shared" si="2"/>
        <v/>
      </c>
      <c r="H60" s="141"/>
      <c r="I60" s="141"/>
      <c r="J60" s="141"/>
    </row>
    <row r="61" spans="1:10" ht="24" customHeight="1" x14ac:dyDescent="0.35">
      <c r="A61" s="103" t="str">
        <f>IF(Achievement!E61="Growth Adequate",Achievement!A61,"-")</f>
        <v>-</v>
      </c>
      <c r="B61" s="103" t="str">
        <f>IF(Achievement!E61="Growth Adequate",Achievement!B61,"-")</f>
        <v>-</v>
      </c>
      <c r="C61" s="104" t="str">
        <f>IF(Achievement!E61="Growth Adequate",Achievement!C61,"-")</f>
        <v>-</v>
      </c>
      <c r="D61" s="105" t="str">
        <f>IF(Achievement!E61="Growth Adequate",Achievement!D61,"")</f>
        <v/>
      </c>
      <c r="E61" s="56" t="str">
        <f t="shared" si="4"/>
        <v>-</v>
      </c>
      <c r="F61" s="83" t="str">
        <f>IF(Achievement!E61="Growth Adequate",Achievement!G61,"")</f>
        <v/>
      </c>
      <c r="G61" s="40" t="str">
        <f t="shared" si="2"/>
        <v/>
      </c>
      <c r="H61" s="141"/>
      <c r="I61" s="141"/>
      <c r="J61" s="141"/>
    </row>
    <row r="62" spans="1:10" ht="24" customHeight="1" x14ac:dyDescent="0.35">
      <c r="A62" s="103" t="str">
        <f>IF(Achievement!E62="Growth Adequate",Achievement!A62,"-")</f>
        <v>-</v>
      </c>
      <c r="B62" s="103" t="str">
        <f>IF(Achievement!E62="Growth Adequate",Achievement!B62,"-")</f>
        <v>-</v>
      </c>
      <c r="C62" s="104" t="str">
        <f>IF(Achievement!E62="Growth Adequate",Achievement!C62,"-")</f>
        <v>-</v>
      </c>
      <c r="D62" s="105" t="str">
        <f>IF(Achievement!E62="Growth Adequate",Achievement!D62,"")</f>
        <v/>
      </c>
      <c r="E62" s="56" t="str">
        <f t="shared" si="4"/>
        <v>-</v>
      </c>
      <c r="F62" s="83" t="str">
        <f>IF(Achievement!E62="Growth Adequate",Achievement!G62,"")</f>
        <v/>
      </c>
      <c r="G62" s="40" t="str">
        <f t="shared" si="2"/>
        <v/>
      </c>
      <c r="H62" s="141"/>
      <c r="I62" s="141"/>
      <c r="J62" s="141"/>
    </row>
    <row r="63" spans="1:10" ht="24" customHeight="1" x14ac:dyDescent="0.35">
      <c r="A63" s="103" t="str">
        <f>IF(Achievement!E63="Growth Adequate",Achievement!A63,"-")</f>
        <v>-</v>
      </c>
      <c r="B63" s="103" t="str">
        <f>IF(Achievement!E63="Growth Adequate",Achievement!B63,"-")</f>
        <v>-</v>
      </c>
      <c r="C63" s="104" t="str">
        <f>IF(Achievement!E63="Growth Adequate",Achievement!C63,"-")</f>
        <v>-</v>
      </c>
      <c r="D63" s="105" t="str">
        <f>IF(Achievement!E63="Growth Adequate",Achievement!D63,"")</f>
        <v/>
      </c>
      <c r="E63" s="56" t="str">
        <f t="shared" si="4"/>
        <v>-</v>
      </c>
      <c r="F63" s="83" t="str">
        <f>IF(Achievement!E63="Growth Adequate",Achievement!G63,"")</f>
        <v/>
      </c>
      <c r="G63" s="40" t="str">
        <f t="shared" si="2"/>
        <v/>
      </c>
      <c r="H63" s="141"/>
      <c r="I63" s="141"/>
      <c r="J63" s="141"/>
    </row>
    <row r="64" spans="1:10" ht="24" customHeight="1" x14ac:dyDescent="0.35">
      <c r="A64" s="103" t="str">
        <f>IF(Achievement!E64="Growth Adequate",Achievement!A64,"-")</f>
        <v>-</v>
      </c>
      <c r="B64" s="103" t="str">
        <f>IF(Achievement!E64="Growth Adequate",Achievement!B64,"-")</f>
        <v>-</v>
      </c>
      <c r="C64" s="104" t="str">
        <f>IF(Achievement!E64="Growth Adequate",Achievement!C64,"-")</f>
        <v>-</v>
      </c>
      <c r="D64" s="105" t="str">
        <f>IF(Achievement!E64="Growth Adequate",Achievement!D64,"")</f>
        <v/>
      </c>
      <c r="E64" s="56" t="str">
        <f t="shared" si="4"/>
        <v>-</v>
      </c>
      <c r="F64" s="83" t="str">
        <f>IF(Achievement!E64="Growth Adequate",Achievement!G64,"")</f>
        <v/>
      </c>
      <c r="G64" s="40" t="str">
        <f t="shared" si="2"/>
        <v/>
      </c>
      <c r="H64" s="141"/>
      <c r="I64" s="141"/>
      <c r="J64" s="141"/>
    </row>
    <row r="65" spans="1:10" ht="24" customHeight="1" x14ac:dyDescent="0.35">
      <c r="A65" s="103" t="str">
        <f>IF(Achievement!E65="Growth Adequate",Achievement!A65,"-")</f>
        <v>-</v>
      </c>
      <c r="B65" s="103" t="str">
        <f>IF(Achievement!E65="Growth Adequate",Achievement!B65,"-")</f>
        <v>-</v>
      </c>
      <c r="C65" s="104" t="str">
        <f>IF(Achievement!E65="Growth Adequate",Achievement!C65,"-")</f>
        <v>-</v>
      </c>
      <c r="D65" s="105" t="str">
        <f>IF(Achievement!E65="Growth Adequate",Achievement!D65,"")</f>
        <v/>
      </c>
      <c r="E65" s="56" t="str">
        <f t="shared" si="4"/>
        <v>-</v>
      </c>
      <c r="F65" s="83" t="str">
        <f>IF(Achievement!E65="Growth Adequate",Achievement!G65,"")</f>
        <v/>
      </c>
      <c r="G65" s="40" t="str">
        <f t="shared" si="2"/>
        <v/>
      </c>
      <c r="H65" s="141"/>
      <c r="I65" s="141"/>
      <c r="J65" s="141"/>
    </row>
    <row r="66" spans="1:10" ht="24" customHeight="1" x14ac:dyDescent="0.35">
      <c r="A66" s="103" t="str">
        <f>IF(Achievement!E66="Growth Adequate",Achievement!A66,"-")</f>
        <v>-</v>
      </c>
      <c r="B66" s="103" t="str">
        <f>IF(Achievement!E66="Growth Adequate",Achievement!B66,"-")</f>
        <v>-</v>
      </c>
      <c r="C66" s="104" t="str">
        <f>IF(Achievement!E66="Growth Adequate",Achievement!C66,"-")</f>
        <v>-</v>
      </c>
      <c r="D66" s="105" t="str">
        <f>IF(Achievement!E66="Growth Adequate",Achievement!D66,"")</f>
        <v/>
      </c>
      <c r="E66" s="56" t="str">
        <f t="shared" si="4"/>
        <v>-</v>
      </c>
      <c r="F66" s="83" t="str">
        <f>IF(Achievement!E66="Growth Adequate",Achievement!G66,"")</f>
        <v/>
      </c>
      <c r="G66" s="40" t="str">
        <f t="shared" si="2"/>
        <v/>
      </c>
      <c r="H66" s="141"/>
      <c r="I66" s="141"/>
      <c r="J66" s="141"/>
    </row>
    <row r="67" spans="1:10" ht="24" customHeight="1" x14ac:dyDescent="0.35">
      <c r="A67" s="103" t="str">
        <f>IF(Achievement!E67="Growth Adequate",Achievement!A67,"-")</f>
        <v>-</v>
      </c>
      <c r="B67" s="103" t="str">
        <f>IF(Achievement!E67="Growth Adequate",Achievement!B67,"-")</f>
        <v>-</v>
      </c>
      <c r="C67" s="104" t="str">
        <f>IF(Achievement!E67="Growth Adequate",Achievement!C67,"-")</f>
        <v>-</v>
      </c>
      <c r="D67" s="105" t="str">
        <f>IF(Achievement!E67="Growth Adequate",Achievement!D67,"")</f>
        <v/>
      </c>
      <c r="E67" s="56" t="str">
        <f t="shared" si="4"/>
        <v>-</v>
      </c>
      <c r="F67" s="83" t="str">
        <f>IF(Achievement!E67="Growth Adequate",Achievement!G67,"")</f>
        <v/>
      </c>
      <c r="G67" s="40" t="str">
        <f t="shared" si="2"/>
        <v/>
      </c>
      <c r="H67" s="141"/>
      <c r="I67" s="141"/>
      <c r="J67" s="141"/>
    </row>
    <row r="68" spans="1:10" ht="24" customHeight="1" x14ac:dyDescent="0.35">
      <c r="A68" s="103" t="str">
        <f>IF(Achievement!E68="Growth Adequate",Achievement!A68,"-")</f>
        <v>-</v>
      </c>
      <c r="B68" s="103" t="str">
        <f>IF(Achievement!E68="Growth Adequate",Achievement!B68,"-")</f>
        <v>-</v>
      </c>
      <c r="C68" s="104" t="str">
        <f>IF(Achievement!E68="Growth Adequate",Achievement!C68,"-")</f>
        <v>-</v>
      </c>
      <c r="D68" s="105" t="str">
        <f>IF(Achievement!E68="Growth Adequate",Achievement!D68,"")</f>
        <v/>
      </c>
      <c r="E68" s="56" t="str">
        <f t="shared" si="4"/>
        <v>-</v>
      </c>
      <c r="F68" s="83" t="str">
        <f>IF(Achievement!E68="Growth Adequate",Achievement!G68,"")</f>
        <v/>
      </c>
      <c r="G68" s="40" t="str">
        <f t="shared" si="2"/>
        <v/>
      </c>
      <c r="H68" s="141"/>
      <c r="I68" s="141"/>
      <c r="J68" s="141"/>
    </row>
    <row r="69" spans="1:10" ht="24" customHeight="1" x14ac:dyDescent="0.35">
      <c r="A69" s="103" t="str">
        <f>IF(Achievement!E69="Growth Adequate",Achievement!A69,"-")</f>
        <v>-</v>
      </c>
      <c r="B69" s="103" t="str">
        <f>IF(Achievement!E69="Growth Adequate",Achievement!B69,"-")</f>
        <v>-</v>
      </c>
      <c r="C69" s="104" t="str">
        <f>IF(Achievement!E69="Growth Adequate",Achievement!C69,"-")</f>
        <v>-</v>
      </c>
      <c r="D69" s="105" t="str">
        <f>IF(Achievement!E69="Growth Adequate",Achievement!D69,"")</f>
        <v/>
      </c>
      <c r="E69" s="56" t="str">
        <f t="shared" si="4"/>
        <v>-</v>
      </c>
      <c r="F69" s="83" t="str">
        <f>IF(Achievement!E69="Growth Adequate",Achievement!G69,"")</f>
        <v/>
      </c>
      <c r="G69" s="40" t="str">
        <f t="shared" si="2"/>
        <v/>
      </c>
      <c r="H69" s="141"/>
      <c r="I69" s="141"/>
      <c r="J69" s="141"/>
    </row>
    <row r="70" spans="1:10" ht="24" customHeight="1" x14ac:dyDescent="0.35">
      <c r="A70" s="103" t="str">
        <f>IF(Achievement!E70="Growth Adequate",Achievement!A70,"-")</f>
        <v>-</v>
      </c>
      <c r="B70" s="103" t="str">
        <f>IF(Achievement!E70="Growth Adequate",Achievement!B70,"-")</f>
        <v>-</v>
      </c>
      <c r="C70" s="104" t="str">
        <f>IF(Achievement!E70="Growth Adequate",Achievement!C70,"-")</f>
        <v>-</v>
      </c>
      <c r="D70" s="105" t="str">
        <f>IF(Achievement!E70="Growth Adequate",Achievement!D70,"")</f>
        <v/>
      </c>
      <c r="E70" s="56" t="str">
        <f t="shared" si="4"/>
        <v>-</v>
      </c>
      <c r="F70" s="83" t="str">
        <f>IF(Achievement!E70="Growth Adequate",Achievement!G70,"")</f>
        <v/>
      </c>
      <c r="G70" s="40" t="str">
        <f t="shared" si="2"/>
        <v/>
      </c>
      <c r="H70" s="141"/>
      <c r="I70" s="141"/>
      <c r="J70" s="141"/>
    </row>
    <row r="71" spans="1:10" ht="24" customHeight="1" x14ac:dyDescent="0.35">
      <c r="A71" s="103" t="str">
        <f>IF(Achievement!E71="Growth Adequate",Achievement!A71,"-")</f>
        <v>-</v>
      </c>
      <c r="B71" s="103" t="str">
        <f>IF(Achievement!E71="Growth Adequate",Achievement!B71,"-")</f>
        <v>-</v>
      </c>
      <c r="C71" s="104" t="str">
        <f>IF(Achievement!E71="Growth Adequate",Achievement!C71,"-")</f>
        <v>-</v>
      </c>
      <c r="D71" s="105" t="str">
        <f>IF(Achievement!E71="Growth Adequate",Achievement!D71,"")</f>
        <v/>
      </c>
      <c r="E71" s="56" t="str">
        <f t="shared" si="4"/>
        <v>-</v>
      </c>
      <c r="F71" s="83" t="str">
        <f>IF(Achievement!E71="Growth Adequate",Achievement!G71,"")</f>
        <v/>
      </c>
      <c r="G71" s="40" t="str">
        <f t="shared" si="2"/>
        <v/>
      </c>
      <c r="H71" s="141"/>
      <c r="I71" s="141"/>
      <c r="J71" s="141"/>
    </row>
    <row r="72" spans="1:10" ht="24" customHeight="1" x14ac:dyDescent="0.35">
      <c r="A72" s="103" t="str">
        <f>IF(Achievement!E72="Growth Adequate",Achievement!A72,"-")</f>
        <v>-</v>
      </c>
      <c r="B72" s="103" t="str">
        <f>IF(Achievement!E72="Growth Adequate",Achievement!B72,"-")</f>
        <v>-</v>
      </c>
      <c r="C72" s="104" t="str">
        <f>IF(Achievement!E72="Growth Adequate",Achievement!C72,"-")</f>
        <v>-</v>
      </c>
      <c r="D72" s="105" t="str">
        <f>IF(Achievement!E72="Growth Adequate",Achievement!D72,"")</f>
        <v/>
      </c>
      <c r="E72" s="56" t="str">
        <f t="shared" si="4"/>
        <v>-</v>
      </c>
      <c r="F72" s="83" t="str">
        <f>IF(Achievement!E72="Growth Adequate",Achievement!G72,"")</f>
        <v/>
      </c>
      <c r="G72" s="40" t="str">
        <f t="shared" si="2"/>
        <v/>
      </c>
      <c r="H72" s="141"/>
      <c r="I72" s="141"/>
      <c r="J72" s="141"/>
    </row>
    <row r="73" spans="1:10" ht="24" customHeight="1" x14ac:dyDescent="0.35">
      <c r="A73" s="103" t="str">
        <f>IF(Achievement!E73="Growth Adequate",Achievement!A73,"-")</f>
        <v>-</v>
      </c>
      <c r="B73" s="103" t="str">
        <f>IF(Achievement!E73="Growth Adequate",Achievement!B73,"-")</f>
        <v>-</v>
      </c>
      <c r="C73" s="104" t="str">
        <f>IF(Achievement!E73="Growth Adequate",Achievement!C73,"-")</f>
        <v>-</v>
      </c>
      <c r="D73" s="105" t="str">
        <f>IF(Achievement!E73="Growth Adequate",Achievement!D73,"")</f>
        <v/>
      </c>
      <c r="E73" s="56" t="str">
        <f t="shared" si="4"/>
        <v>-</v>
      </c>
      <c r="F73" s="83" t="str">
        <f>IF(Achievement!E73="Growth Adequate",Achievement!G73,"")</f>
        <v/>
      </c>
      <c r="G73" s="40" t="str">
        <f t="shared" si="2"/>
        <v/>
      </c>
      <c r="H73" s="141"/>
      <c r="I73" s="141"/>
      <c r="J73" s="141"/>
    </row>
    <row r="74" spans="1:10" ht="24" customHeight="1" x14ac:dyDescent="0.35">
      <c r="A74" s="103" t="str">
        <f>IF(Achievement!E74="Growth Adequate",Achievement!A74,"-")</f>
        <v>-</v>
      </c>
      <c r="B74" s="103" t="str">
        <f>IF(Achievement!E74="Growth Adequate",Achievement!B74,"-")</f>
        <v>-</v>
      </c>
      <c r="C74" s="104" t="str">
        <f>IF(Achievement!E74="Growth Adequate",Achievement!C74,"-")</f>
        <v>-</v>
      </c>
      <c r="D74" s="105" t="str">
        <f>IF(Achievement!E74="Growth Adequate",Achievement!D74,"")</f>
        <v/>
      </c>
      <c r="E74" s="56" t="str">
        <f t="shared" si="4"/>
        <v>-</v>
      </c>
      <c r="F74" s="83" t="str">
        <f>IF(Achievement!E74="Growth Adequate",Achievement!G74,"")</f>
        <v/>
      </c>
      <c r="G74" s="40" t="str">
        <f t="shared" si="2"/>
        <v/>
      </c>
      <c r="H74" s="141"/>
      <c r="I74" s="141"/>
      <c r="J74" s="141"/>
    </row>
    <row r="75" spans="1:10" ht="24" customHeight="1" x14ac:dyDescent="0.35">
      <c r="A75" s="103" t="str">
        <f>IF(Achievement!E75="Growth Adequate",Achievement!A75,"-")</f>
        <v>-</v>
      </c>
      <c r="B75" s="103" t="str">
        <f>IF(Achievement!E75="Growth Adequate",Achievement!B75,"-")</f>
        <v>-</v>
      </c>
      <c r="C75" s="104" t="str">
        <f>IF(Achievement!E75="Growth Adequate",Achievement!C75,"-")</f>
        <v>-</v>
      </c>
      <c r="D75" s="105" t="str">
        <f>IF(Achievement!E75="Growth Adequate",Achievement!D75,"")</f>
        <v/>
      </c>
      <c r="E75" s="56" t="str">
        <f t="shared" si="4"/>
        <v>-</v>
      </c>
      <c r="F75" s="83" t="str">
        <f>IF(Achievement!E75="Growth Adequate",Achievement!G75,"")</f>
        <v/>
      </c>
      <c r="G75" s="40" t="str">
        <f t="shared" si="2"/>
        <v/>
      </c>
      <c r="H75" s="141"/>
      <c r="I75" s="141"/>
      <c r="J75" s="141"/>
    </row>
    <row r="76" spans="1:10" ht="24" customHeight="1" x14ac:dyDescent="0.35">
      <c r="A76" s="103" t="str">
        <f>IF(Achievement!E76="Growth Adequate",Achievement!A76,"-")</f>
        <v>-</v>
      </c>
      <c r="B76" s="103" t="str">
        <f>IF(Achievement!E76="Growth Adequate",Achievement!B76,"-")</f>
        <v>-</v>
      </c>
      <c r="C76" s="104" t="str">
        <f>IF(Achievement!E76="Growth Adequate",Achievement!C76,"-")</f>
        <v>-</v>
      </c>
      <c r="D76" s="105" t="str">
        <f>IF(Achievement!E76="Growth Adequate",Achievement!D76,"")</f>
        <v/>
      </c>
      <c r="E76" s="56" t="str">
        <f t="shared" si="4"/>
        <v>-</v>
      </c>
      <c r="F76" s="83" t="str">
        <f>IF(Achievement!E76="Growth Adequate",Achievement!G76,"")</f>
        <v/>
      </c>
      <c r="G76" s="40" t="str">
        <f t="shared" si="2"/>
        <v/>
      </c>
      <c r="H76" s="141"/>
      <c r="I76" s="141"/>
      <c r="J76" s="141"/>
    </row>
    <row r="77" spans="1:10" ht="24" customHeight="1" x14ac:dyDescent="0.35">
      <c r="A77" s="103" t="str">
        <f>IF(Achievement!E77="Growth Adequate",Achievement!A77,"-")</f>
        <v>-</v>
      </c>
      <c r="B77" s="103" t="str">
        <f>IF(Achievement!E77="Growth Adequate",Achievement!B77,"-")</f>
        <v>-</v>
      </c>
      <c r="C77" s="104" t="str">
        <f>IF(Achievement!E77="Growth Adequate",Achievement!C77,"-")</f>
        <v>-</v>
      </c>
      <c r="D77" s="105" t="str">
        <f>IF(Achievement!E77="Growth Adequate",Achievement!D77,"")</f>
        <v/>
      </c>
      <c r="E77" s="56" t="str">
        <f t="shared" si="4"/>
        <v>-</v>
      </c>
      <c r="F77" s="83" t="str">
        <f>IF(Achievement!E77="Growth Adequate",Achievement!G77,"")</f>
        <v/>
      </c>
      <c r="G77" s="40" t="str">
        <f t="shared" ref="G77:G140" si="5">IF(F77&gt;=E77,"Yes","")</f>
        <v/>
      </c>
      <c r="H77" s="141"/>
      <c r="I77" s="141"/>
      <c r="J77" s="141"/>
    </row>
    <row r="78" spans="1:10" ht="24" customHeight="1" x14ac:dyDescent="0.35">
      <c r="A78" s="103" t="str">
        <f>IF(Achievement!E78="Growth Adequate",Achievement!A78,"-")</f>
        <v>-</v>
      </c>
      <c r="B78" s="103" t="str">
        <f>IF(Achievement!E78="Growth Adequate",Achievement!B78,"-")</f>
        <v>-</v>
      </c>
      <c r="C78" s="104" t="str">
        <f>IF(Achievement!E78="Growth Adequate",Achievement!C78,"-")</f>
        <v>-</v>
      </c>
      <c r="D78" s="105" t="str">
        <f>IF(Achievement!E78="Growth Adequate",Achievement!D78,"")</f>
        <v/>
      </c>
      <c r="E78" s="56" t="str">
        <f t="shared" si="4"/>
        <v>-</v>
      </c>
      <c r="F78" s="83" t="str">
        <f>IF(Achievement!E78="Growth Adequate",Achievement!G78,"")</f>
        <v/>
      </c>
      <c r="G78" s="40" t="str">
        <f t="shared" si="5"/>
        <v/>
      </c>
      <c r="H78" s="141"/>
      <c r="I78" s="141"/>
      <c r="J78" s="141"/>
    </row>
    <row r="79" spans="1:10" ht="24" customHeight="1" x14ac:dyDescent="0.35">
      <c r="A79" s="103" t="str">
        <f>IF(Achievement!E79="Growth Adequate",Achievement!A79,"-")</f>
        <v>-</v>
      </c>
      <c r="B79" s="103" t="str">
        <f>IF(Achievement!E79="Growth Adequate",Achievement!B79,"-")</f>
        <v>-</v>
      </c>
      <c r="C79" s="104" t="str">
        <f>IF(Achievement!E79="Growth Adequate",Achievement!C79,"-")</f>
        <v>-</v>
      </c>
      <c r="D79" s="105" t="str">
        <f>IF(Achievement!E79="Growth Adequate",Achievement!D79,"")</f>
        <v/>
      </c>
      <c r="E79" s="56" t="str">
        <f t="shared" si="4"/>
        <v>-</v>
      </c>
      <c r="F79" s="83" t="str">
        <f>IF(Achievement!E79="Growth Adequate",Achievement!G79,"")</f>
        <v/>
      </c>
      <c r="G79" s="40" t="str">
        <f t="shared" si="5"/>
        <v/>
      </c>
      <c r="H79" s="141"/>
      <c r="I79" s="141"/>
      <c r="J79" s="141"/>
    </row>
    <row r="80" spans="1:10" ht="24" customHeight="1" x14ac:dyDescent="0.35">
      <c r="A80" s="103" t="str">
        <f>IF(Achievement!E80="Growth Adequate",Achievement!A80,"-")</f>
        <v>-</v>
      </c>
      <c r="B80" s="103" t="str">
        <f>IF(Achievement!E80="Growth Adequate",Achievement!B80,"-")</f>
        <v>-</v>
      </c>
      <c r="C80" s="104" t="str">
        <f>IF(Achievement!E80="Growth Adequate",Achievement!C80,"-")</f>
        <v>-</v>
      </c>
      <c r="D80" s="105" t="str">
        <f>IF(Achievement!E80="Growth Adequate",Achievement!D80,"")</f>
        <v/>
      </c>
      <c r="E80" s="56" t="str">
        <f t="shared" si="4"/>
        <v>-</v>
      </c>
      <c r="F80" s="83" t="str">
        <f>IF(Achievement!E80="Growth Adequate",Achievement!G80,"")</f>
        <v/>
      </c>
      <c r="G80" s="40" t="str">
        <f t="shared" si="5"/>
        <v/>
      </c>
      <c r="H80" s="141"/>
      <c r="I80" s="141"/>
      <c r="J80" s="141"/>
    </row>
    <row r="81" spans="1:10" ht="24" customHeight="1" x14ac:dyDescent="0.35">
      <c r="A81" s="103" t="str">
        <f>IF(Achievement!E81="Growth Adequate",Achievement!A81,"-")</f>
        <v>-</v>
      </c>
      <c r="B81" s="103" t="str">
        <f>IF(Achievement!E81="Growth Adequate",Achievement!B81,"-")</f>
        <v>-</v>
      </c>
      <c r="C81" s="104" t="str">
        <f>IF(Achievement!E81="Growth Adequate",Achievement!C81,"-")</f>
        <v>-</v>
      </c>
      <c r="D81" s="105" t="str">
        <f>IF(Achievement!E81="Growth Adequate",Achievement!D81,"")</f>
        <v/>
      </c>
      <c r="E81" s="56" t="str">
        <f t="shared" si="4"/>
        <v>-</v>
      </c>
      <c r="F81" s="83" t="str">
        <f>IF(Achievement!E81="Growth Adequate",Achievement!G81,"")</f>
        <v/>
      </c>
      <c r="G81" s="40" t="str">
        <f t="shared" si="5"/>
        <v/>
      </c>
      <c r="H81" s="141"/>
      <c r="I81" s="141"/>
      <c r="J81" s="141"/>
    </row>
    <row r="82" spans="1:10" ht="24" customHeight="1" x14ac:dyDescent="0.35">
      <c r="A82" s="103" t="str">
        <f>IF(Achievement!E82="Growth Adequate",Achievement!A82,"-")</f>
        <v>-</v>
      </c>
      <c r="B82" s="103" t="str">
        <f>IF(Achievement!E82="Growth Adequate",Achievement!B82,"-")</f>
        <v>-</v>
      </c>
      <c r="C82" s="104" t="str">
        <f>IF(Achievement!E82="Growth Adequate",Achievement!C82,"-")</f>
        <v>-</v>
      </c>
      <c r="D82" s="105" t="str">
        <f>IF(Achievement!E82="Growth Adequate",Achievement!D82,"")</f>
        <v/>
      </c>
      <c r="E82" s="56" t="str">
        <f t="shared" si="4"/>
        <v>-</v>
      </c>
      <c r="F82" s="83" t="str">
        <f>IF(Achievement!E82="Growth Adequate",Achievement!G82,"")</f>
        <v/>
      </c>
      <c r="G82" s="40" t="str">
        <f t="shared" si="5"/>
        <v/>
      </c>
      <c r="H82" s="141"/>
      <c r="I82" s="141"/>
      <c r="J82" s="141"/>
    </row>
    <row r="83" spans="1:10" ht="24" customHeight="1" x14ac:dyDescent="0.35">
      <c r="A83" s="103" t="str">
        <f>IF(Achievement!E83="Growth Adequate",Achievement!A83,"-")</f>
        <v>-</v>
      </c>
      <c r="B83" s="103" t="str">
        <f>IF(Achievement!E83="Growth Adequate",Achievement!B83,"-")</f>
        <v>-</v>
      </c>
      <c r="C83" s="104" t="str">
        <f>IF(Achievement!E83="Growth Adequate",Achievement!C83,"-")</f>
        <v>-</v>
      </c>
      <c r="D83" s="105" t="str">
        <f>IF(Achievement!E83="Growth Adequate",Achievement!D83,"")</f>
        <v/>
      </c>
      <c r="E83" s="56" t="str">
        <f t="shared" si="4"/>
        <v>-</v>
      </c>
      <c r="F83" s="83" t="str">
        <f>IF(Achievement!E83="Growth Adequate",Achievement!G83,"")</f>
        <v/>
      </c>
      <c r="G83" s="40" t="str">
        <f t="shared" si="5"/>
        <v/>
      </c>
      <c r="H83" s="141"/>
      <c r="I83" s="141"/>
      <c r="J83" s="141"/>
    </row>
    <row r="84" spans="1:10" ht="24" customHeight="1" x14ac:dyDescent="0.35">
      <c r="A84" s="103" t="str">
        <f>IF(Achievement!E84="Growth Adequate",Achievement!A84,"-")</f>
        <v>-</v>
      </c>
      <c r="B84" s="103" t="str">
        <f>IF(Achievement!E84="Growth Adequate",Achievement!B84,"-")</f>
        <v>-</v>
      </c>
      <c r="C84" s="104" t="str">
        <f>IF(Achievement!E84="Growth Adequate",Achievement!C84,"-")</f>
        <v>-</v>
      </c>
      <c r="D84" s="105" t="str">
        <f>IF(Achievement!E84="Growth Adequate",Achievement!D84,"")</f>
        <v/>
      </c>
      <c r="E84" s="56" t="str">
        <f t="shared" si="4"/>
        <v>-</v>
      </c>
      <c r="F84" s="83" t="str">
        <f>IF(Achievement!E84="Growth Adequate",Achievement!G84,"")</f>
        <v/>
      </c>
      <c r="G84" s="40" t="str">
        <f t="shared" si="5"/>
        <v/>
      </c>
      <c r="H84" s="141"/>
      <c r="I84" s="141"/>
      <c r="J84" s="141"/>
    </row>
    <row r="85" spans="1:10" ht="24" customHeight="1" x14ac:dyDescent="0.35">
      <c r="A85" s="103" t="str">
        <f>IF(Achievement!E85="Growth Adequate",Achievement!A85,"-")</f>
        <v>-</v>
      </c>
      <c r="B85" s="103" t="str">
        <f>IF(Achievement!E85="Growth Adequate",Achievement!B85,"-")</f>
        <v>-</v>
      </c>
      <c r="C85" s="104" t="str">
        <f>IF(Achievement!E85="Growth Adequate",Achievement!C85,"-")</f>
        <v>-</v>
      </c>
      <c r="D85" s="105" t="str">
        <f>IF(Achievement!E85="Growth Adequate",Achievement!D85,"")</f>
        <v/>
      </c>
      <c r="E85" s="56" t="str">
        <f t="shared" si="4"/>
        <v>-</v>
      </c>
      <c r="F85" s="83" t="str">
        <f>IF(Achievement!E85="Growth Adequate",Achievement!G85,"")</f>
        <v/>
      </c>
      <c r="G85" s="40" t="str">
        <f t="shared" si="5"/>
        <v/>
      </c>
      <c r="H85" s="141"/>
      <c r="I85" s="141"/>
      <c r="J85" s="141"/>
    </row>
    <row r="86" spans="1:10" ht="24" customHeight="1" x14ac:dyDescent="0.35">
      <c r="A86" s="103" t="str">
        <f>IF(Achievement!E86="Growth Adequate",Achievement!A86,"-")</f>
        <v>-</v>
      </c>
      <c r="B86" s="103" t="str">
        <f>IF(Achievement!E86="Growth Adequate",Achievement!B86,"-")</f>
        <v>-</v>
      </c>
      <c r="C86" s="104" t="str">
        <f>IF(Achievement!E86="Growth Adequate",Achievement!C86,"-")</f>
        <v>-</v>
      </c>
      <c r="D86" s="105" t="str">
        <f>IF(Achievement!E86="Growth Adequate",Achievement!D86,"")</f>
        <v/>
      </c>
      <c r="E86" s="56" t="str">
        <f t="shared" si="4"/>
        <v>-</v>
      </c>
      <c r="F86" s="83" t="str">
        <f>IF(Achievement!E86="Growth Adequate",Achievement!G86,"")</f>
        <v/>
      </c>
      <c r="G86" s="40" t="str">
        <f t="shared" si="5"/>
        <v/>
      </c>
      <c r="H86" s="141"/>
      <c r="I86" s="141"/>
      <c r="J86" s="141"/>
    </row>
    <row r="87" spans="1:10" ht="24" customHeight="1" x14ac:dyDescent="0.35">
      <c r="A87" s="103" t="str">
        <f>IF(Achievement!E87="Growth Adequate",Achievement!A87,"-")</f>
        <v>-</v>
      </c>
      <c r="B87" s="103" t="str">
        <f>IF(Achievement!E87="Growth Adequate",Achievement!B87,"-")</f>
        <v>-</v>
      </c>
      <c r="C87" s="104" t="str">
        <f>IF(Achievement!E87="Growth Adequate",Achievement!C87,"-")</f>
        <v>-</v>
      </c>
      <c r="D87" s="105" t="str">
        <f>IF(Achievement!E87="Growth Adequate",Achievement!D87,"")</f>
        <v/>
      </c>
      <c r="E87" s="56" t="str">
        <f t="shared" si="4"/>
        <v>-</v>
      </c>
      <c r="F87" s="83" t="str">
        <f>IF(Achievement!E87="Growth Adequate",Achievement!G87,"")</f>
        <v/>
      </c>
      <c r="G87" s="40" t="str">
        <f t="shared" si="5"/>
        <v/>
      </c>
      <c r="H87" s="141"/>
      <c r="I87" s="141"/>
      <c r="J87" s="141"/>
    </row>
    <row r="88" spans="1:10" ht="24" customHeight="1" x14ac:dyDescent="0.35">
      <c r="A88" s="103" t="str">
        <f>IF(Achievement!E88="Growth Adequate",Achievement!A88,"-")</f>
        <v>-</v>
      </c>
      <c r="B88" s="103" t="str">
        <f>IF(Achievement!E88="Growth Adequate",Achievement!B88,"-")</f>
        <v>-</v>
      </c>
      <c r="C88" s="104" t="str">
        <f>IF(Achievement!E88="Growth Adequate",Achievement!C88,"-")</f>
        <v>-</v>
      </c>
      <c r="D88" s="105" t="str">
        <f>IF(Achievement!E88="Growth Adequate",Achievement!D88,"")</f>
        <v/>
      </c>
      <c r="E88" s="56" t="str">
        <f t="shared" si="4"/>
        <v>-</v>
      </c>
      <c r="F88" s="83" t="str">
        <f>IF(Achievement!E88="Growth Adequate",Achievement!G88,"")</f>
        <v/>
      </c>
      <c r="G88" s="40" t="str">
        <f t="shared" si="5"/>
        <v/>
      </c>
      <c r="H88" s="141"/>
      <c r="I88" s="141"/>
      <c r="J88" s="141"/>
    </row>
    <row r="89" spans="1:10" ht="24" customHeight="1" x14ac:dyDescent="0.35">
      <c r="A89" s="103" t="str">
        <f>IF(Achievement!E89="Growth Adequate",Achievement!A89,"-")</f>
        <v>-</v>
      </c>
      <c r="B89" s="103" t="str">
        <f>IF(Achievement!E89="Growth Adequate",Achievement!B89,"-")</f>
        <v>-</v>
      </c>
      <c r="C89" s="104" t="str">
        <f>IF(Achievement!E89="Growth Adequate",Achievement!C89,"-")</f>
        <v>-</v>
      </c>
      <c r="D89" s="105" t="str">
        <f>IF(Achievement!E89="Growth Adequate",Achievement!D89,"")</f>
        <v/>
      </c>
      <c r="E89" s="56" t="str">
        <f t="shared" ref="E89:E120" si="6">IFERROR(D89+((28-D89)*0.5),"-")</f>
        <v>-</v>
      </c>
      <c r="F89" s="83" t="str">
        <f>IF(Achievement!E89="Growth Adequate",Achievement!G89,"")</f>
        <v/>
      </c>
      <c r="G89" s="40" t="str">
        <f t="shared" si="5"/>
        <v/>
      </c>
      <c r="H89" s="141"/>
      <c r="I89" s="141"/>
      <c r="J89" s="141"/>
    </row>
    <row r="90" spans="1:10" ht="24" customHeight="1" x14ac:dyDescent="0.35">
      <c r="A90" s="103" t="str">
        <f>IF(Achievement!E90="Growth Adequate",Achievement!A90,"-")</f>
        <v>-</v>
      </c>
      <c r="B90" s="103" t="str">
        <f>IF(Achievement!E90="Growth Adequate",Achievement!B90,"-")</f>
        <v>-</v>
      </c>
      <c r="C90" s="104" t="str">
        <f>IF(Achievement!E90="Growth Adequate",Achievement!C90,"-")</f>
        <v>-</v>
      </c>
      <c r="D90" s="105" t="str">
        <f>IF(Achievement!E90="Growth Adequate",Achievement!D90,"")</f>
        <v/>
      </c>
      <c r="E90" s="56" t="str">
        <f t="shared" si="6"/>
        <v>-</v>
      </c>
      <c r="F90" s="83" t="str">
        <f>IF(Achievement!E90="Growth Adequate",Achievement!G90,"")</f>
        <v/>
      </c>
      <c r="G90" s="40" t="str">
        <f t="shared" si="5"/>
        <v/>
      </c>
      <c r="H90" s="141"/>
      <c r="I90" s="141"/>
      <c r="J90" s="141"/>
    </row>
    <row r="91" spans="1:10" ht="24" customHeight="1" x14ac:dyDescent="0.35">
      <c r="A91" s="103" t="str">
        <f>IF(Achievement!E91="Growth Adequate",Achievement!A91,"-")</f>
        <v>-</v>
      </c>
      <c r="B91" s="103" t="str">
        <f>IF(Achievement!E91="Growth Adequate",Achievement!B91,"-")</f>
        <v>-</v>
      </c>
      <c r="C91" s="104" t="str">
        <f>IF(Achievement!E91="Growth Adequate",Achievement!C91,"-")</f>
        <v>-</v>
      </c>
      <c r="D91" s="105" t="str">
        <f>IF(Achievement!E91="Growth Adequate",Achievement!D91,"")</f>
        <v/>
      </c>
      <c r="E91" s="56" t="str">
        <f t="shared" si="6"/>
        <v>-</v>
      </c>
      <c r="F91" s="83" t="str">
        <f>IF(Achievement!E91="Growth Adequate",Achievement!G91,"")</f>
        <v/>
      </c>
      <c r="G91" s="40" t="str">
        <f t="shared" si="5"/>
        <v/>
      </c>
      <c r="H91" s="141"/>
      <c r="I91" s="141"/>
      <c r="J91" s="141"/>
    </row>
    <row r="92" spans="1:10" ht="24" customHeight="1" x14ac:dyDescent="0.35">
      <c r="A92" s="103" t="str">
        <f>IF(Achievement!E92="Growth Adequate",Achievement!A92,"-")</f>
        <v>-</v>
      </c>
      <c r="B92" s="103" t="str">
        <f>IF(Achievement!E92="Growth Adequate",Achievement!B92,"-")</f>
        <v>-</v>
      </c>
      <c r="C92" s="104" t="str">
        <f>IF(Achievement!E92="Growth Adequate",Achievement!C92,"-")</f>
        <v>-</v>
      </c>
      <c r="D92" s="105" t="str">
        <f>IF(Achievement!E92="Growth Adequate",Achievement!D92,"")</f>
        <v/>
      </c>
      <c r="E92" s="56" t="str">
        <f t="shared" si="6"/>
        <v>-</v>
      </c>
      <c r="F92" s="83" t="str">
        <f>IF(Achievement!E92="Growth Adequate",Achievement!G92,"")</f>
        <v/>
      </c>
      <c r="G92" s="40" t="str">
        <f t="shared" si="5"/>
        <v/>
      </c>
      <c r="H92" s="141"/>
      <c r="I92" s="141"/>
      <c r="J92" s="141"/>
    </row>
    <row r="93" spans="1:10" ht="24" customHeight="1" x14ac:dyDescent="0.35">
      <c r="A93" s="103" t="str">
        <f>IF(Achievement!E93="Growth Adequate",Achievement!A93,"-")</f>
        <v>-</v>
      </c>
      <c r="B93" s="103" t="str">
        <f>IF(Achievement!E93="Growth Adequate",Achievement!B93,"-")</f>
        <v>-</v>
      </c>
      <c r="C93" s="104" t="str">
        <f>IF(Achievement!E93="Growth Adequate",Achievement!C93,"-")</f>
        <v>-</v>
      </c>
      <c r="D93" s="105" t="str">
        <f>IF(Achievement!E93="Growth Adequate",Achievement!D93,"")</f>
        <v/>
      </c>
      <c r="E93" s="56" t="str">
        <f t="shared" si="6"/>
        <v>-</v>
      </c>
      <c r="F93" s="83" t="str">
        <f>IF(Achievement!E93="Growth Adequate",Achievement!G93,"")</f>
        <v/>
      </c>
      <c r="G93" s="40" t="str">
        <f t="shared" si="5"/>
        <v/>
      </c>
      <c r="H93" s="141"/>
      <c r="I93" s="141"/>
      <c r="J93" s="141"/>
    </row>
    <row r="94" spans="1:10" ht="24" customHeight="1" x14ac:dyDescent="0.35">
      <c r="A94" s="103" t="str">
        <f>IF(Achievement!E94="Growth Adequate",Achievement!A94,"-")</f>
        <v>-</v>
      </c>
      <c r="B94" s="103" t="str">
        <f>IF(Achievement!E94="Growth Adequate",Achievement!B94,"-")</f>
        <v>-</v>
      </c>
      <c r="C94" s="104" t="str">
        <f>IF(Achievement!E94="Growth Adequate",Achievement!C94,"-")</f>
        <v>-</v>
      </c>
      <c r="D94" s="105" t="str">
        <f>IF(Achievement!E94="Growth Adequate",Achievement!D94,"")</f>
        <v/>
      </c>
      <c r="E94" s="56" t="str">
        <f t="shared" si="6"/>
        <v>-</v>
      </c>
      <c r="F94" s="83" t="str">
        <f>IF(Achievement!E94="Growth Adequate",Achievement!G94,"")</f>
        <v/>
      </c>
      <c r="G94" s="40" t="str">
        <f t="shared" si="5"/>
        <v/>
      </c>
      <c r="H94" s="141"/>
      <c r="I94" s="141"/>
      <c r="J94" s="141"/>
    </row>
    <row r="95" spans="1:10" ht="24" customHeight="1" x14ac:dyDescent="0.35">
      <c r="A95" s="103" t="str">
        <f>IF(Achievement!E95="Growth Adequate",Achievement!A95,"-")</f>
        <v>-</v>
      </c>
      <c r="B95" s="103" t="str">
        <f>IF(Achievement!E95="Growth Adequate",Achievement!B95,"-")</f>
        <v>-</v>
      </c>
      <c r="C95" s="104" t="str">
        <f>IF(Achievement!E95="Growth Adequate",Achievement!C95,"-")</f>
        <v>-</v>
      </c>
      <c r="D95" s="105" t="str">
        <f>IF(Achievement!E95="Growth Adequate",Achievement!D95,"")</f>
        <v/>
      </c>
      <c r="E95" s="56" t="str">
        <f t="shared" si="6"/>
        <v>-</v>
      </c>
      <c r="F95" s="83" t="str">
        <f>IF(Achievement!E95="Growth Adequate",Achievement!G95,"")</f>
        <v/>
      </c>
      <c r="G95" s="40" t="str">
        <f t="shared" si="5"/>
        <v/>
      </c>
      <c r="H95" s="141"/>
      <c r="I95" s="141"/>
      <c r="J95" s="141"/>
    </row>
    <row r="96" spans="1:10" ht="24" customHeight="1" x14ac:dyDescent="0.35">
      <c r="A96" s="103" t="str">
        <f>IF(Achievement!E96="Growth Adequate",Achievement!A96,"-")</f>
        <v>-</v>
      </c>
      <c r="B96" s="103" t="str">
        <f>IF(Achievement!E96="Growth Adequate",Achievement!B96,"-")</f>
        <v>-</v>
      </c>
      <c r="C96" s="104" t="str">
        <f>IF(Achievement!E96="Growth Adequate",Achievement!C96,"-")</f>
        <v>-</v>
      </c>
      <c r="D96" s="105" t="str">
        <f>IF(Achievement!E96="Growth Adequate",Achievement!D96,"")</f>
        <v/>
      </c>
      <c r="E96" s="56" t="str">
        <f t="shared" si="6"/>
        <v>-</v>
      </c>
      <c r="F96" s="83" t="str">
        <f>IF(Achievement!E96="Growth Adequate",Achievement!G96,"")</f>
        <v/>
      </c>
      <c r="G96" s="40" t="str">
        <f t="shared" si="5"/>
        <v/>
      </c>
      <c r="H96" s="141"/>
      <c r="I96" s="141"/>
      <c r="J96" s="141"/>
    </row>
    <row r="97" spans="1:10" ht="24" customHeight="1" x14ac:dyDescent="0.35">
      <c r="A97" s="103" t="str">
        <f>IF(Achievement!E97="Growth Adequate",Achievement!A97,"-")</f>
        <v>-</v>
      </c>
      <c r="B97" s="103" t="str">
        <f>IF(Achievement!E97="Growth Adequate",Achievement!B97,"-")</f>
        <v>-</v>
      </c>
      <c r="C97" s="104" t="str">
        <f>IF(Achievement!E97="Growth Adequate",Achievement!C97,"-")</f>
        <v>-</v>
      </c>
      <c r="D97" s="105" t="str">
        <f>IF(Achievement!E97="Growth Adequate",Achievement!D97,"")</f>
        <v/>
      </c>
      <c r="E97" s="56" t="str">
        <f t="shared" si="6"/>
        <v>-</v>
      </c>
      <c r="F97" s="83" t="str">
        <f>IF(Achievement!E97="Growth Adequate",Achievement!G97,"")</f>
        <v/>
      </c>
      <c r="G97" s="40" t="str">
        <f t="shared" si="5"/>
        <v/>
      </c>
      <c r="H97" s="141"/>
      <c r="I97" s="141"/>
      <c r="J97" s="141"/>
    </row>
    <row r="98" spans="1:10" ht="24" customHeight="1" x14ac:dyDescent="0.35">
      <c r="A98" s="103" t="str">
        <f>IF(Achievement!E98="Growth Adequate",Achievement!A98,"-")</f>
        <v>-</v>
      </c>
      <c r="B98" s="103" t="str">
        <f>IF(Achievement!E98="Growth Adequate",Achievement!B98,"-")</f>
        <v>-</v>
      </c>
      <c r="C98" s="104" t="str">
        <f>IF(Achievement!E98="Growth Adequate",Achievement!C98,"-")</f>
        <v>-</v>
      </c>
      <c r="D98" s="105" t="str">
        <f>IF(Achievement!E98="Growth Adequate",Achievement!D98,"")</f>
        <v/>
      </c>
      <c r="E98" s="56" t="str">
        <f t="shared" si="6"/>
        <v>-</v>
      </c>
      <c r="F98" s="83" t="str">
        <f>IF(Achievement!E98="Growth Adequate",Achievement!G98,"")</f>
        <v/>
      </c>
      <c r="G98" s="40" t="str">
        <f t="shared" si="5"/>
        <v/>
      </c>
      <c r="H98" s="141"/>
      <c r="I98" s="141"/>
      <c r="J98" s="141"/>
    </row>
    <row r="99" spans="1:10" ht="24" customHeight="1" x14ac:dyDescent="0.35">
      <c r="A99" s="103" t="str">
        <f>IF(Achievement!E99="Growth Adequate",Achievement!A99,"-")</f>
        <v>-</v>
      </c>
      <c r="B99" s="103" t="str">
        <f>IF(Achievement!E99="Growth Adequate",Achievement!B99,"-")</f>
        <v>-</v>
      </c>
      <c r="C99" s="104" t="str">
        <f>IF(Achievement!E99="Growth Adequate",Achievement!C99,"-")</f>
        <v>-</v>
      </c>
      <c r="D99" s="105" t="str">
        <f>IF(Achievement!E99="Growth Adequate",Achievement!D99,"")</f>
        <v/>
      </c>
      <c r="E99" s="56" t="str">
        <f t="shared" si="6"/>
        <v>-</v>
      </c>
      <c r="F99" s="83" t="str">
        <f>IF(Achievement!E99="Growth Adequate",Achievement!G99,"")</f>
        <v/>
      </c>
      <c r="G99" s="40" t="str">
        <f t="shared" si="5"/>
        <v/>
      </c>
      <c r="H99" s="141"/>
      <c r="I99" s="141"/>
      <c r="J99" s="141"/>
    </row>
    <row r="100" spans="1:10" ht="24" customHeight="1" x14ac:dyDescent="0.35">
      <c r="A100" s="103" t="str">
        <f>IF(Achievement!E100="Growth Adequate",Achievement!A100,"-")</f>
        <v>-</v>
      </c>
      <c r="B100" s="103" t="str">
        <f>IF(Achievement!E100="Growth Adequate",Achievement!B100,"-")</f>
        <v>-</v>
      </c>
      <c r="C100" s="104" t="str">
        <f>IF(Achievement!E100="Growth Adequate",Achievement!C100,"-")</f>
        <v>-</v>
      </c>
      <c r="D100" s="105" t="str">
        <f>IF(Achievement!E100="Growth Adequate",Achievement!D100,"")</f>
        <v/>
      </c>
      <c r="E100" s="56" t="str">
        <f t="shared" si="6"/>
        <v>-</v>
      </c>
      <c r="F100" s="83" t="str">
        <f>IF(Achievement!E100="Growth Adequate",Achievement!G100,"")</f>
        <v/>
      </c>
      <c r="G100" s="40" t="str">
        <f t="shared" si="5"/>
        <v/>
      </c>
      <c r="H100" s="141"/>
      <c r="I100" s="141"/>
      <c r="J100" s="141"/>
    </row>
    <row r="101" spans="1:10" ht="24" customHeight="1" x14ac:dyDescent="0.35">
      <c r="A101" s="103" t="str">
        <f>IF(Achievement!E101="Growth Adequate",Achievement!A101,"-")</f>
        <v>-</v>
      </c>
      <c r="B101" s="103" t="str">
        <f>IF(Achievement!E101="Growth Adequate",Achievement!B101,"-")</f>
        <v>-</v>
      </c>
      <c r="C101" s="104" t="str">
        <f>IF(Achievement!E101="Growth Adequate",Achievement!C101,"-")</f>
        <v>-</v>
      </c>
      <c r="D101" s="105" t="str">
        <f>IF(Achievement!E101="Growth Adequate",Achievement!D101,"")</f>
        <v/>
      </c>
      <c r="E101" s="56" t="str">
        <f t="shared" si="6"/>
        <v>-</v>
      </c>
      <c r="F101" s="83" t="str">
        <f>IF(Achievement!E101="Growth Adequate",Achievement!G101,"")</f>
        <v/>
      </c>
      <c r="G101" s="40" t="str">
        <f t="shared" si="5"/>
        <v/>
      </c>
      <c r="H101" s="141"/>
      <c r="I101" s="141"/>
      <c r="J101" s="141"/>
    </row>
    <row r="102" spans="1:10" ht="24" customHeight="1" x14ac:dyDescent="0.35">
      <c r="A102" s="103" t="str">
        <f>IF(Achievement!E102="Growth Adequate",Achievement!A102,"-")</f>
        <v>-</v>
      </c>
      <c r="B102" s="103" t="str">
        <f>IF(Achievement!E102="Growth Adequate",Achievement!B102,"-")</f>
        <v>-</v>
      </c>
      <c r="C102" s="104" t="str">
        <f>IF(Achievement!E102="Growth Adequate",Achievement!C102,"-")</f>
        <v>-</v>
      </c>
      <c r="D102" s="105" t="str">
        <f>IF(Achievement!E102="Growth Adequate",Achievement!D102,"")</f>
        <v/>
      </c>
      <c r="E102" s="56" t="str">
        <f t="shared" si="6"/>
        <v>-</v>
      </c>
      <c r="F102" s="83" t="str">
        <f>IF(Achievement!E102="Growth Adequate",Achievement!G102,"")</f>
        <v/>
      </c>
      <c r="G102" s="40" t="str">
        <f t="shared" si="5"/>
        <v/>
      </c>
      <c r="H102" s="141"/>
      <c r="I102" s="141"/>
      <c r="J102" s="141"/>
    </row>
    <row r="103" spans="1:10" ht="24" customHeight="1" x14ac:dyDescent="0.35">
      <c r="A103" s="103" t="str">
        <f>IF(Achievement!E103="Growth Adequate",Achievement!A103,"-")</f>
        <v>-</v>
      </c>
      <c r="B103" s="103" t="str">
        <f>IF(Achievement!E103="Growth Adequate",Achievement!B103,"-")</f>
        <v>-</v>
      </c>
      <c r="C103" s="104" t="str">
        <f>IF(Achievement!E103="Growth Adequate",Achievement!C103,"-")</f>
        <v>-</v>
      </c>
      <c r="D103" s="105" t="str">
        <f>IF(Achievement!E103="Growth Adequate",Achievement!D103,"")</f>
        <v/>
      </c>
      <c r="E103" s="56" t="str">
        <f t="shared" si="6"/>
        <v>-</v>
      </c>
      <c r="F103" s="83" t="str">
        <f>IF(Achievement!E103="Growth Adequate",Achievement!G103,"")</f>
        <v/>
      </c>
      <c r="G103" s="40" t="str">
        <f t="shared" si="5"/>
        <v/>
      </c>
      <c r="H103" s="141"/>
      <c r="I103" s="141"/>
      <c r="J103" s="141"/>
    </row>
    <row r="104" spans="1:10" ht="24" customHeight="1" x14ac:dyDescent="0.35">
      <c r="A104" s="103" t="str">
        <f>IF(Achievement!E104="Growth Adequate",Achievement!A104,"-")</f>
        <v>-</v>
      </c>
      <c r="B104" s="103" t="str">
        <f>IF(Achievement!E104="Growth Adequate",Achievement!B104,"-")</f>
        <v>-</v>
      </c>
      <c r="C104" s="104" t="str">
        <f>IF(Achievement!E104="Growth Adequate",Achievement!C104,"-")</f>
        <v>-</v>
      </c>
      <c r="D104" s="105" t="str">
        <f>IF(Achievement!E104="Growth Adequate",Achievement!D104,"")</f>
        <v/>
      </c>
      <c r="E104" s="56" t="str">
        <f t="shared" si="6"/>
        <v>-</v>
      </c>
      <c r="F104" s="83" t="str">
        <f>IF(Achievement!E104="Growth Adequate",Achievement!G104,"")</f>
        <v/>
      </c>
      <c r="G104" s="40" t="str">
        <f t="shared" si="5"/>
        <v/>
      </c>
      <c r="H104" s="141"/>
      <c r="I104" s="141"/>
      <c r="J104" s="141"/>
    </row>
    <row r="105" spans="1:10" ht="24" customHeight="1" x14ac:dyDescent="0.35">
      <c r="A105" s="103" t="str">
        <f>IF(Achievement!E105="Growth Adequate",Achievement!A105,"-")</f>
        <v>-</v>
      </c>
      <c r="B105" s="103" t="str">
        <f>IF(Achievement!E105="Growth Adequate",Achievement!B105,"-")</f>
        <v>-</v>
      </c>
      <c r="C105" s="104" t="str">
        <f>IF(Achievement!E105="Growth Adequate",Achievement!C105,"-")</f>
        <v>-</v>
      </c>
      <c r="D105" s="105" t="str">
        <f>IF(Achievement!E105="Growth Adequate",Achievement!D105,"")</f>
        <v/>
      </c>
      <c r="E105" s="56" t="str">
        <f t="shared" si="6"/>
        <v>-</v>
      </c>
      <c r="F105" s="83" t="str">
        <f>IF(Achievement!E105="Growth Adequate",Achievement!G105,"")</f>
        <v/>
      </c>
      <c r="G105" s="40" t="str">
        <f t="shared" si="5"/>
        <v/>
      </c>
      <c r="H105" s="141"/>
      <c r="I105" s="141"/>
      <c r="J105" s="141"/>
    </row>
    <row r="106" spans="1:10" ht="24" customHeight="1" x14ac:dyDescent="0.35">
      <c r="A106" s="103" t="str">
        <f>IF(Achievement!E106="Growth Adequate",Achievement!A106,"-")</f>
        <v>-</v>
      </c>
      <c r="B106" s="103" t="str">
        <f>IF(Achievement!E106="Growth Adequate",Achievement!B106,"-")</f>
        <v>-</v>
      </c>
      <c r="C106" s="104" t="str">
        <f>IF(Achievement!E106="Growth Adequate",Achievement!C106,"-")</f>
        <v>-</v>
      </c>
      <c r="D106" s="105" t="str">
        <f>IF(Achievement!E106="Growth Adequate",Achievement!D106,"")</f>
        <v/>
      </c>
      <c r="E106" s="56" t="str">
        <f t="shared" si="6"/>
        <v>-</v>
      </c>
      <c r="F106" s="83" t="str">
        <f>IF(Achievement!E106="Growth Adequate",Achievement!G106,"")</f>
        <v/>
      </c>
      <c r="G106" s="40" t="str">
        <f t="shared" si="5"/>
        <v/>
      </c>
      <c r="H106" s="141"/>
      <c r="I106" s="141"/>
      <c r="J106" s="141"/>
    </row>
    <row r="107" spans="1:10" ht="24" customHeight="1" x14ac:dyDescent="0.35">
      <c r="A107" s="103" t="str">
        <f>IF(Achievement!E107="Growth Adequate",Achievement!A107,"-")</f>
        <v>-</v>
      </c>
      <c r="B107" s="103" t="str">
        <f>IF(Achievement!E107="Growth Adequate",Achievement!B107,"-")</f>
        <v>-</v>
      </c>
      <c r="C107" s="104" t="str">
        <f>IF(Achievement!E107="Growth Adequate",Achievement!C107,"-")</f>
        <v>-</v>
      </c>
      <c r="D107" s="105" t="str">
        <f>IF(Achievement!E107="Growth Adequate",Achievement!D107,"")</f>
        <v/>
      </c>
      <c r="E107" s="56" t="str">
        <f t="shared" si="6"/>
        <v>-</v>
      </c>
      <c r="F107" s="83" t="str">
        <f>IF(Achievement!E107="Growth Adequate",Achievement!G107,"")</f>
        <v/>
      </c>
      <c r="G107" s="40" t="str">
        <f t="shared" si="5"/>
        <v/>
      </c>
      <c r="H107" s="141"/>
      <c r="I107" s="141"/>
      <c r="J107" s="141"/>
    </row>
    <row r="108" spans="1:10" ht="24" customHeight="1" x14ac:dyDescent="0.35">
      <c r="A108" s="103" t="str">
        <f>IF(Achievement!E108="Growth Adequate",Achievement!A108,"-")</f>
        <v>-</v>
      </c>
      <c r="B108" s="103" t="str">
        <f>IF(Achievement!E108="Growth Adequate",Achievement!B108,"-")</f>
        <v>-</v>
      </c>
      <c r="C108" s="104" t="str">
        <f>IF(Achievement!E108="Growth Adequate",Achievement!C108,"-")</f>
        <v>-</v>
      </c>
      <c r="D108" s="105" t="str">
        <f>IF(Achievement!E108="Growth Adequate",Achievement!D108,"")</f>
        <v/>
      </c>
      <c r="E108" s="56" t="str">
        <f t="shared" si="6"/>
        <v>-</v>
      </c>
      <c r="F108" s="83" t="str">
        <f>IF(Achievement!E108="Growth Adequate",Achievement!G108,"")</f>
        <v/>
      </c>
      <c r="G108" s="40" t="str">
        <f t="shared" si="5"/>
        <v/>
      </c>
      <c r="H108" s="141"/>
      <c r="I108" s="141"/>
      <c r="J108" s="141"/>
    </row>
    <row r="109" spans="1:10" ht="24" customHeight="1" x14ac:dyDescent="0.35">
      <c r="A109" s="103" t="str">
        <f>IF(Achievement!E109="Growth Adequate",Achievement!A109,"-")</f>
        <v>-</v>
      </c>
      <c r="B109" s="103" t="str">
        <f>IF(Achievement!E109="Growth Adequate",Achievement!B109,"-")</f>
        <v>-</v>
      </c>
      <c r="C109" s="104" t="str">
        <f>IF(Achievement!E109="Growth Adequate",Achievement!C109,"-")</f>
        <v>-</v>
      </c>
      <c r="D109" s="105" t="str">
        <f>IF(Achievement!E109="Growth Adequate",Achievement!D109,"")</f>
        <v/>
      </c>
      <c r="E109" s="56" t="str">
        <f t="shared" si="6"/>
        <v>-</v>
      </c>
      <c r="F109" s="83" t="str">
        <f>IF(Achievement!E109="Growth Adequate",Achievement!G109,"")</f>
        <v/>
      </c>
      <c r="G109" s="40" t="str">
        <f t="shared" si="5"/>
        <v/>
      </c>
      <c r="H109" s="141"/>
      <c r="I109" s="141"/>
      <c r="J109" s="141"/>
    </row>
    <row r="110" spans="1:10" ht="24" customHeight="1" x14ac:dyDescent="0.35">
      <c r="A110" s="103" t="str">
        <f>IF(Achievement!E110="Growth Adequate",Achievement!A110,"-")</f>
        <v>-</v>
      </c>
      <c r="B110" s="103" t="str">
        <f>IF(Achievement!E110="Growth Adequate",Achievement!B110,"-")</f>
        <v>-</v>
      </c>
      <c r="C110" s="104" t="str">
        <f>IF(Achievement!E110="Growth Adequate",Achievement!C110,"-")</f>
        <v>-</v>
      </c>
      <c r="D110" s="105" t="str">
        <f>IF(Achievement!E110="Growth Adequate",Achievement!D110,"")</f>
        <v/>
      </c>
      <c r="E110" s="56" t="str">
        <f t="shared" si="6"/>
        <v>-</v>
      </c>
      <c r="F110" s="83" t="str">
        <f>IF(Achievement!E110="Growth Adequate",Achievement!G110,"")</f>
        <v/>
      </c>
      <c r="G110" s="40" t="str">
        <f t="shared" si="5"/>
        <v/>
      </c>
      <c r="H110" s="141"/>
      <c r="I110" s="141"/>
      <c r="J110" s="141"/>
    </row>
    <row r="111" spans="1:10" ht="24" customHeight="1" x14ac:dyDescent="0.35">
      <c r="A111" s="103" t="str">
        <f>IF(Achievement!E111="Growth Adequate",Achievement!A111,"-")</f>
        <v>-</v>
      </c>
      <c r="B111" s="103" t="str">
        <f>IF(Achievement!E111="Growth Adequate",Achievement!B111,"-")</f>
        <v>-</v>
      </c>
      <c r="C111" s="104" t="str">
        <f>IF(Achievement!E111="Growth Adequate",Achievement!C111,"-")</f>
        <v>-</v>
      </c>
      <c r="D111" s="105" t="str">
        <f>IF(Achievement!E111="Growth Adequate",Achievement!D111,"")</f>
        <v/>
      </c>
      <c r="E111" s="56" t="str">
        <f t="shared" si="6"/>
        <v>-</v>
      </c>
      <c r="F111" s="83" t="str">
        <f>IF(Achievement!E111="Growth Adequate",Achievement!G111,"")</f>
        <v/>
      </c>
      <c r="G111" s="40" t="str">
        <f t="shared" si="5"/>
        <v/>
      </c>
      <c r="H111" s="141"/>
      <c r="I111" s="141"/>
      <c r="J111" s="141"/>
    </row>
    <row r="112" spans="1:10" ht="24" customHeight="1" x14ac:dyDescent="0.35">
      <c r="A112" s="103" t="str">
        <f>IF(Achievement!E112="Growth Adequate",Achievement!A112,"-")</f>
        <v>-</v>
      </c>
      <c r="B112" s="103" t="str">
        <f>IF(Achievement!E112="Growth Adequate",Achievement!B112,"-")</f>
        <v>-</v>
      </c>
      <c r="C112" s="104" t="str">
        <f>IF(Achievement!E112="Growth Adequate",Achievement!C112,"-")</f>
        <v>-</v>
      </c>
      <c r="D112" s="105" t="str">
        <f>IF(Achievement!E112="Growth Adequate",Achievement!D112,"")</f>
        <v/>
      </c>
      <c r="E112" s="56" t="str">
        <f t="shared" si="6"/>
        <v>-</v>
      </c>
      <c r="F112" s="83" t="str">
        <f>IF(Achievement!E112="Growth Adequate",Achievement!G112,"")</f>
        <v/>
      </c>
      <c r="G112" s="40" t="str">
        <f t="shared" si="5"/>
        <v/>
      </c>
      <c r="H112" s="141"/>
      <c r="I112" s="141"/>
      <c r="J112" s="141"/>
    </row>
    <row r="113" spans="1:10" ht="24" customHeight="1" x14ac:dyDescent="0.35">
      <c r="A113" s="103" t="str">
        <f>IF(Achievement!E113="Growth Adequate",Achievement!A113,"-")</f>
        <v>-</v>
      </c>
      <c r="B113" s="103" t="str">
        <f>IF(Achievement!E113="Growth Adequate",Achievement!B113,"-")</f>
        <v>-</v>
      </c>
      <c r="C113" s="104" t="str">
        <f>IF(Achievement!E113="Growth Adequate",Achievement!C113,"-")</f>
        <v>-</v>
      </c>
      <c r="D113" s="105" t="str">
        <f>IF(Achievement!E113="Growth Adequate",Achievement!D113,"")</f>
        <v/>
      </c>
      <c r="E113" s="56" t="str">
        <f t="shared" si="6"/>
        <v>-</v>
      </c>
      <c r="F113" s="83" t="str">
        <f>IF(Achievement!E113="Growth Adequate",Achievement!G113,"")</f>
        <v/>
      </c>
      <c r="G113" s="40" t="str">
        <f t="shared" si="5"/>
        <v/>
      </c>
      <c r="H113" s="141"/>
      <c r="I113" s="141"/>
      <c r="J113" s="141"/>
    </row>
    <row r="114" spans="1:10" ht="24" customHeight="1" x14ac:dyDescent="0.35">
      <c r="A114" s="103" t="str">
        <f>IF(Achievement!E114="Growth Adequate",Achievement!A114,"-")</f>
        <v>-</v>
      </c>
      <c r="B114" s="103" t="str">
        <f>IF(Achievement!E114="Growth Adequate",Achievement!B114,"-")</f>
        <v>-</v>
      </c>
      <c r="C114" s="104" t="str">
        <f>IF(Achievement!E114="Growth Adequate",Achievement!C114,"-")</f>
        <v>-</v>
      </c>
      <c r="D114" s="105" t="str">
        <f>IF(Achievement!E114="Growth Adequate",Achievement!D114,"")</f>
        <v/>
      </c>
      <c r="E114" s="56" t="str">
        <f t="shared" si="6"/>
        <v>-</v>
      </c>
      <c r="F114" s="83" t="str">
        <f>IF(Achievement!E114="Growth Adequate",Achievement!G114,"")</f>
        <v/>
      </c>
      <c r="G114" s="40" t="str">
        <f t="shared" si="5"/>
        <v/>
      </c>
      <c r="H114" s="141"/>
      <c r="I114" s="141"/>
      <c r="J114" s="141"/>
    </row>
    <row r="115" spans="1:10" ht="24" customHeight="1" x14ac:dyDescent="0.35">
      <c r="A115" s="103" t="str">
        <f>IF(Achievement!E115="Growth Adequate",Achievement!A115,"-")</f>
        <v>-</v>
      </c>
      <c r="B115" s="103" t="str">
        <f>IF(Achievement!E115="Growth Adequate",Achievement!B115,"-")</f>
        <v>-</v>
      </c>
      <c r="C115" s="104" t="str">
        <f>IF(Achievement!E115="Growth Adequate",Achievement!C115,"-")</f>
        <v>-</v>
      </c>
      <c r="D115" s="105" t="str">
        <f>IF(Achievement!E115="Growth Adequate",Achievement!D115,"")</f>
        <v/>
      </c>
      <c r="E115" s="56" t="str">
        <f t="shared" si="6"/>
        <v>-</v>
      </c>
      <c r="F115" s="83" t="str">
        <f>IF(Achievement!E115="Growth Adequate",Achievement!G115,"")</f>
        <v/>
      </c>
      <c r="G115" s="40" t="str">
        <f t="shared" si="5"/>
        <v/>
      </c>
      <c r="H115" s="141"/>
      <c r="I115" s="141"/>
      <c r="J115" s="141"/>
    </row>
    <row r="116" spans="1:10" ht="24" customHeight="1" x14ac:dyDescent="0.35">
      <c r="A116" s="103" t="str">
        <f>IF(Achievement!E116="Growth Adequate",Achievement!A116,"-")</f>
        <v>-</v>
      </c>
      <c r="B116" s="103" t="str">
        <f>IF(Achievement!E116="Growth Adequate",Achievement!B116,"-")</f>
        <v>-</v>
      </c>
      <c r="C116" s="104" t="str">
        <f>IF(Achievement!E116="Growth Adequate",Achievement!C116,"-")</f>
        <v>-</v>
      </c>
      <c r="D116" s="105" t="str">
        <f>IF(Achievement!E116="Growth Adequate",Achievement!D116,"")</f>
        <v/>
      </c>
      <c r="E116" s="56" t="str">
        <f t="shared" si="6"/>
        <v>-</v>
      </c>
      <c r="F116" s="83" t="str">
        <f>IF(Achievement!E116="Growth Adequate",Achievement!G116,"")</f>
        <v/>
      </c>
      <c r="G116" s="40" t="str">
        <f t="shared" si="5"/>
        <v/>
      </c>
      <c r="H116" s="141"/>
      <c r="I116" s="141"/>
      <c r="J116" s="141"/>
    </row>
    <row r="117" spans="1:10" ht="24" customHeight="1" x14ac:dyDescent="0.35">
      <c r="A117" s="103" t="str">
        <f>IF(Achievement!E117="Growth Adequate",Achievement!A117,"-")</f>
        <v>-</v>
      </c>
      <c r="B117" s="103" t="str">
        <f>IF(Achievement!E117="Growth Adequate",Achievement!B117,"-")</f>
        <v>-</v>
      </c>
      <c r="C117" s="104" t="str">
        <f>IF(Achievement!E117="Growth Adequate",Achievement!C117,"-")</f>
        <v>-</v>
      </c>
      <c r="D117" s="105" t="str">
        <f>IF(Achievement!E117="Growth Adequate",Achievement!D117,"")</f>
        <v/>
      </c>
      <c r="E117" s="56" t="str">
        <f t="shared" si="6"/>
        <v>-</v>
      </c>
      <c r="F117" s="83" t="str">
        <f>IF(Achievement!E117="Growth Adequate",Achievement!G117,"")</f>
        <v/>
      </c>
      <c r="G117" s="40" t="str">
        <f t="shared" si="5"/>
        <v/>
      </c>
      <c r="H117" s="141"/>
      <c r="I117" s="141"/>
      <c r="J117" s="141"/>
    </row>
    <row r="118" spans="1:10" ht="24" customHeight="1" x14ac:dyDescent="0.35">
      <c r="A118" s="103" t="str">
        <f>IF(Achievement!E118="Growth Adequate",Achievement!A118,"-")</f>
        <v>-</v>
      </c>
      <c r="B118" s="103" t="str">
        <f>IF(Achievement!E118="Growth Adequate",Achievement!B118,"-")</f>
        <v>-</v>
      </c>
      <c r="C118" s="104" t="str">
        <f>IF(Achievement!E118="Growth Adequate",Achievement!C118,"-")</f>
        <v>-</v>
      </c>
      <c r="D118" s="105" t="str">
        <f>IF(Achievement!E118="Growth Adequate",Achievement!D118,"")</f>
        <v/>
      </c>
      <c r="E118" s="56" t="str">
        <f t="shared" si="6"/>
        <v>-</v>
      </c>
      <c r="F118" s="83" t="str">
        <f>IF(Achievement!E118="Growth Adequate",Achievement!G118,"")</f>
        <v/>
      </c>
      <c r="G118" s="40" t="str">
        <f t="shared" si="5"/>
        <v/>
      </c>
      <c r="H118" s="141"/>
      <c r="I118" s="141"/>
      <c r="J118" s="141"/>
    </row>
    <row r="119" spans="1:10" ht="24" customHeight="1" x14ac:dyDescent="0.35">
      <c r="A119" s="103" t="str">
        <f>IF(Achievement!E119="Growth Adequate",Achievement!A119,"-")</f>
        <v>-</v>
      </c>
      <c r="B119" s="103" t="str">
        <f>IF(Achievement!E119="Growth Adequate",Achievement!B119,"-")</f>
        <v>-</v>
      </c>
      <c r="C119" s="104" t="str">
        <f>IF(Achievement!E119="Growth Adequate",Achievement!C119,"-")</f>
        <v>-</v>
      </c>
      <c r="D119" s="105" t="str">
        <f>IF(Achievement!E119="Growth Adequate",Achievement!D119,"")</f>
        <v/>
      </c>
      <c r="E119" s="56" t="str">
        <f t="shared" si="6"/>
        <v>-</v>
      </c>
      <c r="F119" s="83" t="str">
        <f>IF(Achievement!E119="Growth Adequate",Achievement!G119,"")</f>
        <v/>
      </c>
      <c r="G119" s="40" t="str">
        <f t="shared" si="5"/>
        <v/>
      </c>
      <c r="H119" s="141"/>
      <c r="I119" s="141"/>
      <c r="J119" s="141"/>
    </row>
    <row r="120" spans="1:10" ht="24" customHeight="1" x14ac:dyDescent="0.35">
      <c r="A120" s="103" t="str">
        <f>IF(Achievement!E120="Growth Adequate",Achievement!A120,"-")</f>
        <v>-</v>
      </c>
      <c r="B120" s="103" t="str">
        <f>IF(Achievement!E120="Growth Adequate",Achievement!B120,"-")</f>
        <v>-</v>
      </c>
      <c r="C120" s="104" t="str">
        <f>IF(Achievement!E120="Growth Adequate",Achievement!C120,"-")</f>
        <v>-</v>
      </c>
      <c r="D120" s="105" t="str">
        <f>IF(Achievement!E120="Growth Adequate",Achievement!D120,"")</f>
        <v/>
      </c>
      <c r="E120" s="56" t="str">
        <f t="shared" si="6"/>
        <v>-</v>
      </c>
      <c r="F120" s="83" t="str">
        <f>IF(Achievement!E120="Growth Adequate",Achievement!G120,"")</f>
        <v/>
      </c>
      <c r="G120" s="40" t="str">
        <f t="shared" si="5"/>
        <v/>
      </c>
      <c r="H120" s="141"/>
      <c r="I120" s="141"/>
      <c r="J120" s="141"/>
    </row>
    <row r="121" spans="1:10" ht="24" customHeight="1" x14ac:dyDescent="0.35">
      <c r="A121" s="103" t="str">
        <f>IF(Achievement!E121="Growth Adequate",Achievement!A121,"-")</f>
        <v>-</v>
      </c>
      <c r="B121" s="103" t="str">
        <f>IF(Achievement!E121="Growth Adequate",Achievement!B121,"-")</f>
        <v>-</v>
      </c>
      <c r="C121" s="104" t="str">
        <f>IF(Achievement!E121="Growth Adequate",Achievement!C121,"-")</f>
        <v>-</v>
      </c>
      <c r="D121" s="105" t="str">
        <f>IF(Achievement!E121="Growth Adequate",Achievement!D121,"")</f>
        <v/>
      </c>
      <c r="E121" s="56" t="str">
        <f t="shared" ref="E121:E123" si="7">IFERROR(D121+((28-D121)*0.5),"-")</f>
        <v>-</v>
      </c>
      <c r="F121" s="83" t="str">
        <f>IF(Achievement!E121="Growth Adequate",Achievement!G121,"")</f>
        <v/>
      </c>
      <c r="G121" s="40" t="str">
        <f t="shared" si="5"/>
        <v/>
      </c>
      <c r="H121" s="141"/>
      <c r="I121" s="141"/>
      <c r="J121" s="141"/>
    </row>
    <row r="122" spans="1:10" ht="24" customHeight="1" x14ac:dyDescent="0.35">
      <c r="A122" s="103" t="str">
        <f>IF(Achievement!E122="Growth Adequate",Achievement!A122,"-")</f>
        <v>-</v>
      </c>
      <c r="B122" s="103" t="str">
        <f>IF(Achievement!E122="Growth Adequate",Achievement!B122,"-")</f>
        <v>-</v>
      </c>
      <c r="C122" s="104" t="str">
        <f>IF(Achievement!E122="Growth Adequate",Achievement!C122,"-")</f>
        <v>-</v>
      </c>
      <c r="D122" s="105" t="str">
        <f>IF(Achievement!E122="Growth Adequate",Achievement!D122,"")</f>
        <v/>
      </c>
      <c r="E122" s="56" t="str">
        <f t="shared" si="7"/>
        <v>-</v>
      </c>
      <c r="F122" s="83" t="str">
        <f>IF(Achievement!E122="Growth Adequate",Achievement!G122,"")</f>
        <v/>
      </c>
      <c r="G122" s="40" t="str">
        <f t="shared" si="5"/>
        <v/>
      </c>
      <c r="H122" s="141"/>
      <c r="I122" s="141"/>
      <c r="J122" s="141"/>
    </row>
    <row r="123" spans="1:10" ht="24" customHeight="1" x14ac:dyDescent="0.35">
      <c r="A123" s="103" t="str">
        <f>IF(Achievement!E123="Growth Adequate",Achievement!A123,"-")</f>
        <v>-</v>
      </c>
      <c r="B123" s="103" t="str">
        <f>IF(Achievement!E123="Growth Adequate",Achievement!B123,"-")</f>
        <v>-</v>
      </c>
      <c r="C123" s="104" t="str">
        <f>IF(Achievement!E123="Growth Adequate",Achievement!C123,"-")</f>
        <v>-</v>
      </c>
      <c r="D123" s="105" t="str">
        <f>IF(Achievement!E123="Growth Adequate",Achievement!D123,"")</f>
        <v/>
      </c>
      <c r="E123" s="56" t="str">
        <f t="shared" si="7"/>
        <v>-</v>
      </c>
      <c r="F123" s="83" t="str">
        <f>IF(Achievement!E123="Growth Adequate",Achievement!G123,"")</f>
        <v/>
      </c>
      <c r="G123" s="40" t="str">
        <f t="shared" si="5"/>
        <v/>
      </c>
      <c r="H123" s="141"/>
      <c r="I123" s="141"/>
      <c r="J123" s="141"/>
    </row>
    <row r="124" spans="1:10" ht="24" customHeight="1" x14ac:dyDescent="0.35">
      <c r="A124" s="103" t="str">
        <f>IF(Achievement!E128="Growth Adequate",Achievement!A128,"-")</f>
        <v>-</v>
      </c>
      <c r="B124" s="103" t="str">
        <f>IF(Achievement!E128="Growth Adequate",Achievement!B128,"-")</f>
        <v>-</v>
      </c>
      <c r="C124" s="104" t="str">
        <f>IF(Achievement!E128="Growth Adequate",Achievement!C128,"-")</f>
        <v>-</v>
      </c>
      <c r="D124" s="105" t="str">
        <f>IF(Achievement!E128="Growth Adequate",Achievement!D128,"")</f>
        <v/>
      </c>
      <c r="E124" s="56" t="str">
        <f>IFERROR(D128+((28-D128)*0.5),"-")</f>
        <v>-</v>
      </c>
      <c r="F124" s="83" t="str">
        <f>IF(Achievement!E128="Growth Adequate",Achievement!G128,"")</f>
        <v/>
      </c>
      <c r="G124" s="40" t="str">
        <f>IF(F128&gt;=E128,"Yes","")</f>
        <v/>
      </c>
      <c r="H124" s="141"/>
      <c r="I124" s="141"/>
      <c r="J124" s="141"/>
    </row>
    <row r="125" spans="1:10" ht="24" customHeight="1" x14ac:dyDescent="0.35">
      <c r="A125" s="103" t="str">
        <f>IF(Achievement!E125="Growth Adequate",Achievement!A125,"-")</f>
        <v>-</v>
      </c>
      <c r="B125" s="103" t="str">
        <f>IF(Achievement!E125="Growth Adequate",Achievement!B125,"-")</f>
        <v>-</v>
      </c>
      <c r="C125" s="104" t="str">
        <f>IF(Achievement!E125="Growth Adequate",Achievement!C125,"-")</f>
        <v>-</v>
      </c>
      <c r="D125" s="105" t="str">
        <f>IF(Achievement!E125="Growth Adequate",Achievement!D125,"")</f>
        <v/>
      </c>
      <c r="E125" s="56" t="str">
        <f t="shared" ref="E125:E156" si="8">IFERROR(D125+((28-D125)*0.5),"-")</f>
        <v>-</v>
      </c>
      <c r="F125" s="83" t="str">
        <f>IF(Achievement!E125="Growth Adequate",Achievement!G125,"")</f>
        <v/>
      </c>
      <c r="G125" s="40" t="str">
        <f t="shared" si="5"/>
        <v/>
      </c>
      <c r="H125" s="141"/>
      <c r="I125" s="141"/>
      <c r="J125" s="141"/>
    </row>
    <row r="126" spans="1:10" ht="24" customHeight="1" x14ac:dyDescent="0.35">
      <c r="A126" s="103" t="str">
        <f>IF(Achievement!E126="Growth Adequate",Achievement!A126,"-")</f>
        <v>-</v>
      </c>
      <c r="B126" s="103" t="str">
        <f>IF(Achievement!E126="Growth Adequate",Achievement!B126,"-")</f>
        <v>-</v>
      </c>
      <c r="C126" s="104" t="str">
        <f>IF(Achievement!E126="Growth Adequate",Achievement!C126,"-")</f>
        <v>-</v>
      </c>
      <c r="D126" s="105" t="str">
        <f>IF(Achievement!E126="Growth Adequate",Achievement!D126,"")</f>
        <v/>
      </c>
      <c r="E126" s="56" t="str">
        <f t="shared" si="8"/>
        <v>-</v>
      </c>
      <c r="F126" s="83" t="str">
        <f>IF(Achievement!E126="Growth Adequate",Achievement!G126,"")</f>
        <v/>
      </c>
      <c r="G126" s="40" t="str">
        <f t="shared" si="5"/>
        <v/>
      </c>
      <c r="H126" s="141"/>
      <c r="I126" s="141"/>
      <c r="J126" s="141"/>
    </row>
    <row r="127" spans="1:10" ht="24" customHeight="1" x14ac:dyDescent="0.35">
      <c r="A127" s="103" t="str">
        <f>IF(Achievement!E127="Growth Adequate",Achievement!A127,"-")</f>
        <v>-</v>
      </c>
      <c r="B127" s="103" t="str">
        <f>IF(Achievement!E127="Growth Adequate",Achievement!B127,"-")</f>
        <v>-</v>
      </c>
      <c r="C127" s="104" t="str">
        <f>IF(Achievement!E127="Growth Adequate",Achievement!C127,"-")</f>
        <v>-</v>
      </c>
      <c r="D127" s="105" t="str">
        <f>IF(Achievement!E127="Growth Adequate",Achievement!D127,"")</f>
        <v/>
      </c>
      <c r="E127" s="56" t="str">
        <f t="shared" si="8"/>
        <v>-</v>
      </c>
      <c r="F127" s="83" t="str">
        <f>IF(Achievement!E127="Growth Adequate",Achievement!G127,"")</f>
        <v/>
      </c>
      <c r="G127" s="40" t="str">
        <f t="shared" si="5"/>
        <v/>
      </c>
      <c r="H127" s="141"/>
      <c r="I127" s="141"/>
      <c r="J127" s="141"/>
    </row>
    <row r="128" spans="1:10" ht="24" customHeight="1" x14ac:dyDescent="0.35">
      <c r="A128" s="103" t="str">
        <f>IF(Achievement!E128="Growth Adequate",Achievement!A128,"-")</f>
        <v>-</v>
      </c>
      <c r="B128" s="103" t="str">
        <f>IF(Achievement!E128="Growth Adequate",Achievement!B128,"-")</f>
        <v>-</v>
      </c>
      <c r="C128" s="104" t="str">
        <f>IF(Achievement!E128="Growth Adequate",Achievement!C128,"-")</f>
        <v>-</v>
      </c>
      <c r="D128" s="105" t="str">
        <f>IF(Achievement!E128="Growth Adequate",Achievement!D128,"")</f>
        <v/>
      </c>
      <c r="E128" s="56" t="str">
        <f t="shared" si="8"/>
        <v>-</v>
      </c>
      <c r="F128" s="83" t="str">
        <f>IF(Achievement!E128="Growth Adequate",Achievement!G128,"")</f>
        <v/>
      </c>
      <c r="G128" s="40" t="str">
        <f t="shared" si="5"/>
        <v/>
      </c>
      <c r="H128" s="141"/>
      <c r="I128" s="141"/>
      <c r="J128" s="141"/>
    </row>
    <row r="129" spans="1:10" ht="24" customHeight="1" x14ac:dyDescent="0.35">
      <c r="A129" s="103" t="str">
        <f>IF(Achievement!E129="Growth Adequate",Achievement!A129,"-")</f>
        <v>-</v>
      </c>
      <c r="B129" s="103" t="str">
        <f>IF(Achievement!E129="Growth Adequate",Achievement!B129,"-")</f>
        <v>-</v>
      </c>
      <c r="C129" s="104" t="str">
        <f>IF(Achievement!E129="Growth Adequate",Achievement!C129,"-")</f>
        <v>-</v>
      </c>
      <c r="D129" s="105" t="str">
        <f>IF(Achievement!E129="Growth Adequate",Achievement!D129,"")</f>
        <v/>
      </c>
      <c r="E129" s="56" t="str">
        <f t="shared" si="8"/>
        <v>-</v>
      </c>
      <c r="F129" s="83" t="str">
        <f>IF(Achievement!E129="Growth Adequate",Achievement!G129,"")</f>
        <v/>
      </c>
      <c r="G129" s="40" t="str">
        <f t="shared" si="5"/>
        <v/>
      </c>
      <c r="H129" s="141"/>
      <c r="I129" s="141"/>
      <c r="J129" s="141"/>
    </row>
    <row r="130" spans="1:10" ht="24" customHeight="1" x14ac:dyDescent="0.35">
      <c r="A130" s="103" t="str">
        <f>IF(Achievement!E130="Growth Adequate",Achievement!A130,"-")</f>
        <v>-</v>
      </c>
      <c r="B130" s="103" t="str">
        <f>IF(Achievement!E130="Growth Adequate",Achievement!B130,"-")</f>
        <v>-</v>
      </c>
      <c r="C130" s="104" t="str">
        <f>IF(Achievement!E130="Growth Adequate",Achievement!C130,"-")</f>
        <v>-</v>
      </c>
      <c r="D130" s="105" t="str">
        <f>IF(Achievement!E130="Growth Adequate",Achievement!D130,"")</f>
        <v/>
      </c>
      <c r="E130" s="56" t="str">
        <f t="shared" si="8"/>
        <v>-</v>
      </c>
      <c r="F130" s="83" t="str">
        <f>IF(Achievement!E130="Growth Adequate",Achievement!G130,"")</f>
        <v/>
      </c>
      <c r="G130" s="40" t="str">
        <f t="shared" si="5"/>
        <v/>
      </c>
      <c r="H130" s="141"/>
      <c r="I130" s="141"/>
      <c r="J130" s="141"/>
    </row>
    <row r="131" spans="1:10" ht="24" customHeight="1" x14ac:dyDescent="0.35">
      <c r="A131" s="103" t="str">
        <f>IF(Achievement!E131="Growth Adequate",Achievement!A131,"-")</f>
        <v>-</v>
      </c>
      <c r="B131" s="103" t="str">
        <f>IF(Achievement!E131="Growth Adequate",Achievement!B131,"-")</f>
        <v>-</v>
      </c>
      <c r="C131" s="104" t="str">
        <f>IF(Achievement!E131="Growth Adequate",Achievement!C131,"-")</f>
        <v>-</v>
      </c>
      <c r="D131" s="105" t="str">
        <f>IF(Achievement!E131="Growth Adequate",Achievement!D131,"")</f>
        <v/>
      </c>
      <c r="E131" s="56" t="str">
        <f t="shared" si="8"/>
        <v>-</v>
      </c>
      <c r="F131" s="83" t="str">
        <f>IF(Achievement!E131="Growth Adequate",Achievement!G131,"")</f>
        <v/>
      </c>
      <c r="G131" s="40" t="str">
        <f t="shared" si="5"/>
        <v/>
      </c>
      <c r="H131" s="141"/>
      <c r="I131" s="141"/>
      <c r="J131" s="141"/>
    </row>
    <row r="132" spans="1:10" ht="24" customHeight="1" x14ac:dyDescent="0.35">
      <c r="A132" s="103" t="str">
        <f>IF(Achievement!E132="Growth Adequate",Achievement!A132,"-")</f>
        <v>-</v>
      </c>
      <c r="B132" s="103" t="str">
        <f>IF(Achievement!E132="Growth Adequate",Achievement!B132,"-")</f>
        <v>-</v>
      </c>
      <c r="C132" s="104" t="str">
        <f>IF(Achievement!E132="Growth Adequate",Achievement!C132,"-")</f>
        <v>-</v>
      </c>
      <c r="D132" s="105" t="str">
        <f>IF(Achievement!E132="Growth Adequate",Achievement!D132,"")</f>
        <v/>
      </c>
      <c r="E132" s="56" t="str">
        <f t="shared" si="8"/>
        <v>-</v>
      </c>
      <c r="F132" s="83" t="str">
        <f>IF(Achievement!E132="Growth Adequate",Achievement!G132,"")</f>
        <v/>
      </c>
      <c r="G132" s="40" t="str">
        <f t="shared" si="5"/>
        <v/>
      </c>
      <c r="H132" s="141"/>
      <c r="I132" s="141"/>
      <c r="J132" s="141"/>
    </row>
    <row r="133" spans="1:10" ht="24" customHeight="1" x14ac:dyDescent="0.35">
      <c r="A133" s="103" t="str">
        <f>IF(Achievement!E133="Growth Adequate",Achievement!A133,"-")</f>
        <v>-</v>
      </c>
      <c r="B133" s="103" t="str">
        <f>IF(Achievement!E133="Growth Adequate",Achievement!B133,"-")</f>
        <v>-</v>
      </c>
      <c r="C133" s="104" t="str">
        <f>IF(Achievement!E133="Growth Adequate",Achievement!C133,"-")</f>
        <v>-</v>
      </c>
      <c r="D133" s="105" t="str">
        <f>IF(Achievement!E133="Growth Adequate",Achievement!D133,"")</f>
        <v/>
      </c>
      <c r="E133" s="56" t="str">
        <f t="shared" si="8"/>
        <v>-</v>
      </c>
      <c r="F133" s="83" t="str">
        <f>IF(Achievement!E133="Growth Adequate",Achievement!G133,"")</f>
        <v/>
      </c>
      <c r="G133" s="40" t="str">
        <f t="shared" si="5"/>
        <v/>
      </c>
      <c r="H133" s="141"/>
      <c r="I133" s="141"/>
      <c r="J133" s="141"/>
    </row>
    <row r="134" spans="1:10" ht="24" customHeight="1" x14ac:dyDescent="0.35">
      <c r="A134" s="103" t="str">
        <f>IF(Achievement!E134="Growth Adequate",Achievement!A134,"-")</f>
        <v>-</v>
      </c>
      <c r="B134" s="103" t="str">
        <f>IF(Achievement!E134="Growth Adequate",Achievement!B134,"-")</f>
        <v>-</v>
      </c>
      <c r="C134" s="104" t="str">
        <f>IF(Achievement!E134="Growth Adequate",Achievement!C134,"-")</f>
        <v>-</v>
      </c>
      <c r="D134" s="105" t="str">
        <f>IF(Achievement!E134="Growth Adequate",Achievement!D134,"")</f>
        <v/>
      </c>
      <c r="E134" s="56" t="str">
        <f t="shared" si="8"/>
        <v>-</v>
      </c>
      <c r="F134" s="83" t="str">
        <f>IF(Achievement!E134="Growth Adequate",Achievement!G134,"")</f>
        <v/>
      </c>
      <c r="G134" s="40" t="str">
        <f t="shared" si="5"/>
        <v/>
      </c>
      <c r="H134" s="141"/>
      <c r="I134" s="141"/>
      <c r="J134" s="141"/>
    </row>
    <row r="135" spans="1:10" ht="24" customHeight="1" x14ac:dyDescent="0.35">
      <c r="A135" s="103" t="str">
        <f>IF(Achievement!E135="Growth Adequate",Achievement!A135,"-")</f>
        <v>-</v>
      </c>
      <c r="B135" s="103" t="str">
        <f>IF(Achievement!E135="Growth Adequate",Achievement!B135,"-")</f>
        <v>-</v>
      </c>
      <c r="C135" s="104" t="str">
        <f>IF(Achievement!E135="Growth Adequate",Achievement!C135,"-")</f>
        <v>-</v>
      </c>
      <c r="D135" s="105" t="str">
        <f>IF(Achievement!E135="Growth Adequate",Achievement!D135,"")</f>
        <v/>
      </c>
      <c r="E135" s="56" t="str">
        <f t="shared" si="8"/>
        <v>-</v>
      </c>
      <c r="F135" s="83" t="str">
        <f>IF(Achievement!E135="Growth Adequate",Achievement!G135,"")</f>
        <v/>
      </c>
      <c r="G135" s="40" t="str">
        <f t="shared" si="5"/>
        <v/>
      </c>
      <c r="H135" s="141"/>
      <c r="I135" s="141"/>
      <c r="J135" s="141"/>
    </row>
    <row r="136" spans="1:10" ht="24" customHeight="1" x14ac:dyDescent="0.35">
      <c r="A136" s="103" t="str">
        <f>IF(Achievement!E136="Growth Adequate",Achievement!A136,"-")</f>
        <v>-</v>
      </c>
      <c r="B136" s="103" t="str">
        <f>IF(Achievement!E136="Growth Adequate",Achievement!B136,"-")</f>
        <v>-</v>
      </c>
      <c r="C136" s="104" t="str">
        <f>IF(Achievement!E136="Growth Adequate",Achievement!C136,"-")</f>
        <v>-</v>
      </c>
      <c r="D136" s="105" t="str">
        <f>IF(Achievement!E136="Growth Adequate",Achievement!D136,"")</f>
        <v/>
      </c>
      <c r="E136" s="56" t="str">
        <f t="shared" si="8"/>
        <v>-</v>
      </c>
      <c r="F136" s="83" t="str">
        <f>IF(Achievement!E136="Growth Adequate",Achievement!G136,"")</f>
        <v/>
      </c>
      <c r="G136" s="40" t="str">
        <f t="shared" si="5"/>
        <v/>
      </c>
      <c r="H136" s="141"/>
      <c r="I136" s="141"/>
      <c r="J136" s="141"/>
    </row>
    <row r="137" spans="1:10" ht="24" customHeight="1" x14ac:dyDescent="0.35">
      <c r="A137" s="103" t="str">
        <f>IF(Achievement!E137="Growth Adequate",Achievement!A137,"-")</f>
        <v>-</v>
      </c>
      <c r="B137" s="103" t="str">
        <f>IF(Achievement!E137="Growth Adequate",Achievement!B137,"-")</f>
        <v>-</v>
      </c>
      <c r="C137" s="104" t="str">
        <f>IF(Achievement!E137="Growth Adequate",Achievement!C137,"-")</f>
        <v>-</v>
      </c>
      <c r="D137" s="105" t="str">
        <f>IF(Achievement!E137="Growth Adequate",Achievement!D137,"")</f>
        <v/>
      </c>
      <c r="E137" s="56" t="str">
        <f t="shared" si="8"/>
        <v>-</v>
      </c>
      <c r="F137" s="83" t="str">
        <f>IF(Achievement!E137="Growth Adequate",Achievement!G137,"")</f>
        <v/>
      </c>
      <c r="G137" s="40" t="str">
        <f t="shared" si="5"/>
        <v/>
      </c>
      <c r="H137" s="141"/>
      <c r="I137" s="141"/>
      <c r="J137" s="141"/>
    </row>
    <row r="138" spans="1:10" ht="24" customHeight="1" x14ac:dyDescent="0.35">
      <c r="A138" s="103" t="str">
        <f>IF(Achievement!E138="Growth Adequate",Achievement!A138,"-")</f>
        <v>-</v>
      </c>
      <c r="B138" s="103" t="str">
        <f>IF(Achievement!E138="Growth Adequate",Achievement!B138,"-")</f>
        <v>-</v>
      </c>
      <c r="C138" s="104" t="str">
        <f>IF(Achievement!E138="Growth Adequate",Achievement!C138,"-")</f>
        <v>-</v>
      </c>
      <c r="D138" s="105" t="str">
        <f>IF(Achievement!E138="Growth Adequate",Achievement!D138,"")</f>
        <v/>
      </c>
      <c r="E138" s="56" t="str">
        <f t="shared" si="8"/>
        <v>-</v>
      </c>
      <c r="F138" s="83" t="str">
        <f>IF(Achievement!E138="Growth Adequate",Achievement!G138,"")</f>
        <v/>
      </c>
      <c r="G138" s="40" t="str">
        <f t="shared" si="5"/>
        <v/>
      </c>
      <c r="H138" s="141"/>
      <c r="I138" s="141"/>
      <c r="J138" s="141"/>
    </row>
    <row r="139" spans="1:10" ht="24" customHeight="1" x14ac:dyDescent="0.35">
      <c r="A139" s="103" t="str">
        <f>IF(Achievement!E139="Growth Adequate",Achievement!A139,"-")</f>
        <v>-</v>
      </c>
      <c r="B139" s="103" t="str">
        <f>IF(Achievement!E139="Growth Adequate",Achievement!B139,"-")</f>
        <v>-</v>
      </c>
      <c r="C139" s="104" t="str">
        <f>IF(Achievement!E139="Growth Adequate",Achievement!C139,"-")</f>
        <v>-</v>
      </c>
      <c r="D139" s="105" t="str">
        <f>IF(Achievement!E139="Growth Adequate",Achievement!D139,"")</f>
        <v/>
      </c>
      <c r="E139" s="56" t="str">
        <f t="shared" si="8"/>
        <v>-</v>
      </c>
      <c r="F139" s="83" t="str">
        <f>IF(Achievement!E139="Growth Adequate",Achievement!G139,"")</f>
        <v/>
      </c>
      <c r="G139" s="40" t="str">
        <f t="shared" si="5"/>
        <v/>
      </c>
      <c r="H139" s="141"/>
      <c r="I139" s="141"/>
      <c r="J139" s="141"/>
    </row>
    <row r="140" spans="1:10" ht="24" customHeight="1" x14ac:dyDescent="0.35">
      <c r="A140" s="103" t="str">
        <f>IF(Achievement!E140="Growth Adequate",Achievement!A140,"-")</f>
        <v>-</v>
      </c>
      <c r="B140" s="103" t="str">
        <f>IF(Achievement!E140="Growth Adequate",Achievement!B140,"-")</f>
        <v>-</v>
      </c>
      <c r="C140" s="104" t="str">
        <f>IF(Achievement!E140="Growth Adequate",Achievement!C140,"-")</f>
        <v>-</v>
      </c>
      <c r="D140" s="105" t="str">
        <f>IF(Achievement!E140="Growth Adequate",Achievement!D140,"")</f>
        <v/>
      </c>
      <c r="E140" s="56" t="str">
        <f t="shared" si="8"/>
        <v>-</v>
      </c>
      <c r="F140" s="83" t="str">
        <f>IF(Achievement!E140="Growth Adequate",Achievement!G140,"")</f>
        <v/>
      </c>
      <c r="G140" s="40" t="str">
        <f t="shared" si="5"/>
        <v/>
      </c>
      <c r="H140" s="141"/>
      <c r="I140" s="141"/>
      <c r="J140" s="141"/>
    </row>
    <row r="141" spans="1:10" ht="24" customHeight="1" x14ac:dyDescent="0.35">
      <c r="A141" s="103" t="str">
        <f>IF(Achievement!E141="Growth Adequate",Achievement!A141,"-")</f>
        <v>-</v>
      </c>
      <c r="B141" s="103" t="str">
        <f>IF(Achievement!E141="Growth Adequate",Achievement!B141,"-")</f>
        <v>-</v>
      </c>
      <c r="C141" s="104" t="str">
        <f>IF(Achievement!E141="Growth Adequate",Achievement!C141,"-")</f>
        <v>-</v>
      </c>
      <c r="D141" s="105" t="str">
        <f>IF(Achievement!E141="Growth Adequate",Achievement!D141,"")</f>
        <v/>
      </c>
      <c r="E141" s="56" t="str">
        <f t="shared" si="8"/>
        <v>-</v>
      </c>
      <c r="F141" s="83" t="str">
        <f>IF(Achievement!E141="Growth Adequate",Achievement!G141,"")</f>
        <v/>
      </c>
      <c r="G141" s="40" t="str">
        <f t="shared" ref="G141:G192" si="9">IF(F141&gt;=E141,"Yes","")</f>
        <v/>
      </c>
      <c r="H141" s="141"/>
      <c r="I141" s="141"/>
      <c r="J141" s="141"/>
    </row>
    <row r="142" spans="1:10" ht="24" customHeight="1" x14ac:dyDescent="0.35">
      <c r="A142" s="103" t="str">
        <f>IF(Achievement!E142="Growth Adequate",Achievement!A142,"-")</f>
        <v>-</v>
      </c>
      <c r="B142" s="103" t="str">
        <f>IF(Achievement!E142="Growth Adequate",Achievement!B142,"-")</f>
        <v>-</v>
      </c>
      <c r="C142" s="104" t="str">
        <f>IF(Achievement!E142="Growth Adequate",Achievement!C142,"-")</f>
        <v>-</v>
      </c>
      <c r="D142" s="105" t="str">
        <f>IF(Achievement!E142="Growth Adequate",Achievement!D142,"")</f>
        <v/>
      </c>
      <c r="E142" s="56" t="str">
        <f t="shared" si="8"/>
        <v>-</v>
      </c>
      <c r="F142" s="83" t="str">
        <f>IF(Achievement!E142="Growth Adequate",Achievement!G142,"")</f>
        <v/>
      </c>
      <c r="G142" s="40" t="str">
        <f t="shared" si="9"/>
        <v/>
      </c>
      <c r="H142" s="141"/>
      <c r="I142" s="141"/>
      <c r="J142" s="141"/>
    </row>
    <row r="143" spans="1:10" ht="24" customHeight="1" x14ac:dyDescent="0.35">
      <c r="A143" s="103" t="str">
        <f>IF(Achievement!E143="Growth Adequate",Achievement!A143,"-")</f>
        <v>-</v>
      </c>
      <c r="B143" s="103" t="str">
        <f>IF(Achievement!E143="Growth Adequate",Achievement!B143,"-")</f>
        <v>-</v>
      </c>
      <c r="C143" s="104" t="str">
        <f>IF(Achievement!E143="Growth Adequate",Achievement!C143,"-")</f>
        <v>-</v>
      </c>
      <c r="D143" s="105" t="str">
        <f>IF(Achievement!E143="Growth Adequate",Achievement!D143,"")</f>
        <v/>
      </c>
      <c r="E143" s="56" t="str">
        <f t="shared" si="8"/>
        <v>-</v>
      </c>
      <c r="F143" s="83" t="str">
        <f>IF(Achievement!E143="Growth Adequate",Achievement!G143,"")</f>
        <v/>
      </c>
      <c r="G143" s="40" t="str">
        <f t="shared" si="9"/>
        <v/>
      </c>
      <c r="H143" s="141"/>
      <c r="I143" s="141"/>
      <c r="J143" s="141"/>
    </row>
    <row r="144" spans="1:10" ht="24" customHeight="1" x14ac:dyDescent="0.35">
      <c r="A144" s="103" t="str">
        <f>IF(Achievement!E144="Growth Adequate",Achievement!A144,"-")</f>
        <v>-</v>
      </c>
      <c r="B144" s="103" t="str">
        <f>IF(Achievement!E144="Growth Adequate",Achievement!B144,"-")</f>
        <v>-</v>
      </c>
      <c r="C144" s="104" t="str">
        <f>IF(Achievement!E144="Growth Adequate",Achievement!C144,"-")</f>
        <v>-</v>
      </c>
      <c r="D144" s="105" t="str">
        <f>IF(Achievement!E144="Growth Adequate",Achievement!D144,"")</f>
        <v/>
      </c>
      <c r="E144" s="56" t="str">
        <f t="shared" si="8"/>
        <v>-</v>
      </c>
      <c r="F144" s="83" t="str">
        <f>IF(Achievement!E144="Growth Adequate",Achievement!G144,"")</f>
        <v/>
      </c>
      <c r="G144" s="40" t="str">
        <f t="shared" si="9"/>
        <v/>
      </c>
      <c r="H144" s="141"/>
      <c r="I144" s="141"/>
      <c r="J144" s="141"/>
    </row>
    <row r="145" spans="1:10" ht="24" customHeight="1" x14ac:dyDescent="0.35">
      <c r="A145" s="103" t="str">
        <f>IF(Achievement!E145="Growth Adequate",Achievement!A145,"-")</f>
        <v>-</v>
      </c>
      <c r="B145" s="103" t="str">
        <f>IF(Achievement!E145="Growth Adequate",Achievement!B145,"-")</f>
        <v>-</v>
      </c>
      <c r="C145" s="104" t="str">
        <f>IF(Achievement!E145="Growth Adequate",Achievement!C145,"-")</f>
        <v>-</v>
      </c>
      <c r="D145" s="105" t="str">
        <f>IF(Achievement!E145="Growth Adequate",Achievement!D145,"")</f>
        <v/>
      </c>
      <c r="E145" s="56" t="str">
        <f t="shared" si="8"/>
        <v>-</v>
      </c>
      <c r="F145" s="83" t="str">
        <f>IF(Achievement!E145="Growth Adequate",Achievement!G145,"")</f>
        <v/>
      </c>
      <c r="G145" s="40" t="str">
        <f t="shared" si="9"/>
        <v/>
      </c>
      <c r="H145" s="141"/>
      <c r="I145" s="141"/>
      <c r="J145" s="141"/>
    </row>
    <row r="146" spans="1:10" ht="24" customHeight="1" x14ac:dyDescent="0.35">
      <c r="A146" s="103" t="str">
        <f>IF(Achievement!E146="Growth Adequate",Achievement!A146,"-")</f>
        <v>-</v>
      </c>
      <c r="B146" s="103" t="str">
        <f>IF(Achievement!E146="Growth Adequate",Achievement!B146,"-")</f>
        <v>-</v>
      </c>
      <c r="C146" s="104" t="str">
        <f>IF(Achievement!E146="Growth Adequate",Achievement!C146,"-")</f>
        <v>-</v>
      </c>
      <c r="D146" s="105" t="str">
        <f>IF(Achievement!E146="Growth Adequate",Achievement!D146,"")</f>
        <v/>
      </c>
      <c r="E146" s="56" t="str">
        <f t="shared" si="8"/>
        <v>-</v>
      </c>
      <c r="F146" s="83" t="str">
        <f>IF(Achievement!E146="Growth Adequate",Achievement!G146,"")</f>
        <v/>
      </c>
      <c r="G146" s="40" t="str">
        <f t="shared" si="9"/>
        <v/>
      </c>
      <c r="H146" s="141"/>
      <c r="I146" s="141"/>
      <c r="J146" s="141"/>
    </row>
    <row r="147" spans="1:10" ht="24" customHeight="1" x14ac:dyDescent="0.35">
      <c r="A147" s="103" t="str">
        <f>IF(Achievement!E147="Growth Adequate",Achievement!A147,"-")</f>
        <v>-</v>
      </c>
      <c r="B147" s="103" t="str">
        <f>IF(Achievement!E147="Growth Adequate",Achievement!B147,"-")</f>
        <v>-</v>
      </c>
      <c r="C147" s="104" t="str">
        <f>IF(Achievement!E147="Growth Adequate",Achievement!C147,"-")</f>
        <v>-</v>
      </c>
      <c r="D147" s="105" t="str">
        <f>IF(Achievement!E147="Growth Adequate",Achievement!D147,"")</f>
        <v/>
      </c>
      <c r="E147" s="56" t="str">
        <f t="shared" si="8"/>
        <v>-</v>
      </c>
      <c r="F147" s="83" t="str">
        <f>IF(Achievement!E147="Growth Adequate",Achievement!G147,"")</f>
        <v/>
      </c>
      <c r="G147" s="40" t="str">
        <f t="shared" si="9"/>
        <v/>
      </c>
      <c r="H147" s="141"/>
      <c r="I147" s="141"/>
      <c r="J147" s="141"/>
    </row>
    <row r="148" spans="1:10" ht="24" customHeight="1" x14ac:dyDescent="0.35">
      <c r="A148" s="103" t="str">
        <f>IF(Achievement!E148="Growth Adequate",Achievement!A148,"-")</f>
        <v>-</v>
      </c>
      <c r="B148" s="103" t="str">
        <f>IF(Achievement!E148="Growth Adequate",Achievement!B148,"-")</f>
        <v>-</v>
      </c>
      <c r="C148" s="104" t="str">
        <f>IF(Achievement!E148="Growth Adequate",Achievement!C148,"-")</f>
        <v>-</v>
      </c>
      <c r="D148" s="105" t="str">
        <f>IF(Achievement!E148="Growth Adequate",Achievement!D148,"")</f>
        <v/>
      </c>
      <c r="E148" s="56" t="str">
        <f t="shared" si="8"/>
        <v>-</v>
      </c>
      <c r="F148" s="83" t="str">
        <f>IF(Achievement!E148="Growth Adequate",Achievement!G148,"")</f>
        <v/>
      </c>
      <c r="G148" s="40" t="str">
        <f t="shared" si="9"/>
        <v/>
      </c>
      <c r="H148" s="141"/>
      <c r="I148" s="141"/>
      <c r="J148" s="141"/>
    </row>
    <row r="149" spans="1:10" ht="24" customHeight="1" x14ac:dyDescent="0.35">
      <c r="A149" s="103" t="str">
        <f>IF(Achievement!E149="Growth Adequate",Achievement!A149,"-")</f>
        <v>-</v>
      </c>
      <c r="B149" s="103" t="str">
        <f>IF(Achievement!E149="Growth Adequate",Achievement!B149,"-")</f>
        <v>-</v>
      </c>
      <c r="C149" s="104" t="str">
        <f>IF(Achievement!E149="Growth Adequate",Achievement!C149,"-")</f>
        <v>-</v>
      </c>
      <c r="D149" s="105" t="str">
        <f>IF(Achievement!E149="Growth Adequate",Achievement!D149,"")</f>
        <v/>
      </c>
      <c r="E149" s="56" t="str">
        <f t="shared" si="8"/>
        <v>-</v>
      </c>
      <c r="F149" s="83" t="str">
        <f>IF(Achievement!E149="Growth Adequate",Achievement!G149,"")</f>
        <v/>
      </c>
      <c r="G149" s="40" t="str">
        <f t="shared" si="9"/>
        <v/>
      </c>
      <c r="H149" s="141"/>
      <c r="I149" s="141"/>
      <c r="J149" s="141"/>
    </row>
    <row r="150" spans="1:10" ht="24" customHeight="1" x14ac:dyDescent="0.35">
      <c r="A150" s="103" t="str">
        <f>IF(Achievement!E150="Growth Adequate",Achievement!A150,"-")</f>
        <v>-</v>
      </c>
      <c r="B150" s="103" t="str">
        <f>IF(Achievement!E150="Growth Adequate",Achievement!B150,"-")</f>
        <v>-</v>
      </c>
      <c r="C150" s="104" t="str">
        <f>IF(Achievement!E150="Growth Adequate",Achievement!C150,"-")</f>
        <v>-</v>
      </c>
      <c r="D150" s="105" t="str">
        <f>IF(Achievement!E150="Growth Adequate",Achievement!D150,"")</f>
        <v/>
      </c>
      <c r="E150" s="56" t="str">
        <f t="shared" si="8"/>
        <v>-</v>
      </c>
      <c r="F150" s="83" t="str">
        <f>IF(Achievement!E150="Growth Adequate",Achievement!G150,"")</f>
        <v/>
      </c>
      <c r="G150" s="40" t="str">
        <f t="shared" si="9"/>
        <v/>
      </c>
      <c r="H150" s="141"/>
      <c r="I150" s="141"/>
      <c r="J150" s="141"/>
    </row>
    <row r="151" spans="1:10" ht="24" customHeight="1" x14ac:dyDescent="0.35">
      <c r="A151" s="103" t="str">
        <f>IF(Achievement!E151="Growth Adequate",Achievement!A151,"-")</f>
        <v>-</v>
      </c>
      <c r="B151" s="103" t="str">
        <f>IF(Achievement!E151="Growth Adequate",Achievement!B151,"-")</f>
        <v>-</v>
      </c>
      <c r="C151" s="104" t="str">
        <f>IF(Achievement!E151="Growth Adequate",Achievement!C151,"-")</f>
        <v>-</v>
      </c>
      <c r="D151" s="105" t="str">
        <f>IF(Achievement!E151="Growth Adequate",Achievement!D151,"")</f>
        <v/>
      </c>
      <c r="E151" s="56" t="str">
        <f t="shared" si="8"/>
        <v>-</v>
      </c>
      <c r="F151" s="83" t="str">
        <f>IF(Achievement!E151="Growth Adequate",Achievement!G151,"")</f>
        <v/>
      </c>
      <c r="G151" s="40" t="str">
        <f t="shared" si="9"/>
        <v/>
      </c>
      <c r="H151" s="141"/>
      <c r="I151" s="141"/>
      <c r="J151" s="141"/>
    </row>
    <row r="152" spans="1:10" ht="24" customHeight="1" x14ac:dyDescent="0.35">
      <c r="A152" s="103" t="str">
        <f>IF(Achievement!E152="Growth Adequate",Achievement!A152,"-")</f>
        <v>-</v>
      </c>
      <c r="B152" s="103" t="str">
        <f>IF(Achievement!E152="Growth Adequate",Achievement!B152,"-")</f>
        <v>-</v>
      </c>
      <c r="C152" s="104" t="str">
        <f>IF(Achievement!E152="Growth Adequate",Achievement!C152,"-")</f>
        <v>-</v>
      </c>
      <c r="D152" s="105" t="str">
        <f>IF(Achievement!E152="Growth Adequate",Achievement!D152,"")</f>
        <v/>
      </c>
      <c r="E152" s="56" t="str">
        <f t="shared" si="8"/>
        <v>-</v>
      </c>
      <c r="F152" s="83" t="str">
        <f>IF(Achievement!E152="Growth Adequate",Achievement!G152,"")</f>
        <v/>
      </c>
      <c r="G152" s="40" t="str">
        <f t="shared" si="9"/>
        <v/>
      </c>
      <c r="H152" s="141"/>
      <c r="I152" s="141"/>
      <c r="J152" s="141"/>
    </row>
    <row r="153" spans="1:10" ht="24" customHeight="1" x14ac:dyDescent="0.35">
      <c r="A153" s="103" t="str">
        <f>IF(Achievement!E153="Growth Adequate",Achievement!A153,"-")</f>
        <v>-</v>
      </c>
      <c r="B153" s="103" t="str">
        <f>IF(Achievement!E153="Growth Adequate",Achievement!B153,"-")</f>
        <v>-</v>
      </c>
      <c r="C153" s="104" t="str">
        <f>IF(Achievement!E153="Growth Adequate",Achievement!C153,"-")</f>
        <v>-</v>
      </c>
      <c r="D153" s="105" t="str">
        <f>IF(Achievement!E153="Growth Adequate",Achievement!D153,"")</f>
        <v/>
      </c>
      <c r="E153" s="56" t="str">
        <f t="shared" si="8"/>
        <v>-</v>
      </c>
      <c r="F153" s="83" t="str">
        <f>IF(Achievement!E153="Growth Adequate",Achievement!G153,"")</f>
        <v/>
      </c>
      <c r="G153" s="40" t="str">
        <f t="shared" si="9"/>
        <v/>
      </c>
      <c r="H153" s="141"/>
      <c r="I153" s="141"/>
      <c r="J153" s="141"/>
    </row>
    <row r="154" spans="1:10" ht="24" customHeight="1" x14ac:dyDescent="0.35">
      <c r="A154" s="103" t="str">
        <f>IF(Achievement!E154="Growth Adequate",Achievement!A154,"-")</f>
        <v>-</v>
      </c>
      <c r="B154" s="103" t="str">
        <f>IF(Achievement!E154="Growth Adequate",Achievement!B154,"-")</f>
        <v>-</v>
      </c>
      <c r="C154" s="104" t="str">
        <f>IF(Achievement!E154="Growth Adequate",Achievement!C154,"-")</f>
        <v>-</v>
      </c>
      <c r="D154" s="105" t="str">
        <f>IF(Achievement!E154="Growth Adequate",Achievement!D154,"")</f>
        <v/>
      </c>
      <c r="E154" s="56" t="str">
        <f t="shared" si="8"/>
        <v>-</v>
      </c>
      <c r="F154" s="83" t="str">
        <f>IF(Achievement!E154="Growth Adequate",Achievement!G154,"")</f>
        <v/>
      </c>
      <c r="G154" s="40" t="str">
        <f t="shared" si="9"/>
        <v/>
      </c>
      <c r="H154" s="141"/>
      <c r="I154" s="141"/>
      <c r="J154" s="141"/>
    </row>
    <row r="155" spans="1:10" ht="24" customHeight="1" x14ac:dyDescent="0.35">
      <c r="A155" s="103" t="str">
        <f>IF(Achievement!E155="Growth Adequate",Achievement!A155,"-")</f>
        <v>-</v>
      </c>
      <c r="B155" s="103" t="str">
        <f>IF(Achievement!E155="Growth Adequate",Achievement!B155,"-")</f>
        <v>-</v>
      </c>
      <c r="C155" s="104" t="str">
        <f>IF(Achievement!E155="Growth Adequate",Achievement!C155,"-")</f>
        <v>-</v>
      </c>
      <c r="D155" s="105" t="str">
        <f>IF(Achievement!E155="Growth Adequate",Achievement!D155,"")</f>
        <v/>
      </c>
      <c r="E155" s="56" t="str">
        <f t="shared" si="8"/>
        <v>-</v>
      </c>
      <c r="F155" s="83" t="str">
        <f>IF(Achievement!E155="Growth Adequate",Achievement!G155,"")</f>
        <v/>
      </c>
      <c r="G155" s="40" t="str">
        <f t="shared" si="9"/>
        <v/>
      </c>
      <c r="H155" s="141"/>
      <c r="I155" s="141"/>
      <c r="J155" s="141"/>
    </row>
    <row r="156" spans="1:10" ht="24" customHeight="1" x14ac:dyDescent="0.35">
      <c r="A156" s="103" t="str">
        <f>IF(Achievement!E156="Growth Adequate",Achievement!A156,"-")</f>
        <v>-</v>
      </c>
      <c r="B156" s="103" t="str">
        <f>IF(Achievement!E156="Growth Adequate",Achievement!B156,"-")</f>
        <v>-</v>
      </c>
      <c r="C156" s="104" t="str">
        <f>IF(Achievement!E156="Growth Adequate",Achievement!C156,"-")</f>
        <v>-</v>
      </c>
      <c r="D156" s="105" t="str">
        <f>IF(Achievement!E156="Growth Adequate",Achievement!D156,"")</f>
        <v/>
      </c>
      <c r="E156" s="56" t="str">
        <f t="shared" si="8"/>
        <v>-</v>
      </c>
      <c r="F156" s="83" t="str">
        <f>IF(Achievement!E156="Growth Adequate",Achievement!G156,"")</f>
        <v/>
      </c>
      <c r="G156" s="40" t="str">
        <f t="shared" si="9"/>
        <v/>
      </c>
      <c r="H156" s="141"/>
      <c r="I156" s="141"/>
      <c r="J156" s="141"/>
    </row>
    <row r="157" spans="1:10" ht="24" customHeight="1" x14ac:dyDescent="0.35">
      <c r="A157" s="103" t="str">
        <f>IF(Achievement!E157="Growth Adequate",Achievement!A157,"-")</f>
        <v>-</v>
      </c>
      <c r="B157" s="103" t="str">
        <f>IF(Achievement!E157="Growth Adequate",Achievement!B157,"-")</f>
        <v>-</v>
      </c>
      <c r="C157" s="104" t="str">
        <f>IF(Achievement!E157="Growth Adequate",Achievement!C157,"-")</f>
        <v>-</v>
      </c>
      <c r="D157" s="105" t="str">
        <f>IF(Achievement!E157="Growth Adequate",Achievement!D157,"")</f>
        <v/>
      </c>
      <c r="E157" s="56" t="str">
        <f t="shared" ref="E157:E188" si="10">IFERROR(D157+((28-D157)*0.5),"-")</f>
        <v>-</v>
      </c>
      <c r="F157" s="83" t="str">
        <f>IF(Achievement!E157="Growth Adequate",Achievement!G157,"")</f>
        <v/>
      </c>
      <c r="G157" s="40" t="str">
        <f t="shared" si="9"/>
        <v/>
      </c>
      <c r="H157" s="141"/>
      <c r="I157" s="141"/>
      <c r="J157" s="141"/>
    </row>
    <row r="158" spans="1:10" ht="24" customHeight="1" x14ac:dyDescent="0.35">
      <c r="A158" s="103" t="str">
        <f>IF(Achievement!E158="Growth Adequate",Achievement!A158,"-")</f>
        <v>-</v>
      </c>
      <c r="B158" s="103" t="str">
        <f>IF(Achievement!E158="Growth Adequate",Achievement!B158,"-")</f>
        <v>-</v>
      </c>
      <c r="C158" s="104" t="str">
        <f>IF(Achievement!E158="Growth Adequate",Achievement!C158,"-")</f>
        <v>-</v>
      </c>
      <c r="D158" s="105" t="str">
        <f>IF(Achievement!E158="Growth Adequate",Achievement!D158,"")</f>
        <v/>
      </c>
      <c r="E158" s="56" t="str">
        <f t="shared" si="10"/>
        <v>-</v>
      </c>
      <c r="F158" s="83" t="str">
        <f>IF(Achievement!E158="Growth Adequate",Achievement!G158,"")</f>
        <v/>
      </c>
      <c r="G158" s="40" t="str">
        <f t="shared" si="9"/>
        <v/>
      </c>
      <c r="H158" s="141"/>
      <c r="I158" s="141"/>
      <c r="J158" s="141"/>
    </row>
    <row r="159" spans="1:10" ht="24" customHeight="1" x14ac:dyDescent="0.35">
      <c r="A159" s="103" t="str">
        <f>IF(Achievement!E159="Growth Adequate",Achievement!A159,"-")</f>
        <v>-</v>
      </c>
      <c r="B159" s="103" t="str">
        <f>IF(Achievement!E159="Growth Adequate",Achievement!B159,"-")</f>
        <v>-</v>
      </c>
      <c r="C159" s="104" t="str">
        <f>IF(Achievement!E159="Growth Adequate",Achievement!C159,"-")</f>
        <v>-</v>
      </c>
      <c r="D159" s="105" t="str">
        <f>IF(Achievement!E159="Growth Adequate",Achievement!D159,"")</f>
        <v/>
      </c>
      <c r="E159" s="56" t="str">
        <f t="shared" si="10"/>
        <v>-</v>
      </c>
      <c r="F159" s="83" t="str">
        <f>IF(Achievement!E159="Growth Adequate",Achievement!G159,"")</f>
        <v/>
      </c>
      <c r="G159" s="40" t="str">
        <f t="shared" si="9"/>
        <v/>
      </c>
      <c r="H159" s="141"/>
      <c r="I159" s="141"/>
      <c r="J159" s="141"/>
    </row>
    <row r="160" spans="1:10" ht="24" customHeight="1" x14ac:dyDescent="0.35">
      <c r="A160" s="103" t="str">
        <f>IF(Achievement!E160="Growth Adequate",Achievement!A160,"-")</f>
        <v>-</v>
      </c>
      <c r="B160" s="103" t="str">
        <f>IF(Achievement!E160="Growth Adequate",Achievement!B160,"-")</f>
        <v>-</v>
      </c>
      <c r="C160" s="104" t="str">
        <f>IF(Achievement!E160="Growth Adequate",Achievement!C160,"-")</f>
        <v>-</v>
      </c>
      <c r="D160" s="105" t="str">
        <f>IF(Achievement!E160="Growth Adequate",Achievement!D160,"")</f>
        <v/>
      </c>
      <c r="E160" s="56" t="str">
        <f t="shared" si="10"/>
        <v>-</v>
      </c>
      <c r="F160" s="83" t="str">
        <f>IF(Achievement!E160="Growth Adequate",Achievement!G160,"")</f>
        <v/>
      </c>
      <c r="G160" s="40" t="str">
        <f t="shared" si="9"/>
        <v/>
      </c>
      <c r="H160" s="141"/>
      <c r="I160" s="141"/>
      <c r="J160" s="141"/>
    </row>
    <row r="161" spans="1:10" ht="24" customHeight="1" x14ac:dyDescent="0.35">
      <c r="A161" s="103" t="str">
        <f>IF(Achievement!E161="Growth Adequate",Achievement!A161,"-")</f>
        <v>-</v>
      </c>
      <c r="B161" s="103" t="str">
        <f>IF(Achievement!E161="Growth Adequate",Achievement!B161,"-")</f>
        <v>-</v>
      </c>
      <c r="C161" s="104" t="str">
        <f>IF(Achievement!E161="Growth Adequate",Achievement!C161,"-")</f>
        <v>-</v>
      </c>
      <c r="D161" s="105" t="str">
        <f>IF(Achievement!E161="Growth Adequate",Achievement!D161,"")</f>
        <v/>
      </c>
      <c r="E161" s="56" t="str">
        <f t="shared" si="10"/>
        <v>-</v>
      </c>
      <c r="F161" s="83" t="str">
        <f>IF(Achievement!E161="Growth Adequate",Achievement!G161,"")</f>
        <v/>
      </c>
      <c r="G161" s="40" t="str">
        <f t="shared" si="9"/>
        <v/>
      </c>
      <c r="H161" s="141"/>
      <c r="I161" s="141"/>
      <c r="J161" s="141"/>
    </row>
    <row r="162" spans="1:10" ht="24" customHeight="1" x14ac:dyDescent="0.35">
      <c r="A162" s="103" t="str">
        <f>IF(Achievement!E162="Growth Adequate",Achievement!A162,"-")</f>
        <v>-</v>
      </c>
      <c r="B162" s="103" t="str">
        <f>IF(Achievement!E162="Growth Adequate",Achievement!B162,"-")</f>
        <v>-</v>
      </c>
      <c r="C162" s="104" t="str">
        <f>IF(Achievement!E162="Growth Adequate",Achievement!C162,"-")</f>
        <v>-</v>
      </c>
      <c r="D162" s="105" t="str">
        <f>IF(Achievement!E162="Growth Adequate",Achievement!D162,"")</f>
        <v/>
      </c>
      <c r="E162" s="56" t="str">
        <f t="shared" si="10"/>
        <v>-</v>
      </c>
      <c r="F162" s="83" t="str">
        <f>IF(Achievement!E162="Growth Adequate",Achievement!G162,"")</f>
        <v/>
      </c>
      <c r="G162" s="40" t="str">
        <f t="shared" si="9"/>
        <v/>
      </c>
      <c r="H162" s="141"/>
      <c r="I162" s="141"/>
      <c r="J162" s="141"/>
    </row>
    <row r="163" spans="1:10" ht="24" customHeight="1" x14ac:dyDescent="0.35">
      <c r="A163" s="103" t="str">
        <f>IF(Achievement!E163="Growth Adequate",Achievement!A163,"-")</f>
        <v>-</v>
      </c>
      <c r="B163" s="103" t="str">
        <f>IF(Achievement!E163="Growth Adequate",Achievement!B163,"-")</f>
        <v>-</v>
      </c>
      <c r="C163" s="104" t="str">
        <f>IF(Achievement!E163="Growth Adequate",Achievement!C163,"-")</f>
        <v>-</v>
      </c>
      <c r="D163" s="105" t="str">
        <f>IF(Achievement!E163="Growth Adequate",Achievement!D163,"")</f>
        <v/>
      </c>
      <c r="E163" s="56" t="str">
        <f t="shared" si="10"/>
        <v>-</v>
      </c>
      <c r="F163" s="83" t="str">
        <f>IF(Achievement!E163="Growth Adequate",Achievement!G163,"")</f>
        <v/>
      </c>
      <c r="G163" s="40" t="str">
        <f t="shared" si="9"/>
        <v/>
      </c>
      <c r="H163" s="141"/>
      <c r="I163" s="141"/>
      <c r="J163" s="141"/>
    </row>
    <row r="164" spans="1:10" ht="24" customHeight="1" x14ac:dyDescent="0.35">
      <c r="A164" s="103" t="str">
        <f>IF(Achievement!E164="Growth Adequate",Achievement!A164,"-")</f>
        <v>-</v>
      </c>
      <c r="B164" s="103" t="str">
        <f>IF(Achievement!E164="Growth Adequate",Achievement!B164,"-")</f>
        <v>-</v>
      </c>
      <c r="C164" s="104" t="str">
        <f>IF(Achievement!E164="Growth Adequate",Achievement!C164,"-")</f>
        <v>-</v>
      </c>
      <c r="D164" s="105" t="str">
        <f>IF(Achievement!E164="Growth Adequate",Achievement!D164,"")</f>
        <v/>
      </c>
      <c r="E164" s="56" t="str">
        <f t="shared" si="10"/>
        <v>-</v>
      </c>
      <c r="F164" s="83" t="str">
        <f>IF(Achievement!E164="Growth Adequate",Achievement!G164,"")</f>
        <v/>
      </c>
      <c r="G164" s="40" t="str">
        <f t="shared" si="9"/>
        <v/>
      </c>
      <c r="H164" s="141"/>
      <c r="I164" s="141"/>
      <c r="J164" s="141"/>
    </row>
    <row r="165" spans="1:10" ht="24" customHeight="1" x14ac:dyDescent="0.35">
      <c r="A165" s="103" t="str">
        <f>IF(Achievement!E165="Growth Adequate",Achievement!A165,"-")</f>
        <v>-</v>
      </c>
      <c r="B165" s="103" t="str">
        <f>IF(Achievement!E165="Growth Adequate",Achievement!B165,"-")</f>
        <v>-</v>
      </c>
      <c r="C165" s="104" t="str">
        <f>IF(Achievement!E165="Growth Adequate",Achievement!C165,"-")</f>
        <v>-</v>
      </c>
      <c r="D165" s="105" t="str">
        <f>IF(Achievement!E165="Growth Adequate",Achievement!D165,"")</f>
        <v/>
      </c>
      <c r="E165" s="56" t="str">
        <f t="shared" si="10"/>
        <v>-</v>
      </c>
      <c r="F165" s="83" t="str">
        <f>IF(Achievement!E165="Growth Adequate",Achievement!G165,"")</f>
        <v/>
      </c>
      <c r="G165" s="40" t="str">
        <f t="shared" si="9"/>
        <v/>
      </c>
      <c r="H165" s="141"/>
      <c r="I165" s="141"/>
      <c r="J165" s="141"/>
    </row>
    <row r="166" spans="1:10" ht="24" customHeight="1" x14ac:dyDescent="0.35">
      <c r="A166" s="103" t="str">
        <f>IF(Achievement!E166="Growth Adequate",Achievement!A166,"-")</f>
        <v>-</v>
      </c>
      <c r="B166" s="103" t="str">
        <f>IF(Achievement!E166="Growth Adequate",Achievement!B166,"-")</f>
        <v>-</v>
      </c>
      <c r="C166" s="104" t="str">
        <f>IF(Achievement!E166="Growth Adequate",Achievement!C166,"-")</f>
        <v>-</v>
      </c>
      <c r="D166" s="105" t="str">
        <f>IF(Achievement!E166="Growth Adequate",Achievement!D166,"")</f>
        <v/>
      </c>
      <c r="E166" s="56" t="str">
        <f t="shared" si="10"/>
        <v>-</v>
      </c>
      <c r="F166" s="83" t="str">
        <f>IF(Achievement!E166="Growth Adequate",Achievement!G166,"")</f>
        <v/>
      </c>
      <c r="G166" s="40" t="str">
        <f t="shared" si="9"/>
        <v/>
      </c>
      <c r="H166" s="141"/>
      <c r="I166" s="141"/>
      <c r="J166" s="141"/>
    </row>
    <row r="167" spans="1:10" ht="24" customHeight="1" x14ac:dyDescent="0.35">
      <c r="A167" s="103" t="str">
        <f>IF(Achievement!E167="Growth Adequate",Achievement!A167,"-")</f>
        <v>-</v>
      </c>
      <c r="B167" s="103" t="str">
        <f>IF(Achievement!E167="Growth Adequate",Achievement!B167,"-")</f>
        <v>-</v>
      </c>
      <c r="C167" s="104" t="str">
        <f>IF(Achievement!E167="Growth Adequate",Achievement!C167,"-")</f>
        <v>-</v>
      </c>
      <c r="D167" s="105" t="str">
        <f>IF(Achievement!E167="Growth Adequate",Achievement!D167,"")</f>
        <v/>
      </c>
      <c r="E167" s="56" t="str">
        <f t="shared" si="10"/>
        <v>-</v>
      </c>
      <c r="F167" s="83" t="str">
        <f>IF(Achievement!E167="Growth Adequate",Achievement!G167,"")</f>
        <v/>
      </c>
      <c r="G167" s="40" t="str">
        <f t="shared" si="9"/>
        <v/>
      </c>
      <c r="H167" s="141"/>
      <c r="I167" s="141"/>
      <c r="J167" s="141"/>
    </row>
    <row r="168" spans="1:10" ht="24" customHeight="1" x14ac:dyDescent="0.35">
      <c r="A168" s="103" t="str">
        <f>IF(Achievement!E168="Growth Adequate",Achievement!A168,"-")</f>
        <v>-</v>
      </c>
      <c r="B168" s="103" t="str">
        <f>IF(Achievement!E168="Growth Adequate",Achievement!B168,"-")</f>
        <v>-</v>
      </c>
      <c r="C168" s="104" t="str">
        <f>IF(Achievement!E168="Growth Adequate",Achievement!C168,"-")</f>
        <v>-</v>
      </c>
      <c r="D168" s="105" t="str">
        <f>IF(Achievement!E168="Growth Adequate",Achievement!D168,"")</f>
        <v/>
      </c>
      <c r="E168" s="56" t="str">
        <f t="shared" si="10"/>
        <v>-</v>
      </c>
      <c r="F168" s="83" t="str">
        <f>IF(Achievement!E168="Growth Adequate",Achievement!G168,"")</f>
        <v/>
      </c>
      <c r="G168" s="40" t="str">
        <f t="shared" si="9"/>
        <v/>
      </c>
      <c r="H168" s="141"/>
      <c r="I168" s="141"/>
      <c r="J168" s="141"/>
    </row>
    <row r="169" spans="1:10" ht="24" customHeight="1" x14ac:dyDescent="0.35">
      <c r="A169" s="103" t="str">
        <f>IF(Achievement!E169="Growth Adequate",Achievement!A169,"-")</f>
        <v>-</v>
      </c>
      <c r="B169" s="103" t="str">
        <f>IF(Achievement!E169="Growth Adequate",Achievement!B169,"-")</f>
        <v>-</v>
      </c>
      <c r="C169" s="104" t="str">
        <f>IF(Achievement!E169="Growth Adequate",Achievement!C169,"-")</f>
        <v>-</v>
      </c>
      <c r="D169" s="105" t="str">
        <f>IF(Achievement!E169="Growth Adequate",Achievement!D169,"")</f>
        <v/>
      </c>
      <c r="E169" s="56" t="str">
        <f t="shared" si="10"/>
        <v>-</v>
      </c>
      <c r="F169" s="83" t="str">
        <f>IF(Achievement!E169="Growth Adequate",Achievement!G169,"")</f>
        <v/>
      </c>
      <c r="G169" s="40" t="str">
        <f t="shared" si="9"/>
        <v/>
      </c>
      <c r="H169" s="141"/>
      <c r="I169" s="141"/>
      <c r="J169" s="141"/>
    </row>
    <row r="170" spans="1:10" ht="24" customHeight="1" x14ac:dyDescent="0.35">
      <c r="A170" s="103" t="str">
        <f>IF(Achievement!E170="Growth Adequate",Achievement!A170,"-")</f>
        <v>-</v>
      </c>
      <c r="B170" s="103" t="str">
        <f>IF(Achievement!E170="Growth Adequate",Achievement!B170,"-")</f>
        <v>-</v>
      </c>
      <c r="C170" s="104" t="str">
        <f>IF(Achievement!E170="Growth Adequate",Achievement!C170,"-")</f>
        <v>-</v>
      </c>
      <c r="D170" s="105" t="str">
        <f>IF(Achievement!E170="Growth Adequate",Achievement!D170,"")</f>
        <v/>
      </c>
      <c r="E170" s="56" t="str">
        <f t="shared" si="10"/>
        <v>-</v>
      </c>
      <c r="F170" s="83" t="str">
        <f>IF(Achievement!E170="Growth Adequate",Achievement!G170,"")</f>
        <v/>
      </c>
      <c r="G170" s="40" t="str">
        <f t="shared" si="9"/>
        <v/>
      </c>
      <c r="H170" s="141"/>
      <c r="I170" s="141"/>
      <c r="J170" s="141"/>
    </row>
    <row r="171" spans="1:10" ht="24" customHeight="1" x14ac:dyDescent="0.35">
      <c r="A171" s="103" t="str">
        <f>IF(Achievement!E171="Growth Adequate",Achievement!A171,"-")</f>
        <v>-</v>
      </c>
      <c r="B171" s="103" t="str">
        <f>IF(Achievement!E171="Growth Adequate",Achievement!B171,"-")</f>
        <v>-</v>
      </c>
      <c r="C171" s="104" t="str">
        <f>IF(Achievement!E171="Growth Adequate",Achievement!C171,"-")</f>
        <v>-</v>
      </c>
      <c r="D171" s="105" t="str">
        <f>IF(Achievement!E171="Growth Adequate",Achievement!D171,"")</f>
        <v/>
      </c>
      <c r="E171" s="56" t="str">
        <f t="shared" si="10"/>
        <v>-</v>
      </c>
      <c r="F171" s="83" t="str">
        <f>IF(Achievement!E171="Growth Adequate",Achievement!G171,"")</f>
        <v/>
      </c>
      <c r="G171" s="40" t="str">
        <f t="shared" si="9"/>
        <v/>
      </c>
      <c r="H171" s="141"/>
      <c r="I171" s="141"/>
      <c r="J171" s="141"/>
    </row>
    <row r="172" spans="1:10" ht="24" customHeight="1" x14ac:dyDescent="0.35">
      <c r="A172" s="103" t="str">
        <f>IF(Achievement!E172="Growth Adequate",Achievement!A172,"-")</f>
        <v>-</v>
      </c>
      <c r="B172" s="103" t="str">
        <f>IF(Achievement!E172="Growth Adequate",Achievement!B172,"-")</f>
        <v>-</v>
      </c>
      <c r="C172" s="104" t="str">
        <f>IF(Achievement!E172="Growth Adequate",Achievement!C172,"-")</f>
        <v>-</v>
      </c>
      <c r="D172" s="105" t="str">
        <f>IF(Achievement!E172="Growth Adequate",Achievement!D172,"")</f>
        <v/>
      </c>
      <c r="E172" s="56" t="str">
        <f t="shared" si="10"/>
        <v>-</v>
      </c>
      <c r="F172" s="83" t="str">
        <f>IF(Achievement!E172="Growth Adequate",Achievement!G172,"")</f>
        <v/>
      </c>
      <c r="G172" s="40" t="str">
        <f t="shared" si="9"/>
        <v/>
      </c>
      <c r="H172" s="141"/>
      <c r="I172" s="141"/>
      <c r="J172" s="141"/>
    </row>
    <row r="173" spans="1:10" ht="24" customHeight="1" x14ac:dyDescent="0.35">
      <c r="A173" s="103" t="str">
        <f>IF(Achievement!E173="Growth Adequate",Achievement!A173,"-")</f>
        <v>-</v>
      </c>
      <c r="B173" s="103" t="str">
        <f>IF(Achievement!E173="Growth Adequate",Achievement!B173,"-")</f>
        <v>-</v>
      </c>
      <c r="C173" s="104" t="str">
        <f>IF(Achievement!E173="Growth Adequate",Achievement!C173,"-")</f>
        <v>-</v>
      </c>
      <c r="D173" s="105" t="str">
        <f>IF(Achievement!E173="Growth Adequate",Achievement!D173,"")</f>
        <v/>
      </c>
      <c r="E173" s="56" t="str">
        <f t="shared" si="10"/>
        <v>-</v>
      </c>
      <c r="F173" s="83" t="str">
        <f>IF(Achievement!E173="Growth Adequate",Achievement!G173,"")</f>
        <v/>
      </c>
      <c r="G173" s="40" t="str">
        <f t="shared" si="9"/>
        <v/>
      </c>
      <c r="H173" s="141"/>
      <c r="I173" s="141"/>
      <c r="J173" s="141"/>
    </row>
    <row r="174" spans="1:10" ht="24" customHeight="1" x14ac:dyDescent="0.35">
      <c r="A174" s="103" t="str">
        <f>IF(Achievement!E174="Growth Adequate",Achievement!A174,"-")</f>
        <v>-</v>
      </c>
      <c r="B174" s="103" t="str">
        <f>IF(Achievement!E174="Growth Adequate",Achievement!B174,"-")</f>
        <v>-</v>
      </c>
      <c r="C174" s="104" t="str">
        <f>IF(Achievement!E174="Growth Adequate",Achievement!C174,"-")</f>
        <v>-</v>
      </c>
      <c r="D174" s="105" t="str">
        <f>IF(Achievement!E174="Growth Adequate",Achievement!D174,"")</f>
        <v/>
      </c>
      <c r="E174" s="56" t="str">
        <f t="shared" si="10"/>
        <v>-</v>
      </c>
      <c r="F174" s="83" t="str">
        <f>IF(Achievement!E174="Growth Adequate",Achievement!G174,"")</f>
        <v/>
      </c>
      <c r="G174" s="40" t="str">
        <f t="shared" si="9"/>
        <v/>
      </c>
      <c r="H174" s="141"/>
      <c r="I174" s="141"/>
      <c r="J174" s="141"/>
    </row>
    <row r="175" spans="1:10" ht="24" customHeight="1" x14ac:dyDescent="0.35">
      <c r="A175" s="103" t="str">
        <f>IF(Achievement!E175="Growth Adequate",Achievement!A175,"-")</f>
        <v>-</v>
      </c>
      <c r="B175" s="103" t="str">
        <f>IF(Achievement!E175="Growth Adequate",Achievement!B175,"-")</f>
        <v>-</v>
      </c>
      <c r="C175" s="104" t="str">
        <f>IF(Achievement!E175="Growth Adequate",Achievement!C175,"-")</f>
        <v>-</v>
      </c>
      <c r="D175" s="105" t="str">
        <f>IF(Achievement!E175="Growth Adequate",Achievement!D175,"")</f>
        <v/>
      </c>
      <c r="E175" s="56" t="str">
        <f t="shared" si="10"/>
        <v>-</v>
      </c>
      <c r="F175" s="83" t="str">
        <f>IF(Achievement!E175="Growth Adequate",Achievement!G175,"")</f>
        <v/>
      </c>
      <c r="G175" s="40" t="str">
        <f t="shared" si="9"/>
        <v/>
      </c>
      <c r="H175" s="141"/>
      <c r="I175" s="141"/>
      <c r="J175" s="141"/>
    </row>
    <row r="176" spans="1:10" ht="24" customHeight="1" x14ac:dyDescent="0.35">
      <c r="A176" s="103" t="str">
        <f>IF(Achievement!E176="Growth Adequate",Achievement!A176,"-")</f>
        <v>-</v>
      </c>
      <c r="B176" s="103" t="str">
        <f>IF(Achievement!E176="Growth Adequate",Achievement!B176,"-")</f>
        <v>-</v>
      </c>
      <c r="C176" s="104" t="str">
        <f>IF(Achievement!E176="Growth Adequate",Achievement!C176,"-")</f>
        <v>-</v>
      </c>
      <c r="D176" s="105" t="str">
        <f>IF(Achievement!E176="Growth Adequate",Achievement!D176,"")</f>
        <v/>
      </c>
      <c r="E176" s="56" t="str">
        <f t="shared" si="10"/>
        <v>-</v>
      </c>
      <c r="F176" s="83" t="str">
        <f>IF(Achievement!E176="Growth Adequate",Achievement!G176,"")</f>
        <v/>
      </c>
      <c r="G176" s="40" t="str">
        <f t="shared" si="9"/>
        <v/>
      </c>
      <c r="H176" s="141"/>
      <c r="I176" s="141"/>
      <c r="J176" s="141"/>
    </row>
    <row r="177" spans="1:10" ht="24" customHeight="1" x14ac:dyDescent="0.35">
      <c r="A177" s="103" t="str">
        <f>IF(Achievement!E177="Growth Adequate",Achievement!A177,"-")</f>
        <v>-</v>
      </c>
      <c r="B177" s="103" t="str">
        <f>IF(Achievement!E177="Growth Adequate",Achievement!B177,"-")</f>
        <v>-</v>
      </c>
      <c r="C177" s="104" t="str">
        <f>IF(Achievement!E177="Growth Adequate",Achievement!C177,"-")</f>
        <v>-</v>
      </c>
      <c r="D177" s="105" t="str">
        <f>IF(Achievement!E177="Growth Adequate",Achievement!D177,"")</f>
        <v/>
      </c>
      <c r="E177" s="56" t="str">
        <f t="shared" si="10"/>
        <v>-</v>
      </c>
      <c r="F177" s="83" t="str">
        <f>IF(Achievement!E177="Growth Adequate",Achievement!G177,"")</f>
        <v/>
      </c>
      <c r="G177" s="40" t="str">
        <f t="shared" si="9"/>
        <v/>
      </c>
      <c r="H177" s="141"/>
      <c r="I177" s="141"/>
      <c r="J177" s="141"/>
    </row>
    <row r="178" spans="1:10" ht="24" customHeight="1" x14ac:dyDescent="0.35">
      <c r="A178" s="103" t="str">
        <f>IF(Achievement!E178="Growth Adequate",Achievement!A178,"-")</f>
        <v>-</v>
      </c>
      <c r="B178" s="103" t="str">
        <f>IF(Achievement!E178="Growth Adequate",Achievement!B178,"-")</f>
        <v>-</v>
      </c>
      <c r="C178" s="104" t="str">
        <f>IF(Achievement!E178="Growth Adequate",Achievement!C178,"-")</f>
        <v>-</v>
      </c>
      <c r="D178" s="105" t="str">
        <f>IF(Achievement!E178="Growth Adequate",Achievement!D178,"")</f>
        <v/>
      </c>
      <c r="E178" s="56" t="str">
        <f t="shared" si="10"/>
        <v>-</v>
      </c>
      <c r="F178" s="83" t="str">
        <f>IF(Achievement!E178="Growth Adequate",Achievement!G178,"")</f>
        <v/>
      </c>
      <c r="G178" s="40" t="str">
        <f t="shared" si="9"/>
        <v/>
      </c>
      <c r="H178" s="141"/>
      <c r="I178" s="141"/>
      <c r="J178" s="141"/>
    </row>
    <row r="179" spans="1:10" ht="24" customHeight="1" x14ac:dyDescent="0.35">
      <c r="A179" s="103" t="str">
        <f>IF(Achievement!E179="Growth Adequate",Achievement!A179,"-")</f>
        <v>-</v>
      </c>
      <c r="B179" s="103" t="str">
        <f>IF(Achievement!E179="Growth Adequate",Achievement!B179,"-")</f>
        <v>-</v>
      </c>
      <c r="C179" s="104" t="str">
        <f>IF(Achievement!E179="Growth Adequate",Achievement!C179,"-")</f>
        <v>-</v>
      </c>
      <c r="D179" s="105" t="str">
        <f>IF(Achievement!E179="Growth Adequate",Achievement!D179,"")</f>
        <v/>
      </c>
      <c r="E179" s="56" t="str">
        <f t="shared" si="10"/>
        <v>-</v>
      </c>
      <c r="F179" s="83" t="str">
        <f>IF(Achievement!E179="Growth Adequate",Achievement!G179,"")</f>
        <v/>
      </c>
      <c r="G179" s="40" t="str">
        <f t="shared" si="9"/>
        <v/>
      </c>
      <c r="H179" s="141"/>
      <c r="I179" s="141"/>
      <c r="J179" s="141"/>
    </row>
    <row r="180" spans="1:10" ht="24" customHeight="1" x14ac:dyDescent="0.35">
      <c r="A180" s="103" t="str">
        <f>IF(Achievement!E180="Growth Adequate",Achievement!A180,"-")</f>
        <v>-</v>
      </c>
      <c r="B180" s="103" t="str">
        <f>IF(Achievement!E180="Growth Adequate",Achievement!B180,"-")</f>
        <v>-</v>
      </c>
      <c r="C180" s="104" t="str">
        <f>IF(Achievement!E180="Growth Adequate",Achievement!C180,"-")</f>
        <v>-</v>
      </c>
      <c r="D180" s="105" t="str">
        <f>IF(Achievement!E180="Growth Adequate",Achievement!D180,"")</f>
        <v/>
      </c>
      <c r="E180" s="56" t="str">
        <f t="shared" si="10"/>
        <v>-</v>
      </c>
      <c r="F180" s="83" t="str">
        <f>IF(Achievement!E180="Growth Adequate",Achievement!G180,"")</f>
        <v/>
      </c>
      <c r="G180" s="40" t="str">
        <f t="shared" si="9"/>
        <v/>
      </c>
      <c r="H180" s="141"/>
      <c r="I180" s="141"/>
      <c r="J180" s="141"/>
    </row>
    <row r="181" spans="1:10" ht="24" customHeight="1" x14ac:dyDescent="0.35">
      <c r="A181" s="103" t="str">
        <f>IF(Achievement!E181="Growth Adequate",Achievement!A181,"-")</f>
        <v>-</v>
      </c>
      <c r="B181" s="103" t="str">
        <f>IF(Achievement!E181="Growth Adequate",Achievement!B181,"-")</f>
        <v>-</v>
      </c>
      <c r="C181" s="104" t="str">
        <f>IF(Achievement!E181="Growth Adequate",Achievement!C181,"-")</f>
        <v>-</v>
      </c>
      <c r="D181" s="105" t="str">
        <f>IF(Achievement!E181="Growth Adequate",Achievement!D181,"")</f>
        <v/>
      </c>
      <c r="E181" s="56" t="str">
        <f t="shared" si="10"/>
        <v>-</v>
      </c>
      <c r="F181" s="83" t="str">
        <f>IF(Achievement!E181="Growth Adequate",Achievement!G181,"")</f>
        <v/>
      </c>
      <c r="G181" s="40" t="str">
        <f t="shared" si="9"/>
        <v/>
      </c>
      <c r="H181" s="141"/>
      <c r="I181" s="141"/>
      <c r="J181" s="141"/>
    </row>
    <row r="182" spans="1:10" ht="24" customHeight="1" x14ac:dyDescent="0.35">
      <c r="A182" s="103" t="str">
        <f>IF(Achievement!E182="Growth Adequate",Achievement!A182,"-")</f>
        <v>-</v>
      </c>
      <c r="B182" s="103" t="str">
        <f>IF(Achievement!E182="Growth Adequate",Achievement!B182,"-")</f>
        <v>-</v>
      </c>
      <c r="C182" s="104" t="str">
        <f>IF(Achievement!E182="Growth Adequate",Achievement!C182,"-")</f>
        <v>-</v>
      </c>
      <c r="D182" s="105" t="str">
        <f>IF(Achievement!E182="Growth Adequate",Achievement!D182,"")</f>
        <v/>
      </c>
      <c r="E182" s="56" t="str">
        <f t="shared" si="10"/>
        <v>-</v>
      </c>
      <c r="F182" s="83" t="str">
        <f>IF(Achievement!E182="Growth Adequate",Achievement!G182,"")</f>
        <v/>
      </c>
      <c r="G182" s="40" t="str">
        <f t="shared" si="9"/>
        <v/>
      </c>
      <c r="H182" s="141"/>
      <c r="I182" s="141"/>
      <c r="J182" s="141"/>
    </row>
    <row r="183" spans="1:10" ht="24" customHeight="1" x14ac:dyDescent="0.35">
      <c r="A183" s="103" t="str">
        <f>IF(Achievement!E183="Growth Adequate",Achievement!A183,"-")</f>
        <v>-</v>
      </c>
      <c r="B183" s="103" t="str">
        <f>IF(Achievement!E183="Growth Adequate",Achievement!B183,"-")</f>
        <v>-</v>
      </c>
      <c r="C183" s="104" t="str">
        <f>IF(Achievement!E183="Growth Adequate",Achievement!C183,"-")</f>
        <v>-</v>
      </c>
      <c r="D183" s="105" t="str">
        <f>IF(Achievement!E183="Growth Adequate",Achievement!D183,"")</f>
        <v/>
      </c>
      <c r="E183" s="56" t="str">
        <f t="shared" si="10"/>
        <v>-</v>
      </c>
      <c r="F183" s="83" t="str">
        <f>IF(Achievement!E183="Growth Adequate",Achievement!G183,"")</f>
        <v/>
      </c>
      <c r="G183" s="40" t="str">
        <f t="shared" si="9"/>
        <v/>
      </c>
      <c r="H183" s="141"/>
      <c r="I183" s="141"/>
      <c r="J183" s="141"/>
    </row>
    <row r="184" spans="1:10" ht="24" customHeight="1" x14ac:dyDescent="0.35">
      <c r="A184" s="103" t="str">
        <f>IF(Achievement!E184="Growth Adequate",Achievement!A184,"-")</f>
        <v>-</v>
      </c>
      <c r="B184" s="103" t="str">
        <f>IF(Achievement!E184="Growth Adequate",Achievement!B184,"-")</f>
        <v>-</v>
      </c>
      <c r="C184" s="104" t="str">
        <f>IF(Achievement!E184="Growth Adequate",Achievement!C184,"-")</f>
        <v>-</v>
      </c>
      <c r="D184" s="105" t="str">
        <f>IF(Achievement!E184="Growth Adequate",Achievement!D184,"")</f>
        <v/>
      </c>
      <c r="E184" s="56" t="str">
        <f t="shared" si="10"/>
        <v>-</v>
      </c>
      <c r="F184" s="83" t="str">
        <f>IF(Achievement!E184="Growth Adequate",Achievement!G184,"")</f>
        <v/>
      </c>
      <c r="G184" s="40" t="str">
        <f t="shared" si="9"/>
        <v/>
      </c>
      <c r="H184" s="141"/>
      <c r="I184" s="141"/>
      <c r="J184" s="141"/>
    </row>
    <row r="185" spans="1:10" ht="24" customHeight="1" x14ac:dyDescent="0.35">
      <c r="A185" s="103" t="str">
        <f>IF(Achievement!E185="Growth Adequate",Achievement!A185,"-")</f>
        <v>-</v>
      </c>
      <c r="B185" s="103" t="str">
        <f>IF(Achievement!E185="Growth Adequate",Achievement!B185,"-")</f>
        <v>-</v>
      </c>
      <c r="C185" s="104" t="str">
        <f>IF(Achievement!E185="Growth Adequate",Achievement!C185,"-")</f>
        <v>-</v>
      </c>
      <c r="D185" s="105" t="str">
        <f>IF(Achievement!E185="Growth Adequate",Achievement!D185,"")</f>
        <v/>
      </c>
      <c r="E185" s="56" t="str">
        <f t="shared" si="10"/>
        <v>-</v>
      </c>
      <c r="F185" s="83" t="str">
        <f>IF(Achievement!E185="Growth Adequate",Achievement!G185,"")</f>
        <v/>
      </c>
      <c r="G185" s="40" t="str">
        <f t="shared" si="9"/>
        <v/>
      </c>
      <c r="H185" s="141"/>
      <c r="I185" s="141"/>
      <c r="J185" s="141"/>
    </row>
    <row r="186" spans="1:10" ht="24" customHeight="1" x14ac:dyDescent="0.35">
      <c r="A186" s="103" t="str">
        <f>IF(Achievement!E186="Growth Adequate",Achievement!A186,"-")</f>
        <v>-</v>
      </c>
      <c r="B186" s="103" t="str">
        <f>IF(Achievement!E186="Growth Adequate",Achievement!B186,"-")</f>
        <v>-</v>
      </c>
      <c r="C186" s="104" t="str">
        <f>IF(Achievement!E186="Growth Adequate",Achievement!C186,"-")</f>
        <v>-</v>
      </c>
      <c r="D186" s="105" t="str">
        <f>IF(Achievement!E186="Growth Adequate",Achievement!D186,"")</f>
        <v/>
      </c>
      <c r="E186" s="56" t="str">
        <f t="shared" si="10"/>
        <v>-</v>
      </c>
      <c r="F186" s="83" t="str">
        <f>IF(Achievement!E186="Growth Adequate",Achievement!G186,"")</f>
        <v/>
      </c>
      <c r="G186" s="40" t="str">
        <f t="shared" si="9"/>
        <v/>
      </c>
      <c r="H186" s="141"/>
      <c r="I186" s="141"/>
      <c r="J186" s="141"/>
    </row>
    <row r="187" spans="1:10" ht="24" customHeight="1" x14ac:dyDescent="0.35">
      <c r="A187" s="103" t="str">
        <f>IF(Achievement!E187="Growth Adequate",Achievement!A187,"-")</f>
        <v>-</v>
      </c>
      <c r="B187" s="103" t="str">
        <f>IF(Achievement!E187="Growth Adequate",Achievement!B187,"-")</f>
        <v>-</v>
      </c>
      <c r="C187" s="104" t="str">
        <f>IF(Achievement!E187="Growth Adequate",Achievement!C187,"-")</f>
        <v>-</v>
      </c>
      <c r="D187" s="105" t="str">
        <f>IF(Achievement!E187="Growth Adequate",Achievement!D187,"")</f>
        <v/>
      </c>
      <c r="E187" s="56" t="str">
        <f t="shared" si="10"/>
        <v>-</v>
      </c>
      <c r="F187" s="83" t="str">
        <f>IF(Achievement!E187="Growth Adequate",Achievement!G187,"")</f>
        <v/>
      </c>
      <c r="G187" s="40" t="str">
        <f t="shared" si="9"/>
        <v/>
      </c>
      <c r="H187" s="141"/>
      <c r="I187" s="141"/>
      <c r="J187" s="141"/>
    </row>
    <row r="188" spans="1:10" ht="24" customHeight="1" x14ac:dyDescent="0.35">
      <c r="A188" s="103" t="str">
        <f>IF(Achievement!E188="Growth Adequate",Achievement!A188,"-")</f>
        <v>-</v>
      </c>
      <c r="B188" s="103" t="str">
        <f>IF(Achievement!E188="Growth Adequate",Achievement!B188,"-")</f>
        <v>-</v>
      </c>
      <c r="C188" s="104" t="str">
        <f>IF(Achievement!E188="Growth Adequate",Achievement!C188,"-")</f>
        <v>-</v>
      </c>
      <c r="D188" s="105" t="str">
        <f>IF(Achievement!E188="Growth Adequate",Achievement!D188,"")</f>
        <v/>
      </c>
      <c r="E188" s="56" t="str">
        <f t="shared" si="10"/>
        <v>-</v>
      </c>
      <c r="F188" s="83" t="str">
        <f>IF(Achievement!E188="Growth Adequate",Achievement!G188,"")</f>
        <v/>
      </c>
      <c r="G188" s="40" t="str">
        <f t="shared" si="9"/>
        <v/>
      </c>
      <c r="H188" s="141"/>
      <c r="I188" s="141"/>
      <c r="J188" s="141"/>
    </row>
    <row r="189" spans="1:10" ht="24" customHeight="1" x14ac:dyDescent="0.35">
      <c r="A189" s="103" t="str">
        <f>IF(Achievement!E189="Growth Adequate",Achievement!A189,"-")</f>
        <v>-</v>
      </c>
      <c r="B189" s="103" t="str">
        <f>IF(Achievement!E189="Growth Adequate",Achievement!B189,"-")</f>
        <v>-</v>
      </c>
      <c r="C189" s="104" t="str">
        <f>IF(Achievement!E189="Growth Adequate",Achievement!C189,"-")</f>
        <v>-</v>
      </c>
      <c r="D189" s="105" t="str">
        <f>IF(Achievement!E189="Growth Adequate",Achievement!D189,"")</f>
        <v/>
      </c>
      <c r="E189" s="56" t="str">
        <f t="shared" ref="E189:E192" si="11">IFERROR(D189+((28-D189)*0.5),"-")</f>
        <v>-</v>
      </c>
      <c r="F189" s="83" t="str">
        <f>IF(Achievement!E189="Growth Adequate",Achievement!G189,"")</f>
        <v/>
      </c>
      <c r="G189" s="40" t="str">
        <f t="shared" si="9"/>
        <v/>
      </c>
      <c r="H189" s="141"/>
      <c r="I189" s="141"/>
      <c r="J189" s="141"/>
    </row>
    <row r="190" spans="1:10" ht="24" customHeight="1" x14ac:dyDescent="0.35">
      <c r="A190" s="103" t="str">
        <f>IF(Achievement!E190="Growth Adequate",Achievement!A190,"-")</f>
        <v>-</v>
      </c>
      <c r="B190" s="103" t="str">
        <f>IF(Achievement!E190="Growth Adequate",Achievement!B190,"-")</f>
        <v>-</v>
      </c>
      <c r="C190" s="104" t="str">
        <f>IF(Achievement!E190="Growth Adequate",Achievement!C190,"-")</f>
        <v>-</v>
      </c>
      <c r="D190" s="105" t="str">
        <f>IF(Achievement!E190="Growth Adequate",Achievement!D190,"")</f>
        <v/>
      </c>
      <c r="E190" s="56" t="str">
        <f t="shared" si="11"/>
        <v>-</v>
      </c>
      <c r="F190" s="83" t="str">
        <f>IF(Achievement!E190="Growth Adequate",Achievement!G190,"")</f>
        <v/>
      </c>
      <c r="G190" s="40" t="str">
        <f t="shared" si="9"/>
        <v/>
      </c>
      <c r="H190" s="141"/>
      <c r="I190" s="141"/>
      <c r="J190" s="141"/>
    </row>
    <row r="191" spans="1:10" ht="24" customHeight="1" x14ac:dyDescent="0.35">
      <c r="A191" s="103" t="str">
        <f>IF(Achievement!E191="Growth Adequate",Achievement!A191,"-")</f>
        <v>-</v>
      </c>
      <c r="B191" s="103" t="str">
        <f>IF(Achievement!E191="Growth Adequate",Achievement!B191,"-")</f>
        <v>-</v>
      </c>
      <c r="C191" s="104" t="str">
        <f>IF(Achievement!E191="Growth Adequate",Achievement!C191,"-")</f>
        <v>-</v>
      </c>
      <c r="D191" s="105" t="str">
        <f>IF(Achievement!E191="Growth Adequate",Achievement!D191,"")</f>
        <v/>
      </c>
      <c r="E191" s="56" t="str">
        <f t="shared" si="11"/>
        <v>-</v>
      </c>
      <c r="F191" s="83" t="str">
        <f>IF(Achievement!E191="Growth Adequate",Achievement!G191,"")</f>
        <v/>
      </c>
      <c r="G191" s="40" t="str">
        <f t="shared" si="9"/>
        <v/>
      </c>
      <c r="H191" s="141"/>
      <c r="I191" s="141"/>
      <c r="J191" s="141"/>
    </row>
    <row r="192" spans="1:10" ht="24" customHeight="1" x14ac:dyDescent="0.35">
      <c r="A192" s="103" t="str">
        <f>IF(Achievement!E192="Growth Adequate",Achievement!A192,"-")</f>
        <v>-</v>
      </c>
      <c r="B192" s="103" t="str">
        <f>IF(Achievement!E192="Growth Adequate",Achievement!B192,"-")</f>
        <v>-</v>
      </c>
      <c r="C192" s="104" t="str">
        <f>IF(Achievement!E192="Growth Adequate",Achievement!C192,"-")</f>
        <v>-</v>
      </c>
      <c r="D192" s="105" t="str">
        <f>IF(Achievement!E192="Growth Adequate",Achievement!D192,"")</f>
        <v/>
      </c>
      <c r="E192" s="56" t="str">
        <f t="shared" si="11"/>
        <v>-</v>
      </c>
      <c r="F192" s="83" t="str">
        <f>IF(Achievement!E192="Growth Adequate",Achievement!G192,"")</f>
        <v/>
      </c>
      <c r="G192" s="40" t="str">
        <f t="shared" si="9"/>
        <v/>
      </c>
      <c r="H192" s="141"/>
      <c r="I192" s="141"/>
      <c r="J192" s="141"/>
    </row>
  </sheetData>
  <sheetProtection sheet="1" selectLockedCells="1"/>
  <mergeCells count="22">
    <mergeCell ref="B4:F4"/>
    <mergeCell ref="H4:J4"/>
    <mergeCell ref="A1:J1"/>
    <mergeCell ref="B2:F2"/>
    <mergeCell ref="H2:J2"/>
    <mergeCell ref="B3:F3"/>
    <mergeCell ref="H3:J3"/>
    <mergeCell ref="B5:J5"/>
    <mergeCell ref="C6:J6"/>
    <mergeCell ref="A7:E7"/>
    <mergeCell ref="F7:J7"/>
    <mergeCell ref="A8:E8"/>
    <mergeCell ref="F8:J8"/>
    <mergeCell ref="H11:J192"/>
    <mergeCell ref="K8:N8"/>
    <mergeCell ref="A9:A10"/>
    <mergeCell ref="B9:B10"/>
    <mergeCell ref="C9:C10"/>
    <mergeCell ref="D9:D10"/>
    <mergeCell ref="E9:E10"/>
    <mergeCell ref="F9:F10"/>
    <mergeCell ref="G9:G10"/>
  </mergeCells>
  <pageMargins left="0.7" right="0.7" top="0.75" bottom="0.75" header="0.3" footer="0.3"/>
  <pageSetup scale="26" fitToHeight="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A310F-697F-4835-898C-30EF6BD2B5A6}">
  <sheetPr>
    <pageSetUpPr fitToPage="1"/>
  </sheetPr>
  <dimension ref="A1:P206"/>
  <sheetViews>
    <sheetView zoomScale="60" zoomScaleNormal="60" workbookViewId="0">
      <selection activeCell="B6" sqref="B6"/>
    </sheetView>
  </sheetViews>
  <sheetFormatPr defaultRowHeight="15" x14ac:dyDescent="0.25"/>
  <cols>
    <col min="1" max="8" width="26.7109375" customWidth="1"/>
    <col min="9" max="10" width="36.7109375" customWidth="1"/>
    <col min="11" max="11" width="18.7109375" customWidth="1"/>
    <col min="12" max="12" width="18.42578125" customWidth="1"/>
    <col min="13" max="13" width="22.5703125" customWidth="1"/>
    <col min="14" max="14" width="17" customWidth="1"/>
    <col min="15" max="15" width="96.140625" customWidth="1"/>
    <col min="16" max="16" width="18" customWidth="1"/>
    <col min="17" max="17" width="97.28515625" customWidth="1"/>
  </cols>
  <sheetData>
    <row r="1" spans="1:16" ht="99.95" customHeight="1" x14ac:dyDescent="0.25">
      <c r="A1" s="209" t="s">
        <v>61</v>
      </c>
      <c r="B1" s="210"/>
      <c r="C1" s="210"/>
      <c r="D1" s="210"/>
      <c r="E1" s="210"/>
      <c r="F1" s="210"/>
      <c r="G1" s="210"/>
      <c r="H1" s="210"/>
      <c r="I1" s="210"/>
      <c r="J1" s="210"/>
      <c r="K1" s="23"/>
      <c r="L1" s="23"/>
    </row>
    <row r="2" spans="1:16" ht="99.95" customHeight="1" x14ac:dyDescent="0.25">
      <c r="A2" s="50" t="s">
        <v>1</v>
      </c>
      <c r="B2" s="211" t="str">
        <f>Achievement!B2</f>
        <v>Enter Teacher Name</v>
      </c>
      <c r="C2" s="212"/>
      <c r="D2" s="212"/>
      <c r="E2" s="212"/>
      <c r="F2" s="212"/>
      <c r="G2" s="50" t="s">
        <v>0</v>
      </c>
      <c r="H2" s="213" t="str">
        <f>Achievement!H2</f>
        <v>Example: Dance I</v>
      </c>
      <c r="I2" s="214"/>
      <c r="J2" s="215"/>
    </row>
    <row r="3" spans="1:16" ht="99.95" customHeight="1" x14ac:dyDescent="0.25">
      <c r="A3" s="50" t="s">
        <v>3</v>
      </c>
      <c r="B3" s="216" t="str">
        <f>Achievement!B3</f>
        <v>Example: Proficient Dance I Baseline Assessment</v>
      </c>
      <c r="C3" s="217"/>
      <c r="D3" s="217"/>
      <c r="E3" s="217"/>
      <c r="F3" s="217"/>
      <c r="G3" s="50" t="s">
        <v>5</v>
      </c>
      <c r="H3" s="213" t="str">
        <f>Achievement!H3</f>
        <v>Example: 9 through 12</v>
      </c>
      <c r="I3" s="214"/>
      <c r="J3" s="215"/>
    </row>
    <row r="4" spans="1:16" ht="99.95" customHeight="1" x14ac:dyDescent="0.25">
      <c r="A4" s="84" t="s">
        <v>4</v>
      </c>
      <c r="B4" s="204" t="str">
        <f>Achievement!B4</f>
        <v>Example: Proficient Dance I Summative Assessment</v>
      </c>
      <c r="C4" s="205"/>
      <c r="D4" s="205"/>
      <c r="E4" s="205"/>
      <c r="F4" s="205"/>
      <c r="G4" s="84" t="s">
        <v>79</v>
      </c>
      <c r="H4" s="206" t="str">
        <f>Achievement!H4</f>
        <v>Example: Academic Year</v>
      </c>
      <c r="I4" s="207"/>
      <c r="J4" s="208"/>
    </row>
    <row r="5" spans="1:16" ht="99.95" customHeight="1" x14ac:dyDescent="0.25">
      <c r="A5" s="50" t="s">
        <v>80</v>
      </c>
      <c r="B5" s="195" t="s">
        <v>45</v>
      </c>
      <c r="C5" s="195"/>
      <c r="D5" s="195"/>
      <c r="E5" s="195"/>
      <c r="F5" s="195"/>
      <c r="G5" s="195"/>
      <c r="H5" s="195"/>
      <c r="I5" s="195"/>
      <c r="J5" s="195"/>
      <c r="K5" s="18"/>
      <c r="L5" s="18"/>
    </row>
    <row r="6" spans="1:16" ht="146.44999999999999" customHeight="1" x14ac:dyDescent="0.25">
      <c r="A6" s="50" t="s">
        <v>47</v>
      </c>
      <c r="B6" s="2"/>
      <c r="C6" s="196" t="s">
        <v>62</v>
      </c>
      <c r="D6" s="196"/>
      <c r="E6" s="196"/>
      <c r="F6" s="196"/>
      <c r="G6" s="196"/>
      <c r="H6" s="196"/>
      <c r="I6" s="196"/>
      <c r="J6" s="196"/>
      <c r="K6" s="19"/>
      <c r="L6" s="19"/>
    </row>
    <row r="7" spans="1:16" ht="168" customHeight="1" thickBot="1" x14ac:dyDescent="0.3">
      <c r="A7" s="197" t="s">
        <v>63</v>
      </c>
      <c r="B7" s="197"/>
      <c r="C7" s="197"/>
      <c r="D7" s="197"/>
      <c r="E7" s="198"/>
      <c r="F7" s="199"/>
      <c r="G7" s="200"/>
      <c r="H7" s="200"/>
      <c r="I7" s="200"/>
      <c r="J7" s="201"/>
      <c r="K7" s="25"/>
      <c r="L7" s="25"/>
      <c r="M7" s="26"/>
    </row>
    <row r="8" spans="1:16" ht="172.5" customHeight="1" thickBot="1" x14ac:dyDescent="0.45">
      <c r="A8" s="202" t="s">
        <v>64</v>
      </c>
      <c r="B8" s="202"/>
      <c r="C8" s="202"/>
      <c r="D8" s="202"/>
      <c r="E8" s="203"/>
      <c r="F8" s="151"/>
      <c r="G8" s="152"/>
      <c r="H8" s="152"/>
      <c r="I8" s="152"/>
      <c r="J8" s="153"/>
      <c r="K8" s="168" t="s">
        <v>30</v>
      </c>
      <c r="L8" s="169"/>
      <c r="M8" s="169"/>
      <c r="N8" s="169"/>
      <c r="O8" s="28"/>
      <c r="P8" s="27"/>
    </row>
    <row r="9" spans="1:16" ht="321.60000000000002" customHeight="1" x14ac:dyDescent="0.4">
      <c r="A9" s="188" t="s">
        <v>6</v>
      </c>
      <c r="B9" s="188" t="s">
        <v>7</v>
      </c>
      <c r="C9" s="188" t="s">
        <v>8</v>
      </c>
      <c r="D9" s="190" t="s">
        <v>100</v>
      </c>
      <c r="E9" s="188" t="s">
        <v>87</v>
      </c>
      <c r="F9" s="193" t="s">
        <v>101</v>
      </c>
      <c r="G9" s="194" t="s">
        <v>88</v>
      </c>
      <c r="H9" s="85" t="s">
        <v>92</v>
      </c>
      <c r="I9" s="85" t="s">
        <v>93</v>
      </c>
      <c r="J9" s="86" t="s">
        <v>94</v>
      </c>
      <c r="K9" s="3" t="s">
        <v>98</v>
      </c>
      <c r="L9" s="3" t="s">
        <v>19</v>
      </c>
      <c r="M9" s="3" t="s">
        <v>17</v>
      </c>
      <c r="N9" s="37" t="s">
        <v>12</v>
      </c>
      <c r="O9" s="29" t="s">
        <v>99</v>
      </c>
      <c r="P9" s="27"/>
    </row>
    <row r="10" spans="1:16" ht="56.45" customHeight="1" x14ac:dyDescent="0.4">
      <c r="A10" s="189"/>
      <c r="B10" s="189"/>
      <c r="C10" s="189"/>
      <c r="D10" s="191"/>
      <c r="E10" s="192"/>
      <c r="F10" s="191"/>
      <c r="G10" s="192"/>
      <c r="H10" s="44">
        <f>IFERROR(COUNT(D11:D192),"")</f>
        <v>2</v>
      </c>
      <c r="I10" s="44">
        <f>COUNTIF(G11:G192,"Yes")</f>
        <v>0</v>
      </c>
      <c r="J10" s="45">
        <f>IFERROR(I10/H10,"")</f>
        <v>0</v>
      </c>
      <c r="K10" s="4"/>
      <c r="L10" s="4"/>
      <c r="M10" s="4"/>
      <c r="N10" s="4"/>
      <c r="O10" s="101"/>
      <c r="P10" s="34"/>
    </row>
    <row r="11" spans="1:16" ht="24" customHeight="1" x14ac:dyDescent="0.35">
      <c r="A11" s="103" t="str">
        <f>IF(Achievement!E11="Growth High",Achievement!A11,"-")</f>
        <v>000000000</v>
      </c>
      <c r="B11" s="103" t="str">
        <f>IF(Achievement!E11="Growth High",Achievement!B11,"-")</f>
        <v>Last Name</v>
      </c>
      <c r="C11" s="104" t="str">
        <f>IF(Achievement!E11="Growth High",Achievement!C11,"-")</f>
        <v>First Name</v>
      </c>
      <c r="D11" s="105">
        <f>IF(Achievement!E11="Growth High",Achievement!D11,"")</f>
        <v>18</v>
      </c>
      <c r="E11" s="52">
        <f t="shared" ref="E11:E23" si="0">IFERROR(D11+((28-D11)*0.5),"-")</f>
        <v>23</v>
      </c>
      <c r="F11" s="87">
        <f>IF(Achievement!E11="Growth High",Achievement!G11,"")</f>
        <v>22</v>
      </c>
      <c r="G11" s="43" t="str">
        <f>IF(F11&gt;=E11,"Yes"," ")</f>
        <v xml:space="preserve"> </v>
      </c>
      <c r="H11" s="141"/>
      <c r="I11" s="141"/>
      <c r="J11" s="142"/>
      <c r="K11" s="4">
        <v>28</v>
      </c>
      <c r="L11" s="4">
        <v>28</v>
      </c>
      <c r="M11" s="6">
        <f>K11/L11</f>
        <v>1</v>
      </c>
      <c r="N11" s="98" t="s">
        <v>13</v>
      </c>
      <c r="O11" s="101" t="s">
        <v>27</v>
      </c>
      <c r="P11" s="35"/>
    </row>
    <row r="12" spans="1:16" ht="24" customHeight="1" x14ac:dyDescent="0.35">
      <c r="A12" s="103" t="str">
        <f>IF(Achievement!E12="Growth High",Achievement!A12,"-")</f>
        <v>-</v>
      </c>
      <c r="B12" s="103" t="str">
        <f>IF(Achievement!E12="Growth High",Achievement!B12,"-")</f>
        <v>-</v>
      </c>
      <c r="C12" s="104" t="str">
        <f>IF(Achievement!E12="Growth High",Achievement!C12,"-")</f>
        <v>-</v>
      </c>
      <c r="D12" s="105" t="str">
        <f>IF(Achievement!E12="Growth High",Achievement!D12,"")</f>
        <v/>
      </c>
      <c r="E12" s="52" t="str">
        <f t="shared" si="0"/>
        <v>-</v>
      </c>
      <c r="F12" s="87" t="str">
        <f>IF(Achievement!E12="Growth High",Achievement!G12,"")</f>
        <v/>
      </c>
      <c r="G12" s="43" t="str">
        <f t="shared" ref="G12:G75" si="1">IF(F12&gt;=E12,"Yes"," ")</f>
        <v xml:space="preserve"> </v>
      </c>
      <c r="H12" s="141"/>
      <c r="I12" s="141"/>
      <c r="J12" s="142"/>
      <c r="K12" s="4">
        <v>27</v>
      </c>
      <c r="L12" s="4">
        <v>28</v>
      </c>
      <c r="M12" s="6">
        <f t="shared" ref="M12:M38" si="2">K12/L12</f>
        <v>0.9642857142857143</v>
      </c>
      <c r="N12" s="98" t="s">
        <v>13</v>
      </c>
      <c r="O12" s="102" t="s">
        <v>102</v>
      </c>
      <c r="P12" s="36"/>
    </row>
    <row r="13" spans="1:16" ht="24" customHeight="1" x14ac:dyDescent="0.35">
      <c r="A13" s="103" t="str">
        <f>IF(Achievement!E13="Growth High",Achievement!A13,"-")</f>
        <v>-</v>
      </c>
      <c r="B13" s="103" t="str">
        <f>IF(Achievement!E13="Growth High",Achievement!B13,"-")</f>
        <v>-</v>
      </c>
      <c r="C13" s="104" t="str">
        <f>IF(Achievement!E13="Growth High",Achievement!C13,"-")</f>
        <v>-</v>
      </c>
      <c r="D13" s="105" t="str">
        <f>IF(Achievement!E13="Growth High",Achievement!D13,"")</f>
        <v/>
      </c>
      <c r="E13" s="52" t="str">
        <f t="shared" si="0"/>
        <v>-</v>
      </c>
      <c r="F13" s="87" t="str">
        <f>IF(Achievement!E13="Growth High",Achievement!G13,"")</f>
        <v/>
      </c>
      <c r="G13" s="43" t="str">
        <f t="shared" si="1"/>
        <v xml:space="preserve"> </v>
      </c>
      <c r="H13" s="141"/>
      <c r="I13" s="141"/>
      <c r="J13" s="142"/>
      <c r="K13" s="4">
        <v>26</v>
      </c>
      <c r="L13" s="4">
        <v>28</v>
      </c>
      <c r="M13" s="6">
        <f t="shared" si="2"/>
        <v>0.9285714285714286</v>
      </c>
      <c r="N13" s="98" t="s">
        <v>13</v>
      </c>
      <c r="O13" s="102" t="s">
        <v>103</v>
      </c>
      <c r="P13" s="36"/>
    </row>
    <row r="14" spans="1:16" ht="24" customHeight="1" x14ac:dyDescent="0.35">
      <c r="A14" s="103" t="str">
        <f>IF(Achievement!E14="Growth High",Achievement!A14,"-")</f>
        <v>000000000</v>
      </c>
      <c r="B14" s="103" t="str">
        <f>IF(Achievement!E14="Growth High",Achievement!B14,"-")</f>
        <v>Last Name</v>
      </c>
      <c r="C14" s="104" t="str">
        <f>IF(Achievement!E14="Growth High",Achievement!C14,"-")</f>
        <v>First Name</v>
      </c>
      <c r="D14" s="105">
        <f>IF(Achievement!E14="Growth High",Achievement!D14,"")</f>
        <v>18</v>
      </c>
      <c r="E14" s="52">
        <f t="shared" si="0"/>
        <v>23</v>
      </c>
      <c r="F14" s="87">
        <f>IF(Achievement!E14="Growth High",Achievement!G14,"")</f>
        <v>22</v>
      </c>
      <c r="G14" s="43" t="str">
        <f t="shared" si="1"/>
        <v xml:space="preserve"> </v>
      </c>
      <c r="H14" s="141"/>
      <c r="I14" s="141"/>
      <c r="J14" s="142"/>
      <c r="K14" s="4">
        <v>25</v>
      </c>
      <c r="L14" s="4">
        <v>28</v>
      </c>
      <c r="M14" s="6">
        <f t="shared" si="2"/>
        <v>0.8928571428571429</v>
      </c>
      <c r="N14" s="98" t="s">
        <v>13</v>
      </c>
      <c r="O14" s="102" t="s">
        <v>104</v>
      </c>
      <c r="P14" s="36"/>
    </row>
    <row r="15" spans="1:16" ht="24" customHeight="1" x14ac:dyDescent="0.35">
      <c r="A15" s="103" t="str">
        <f>IF(Achievement!E15="Growth High",Achievement!A15,"-")</f>
        <v>-</v>
      </c>
      <c r="B15" s="103" t="str">
        <f>IF(Achievement!E15="Growth High",Achievement!B15,"-")</f>
        <v>-</v>
      </c>
      <c r="C15" s="104" t="str">
        <f>IF(Achievement!E15="Growth High",Achievement!C15,"-")</f>
        <v>-</v>
      </c>
      <c r="D15" s="105" t="str">
        <f>IF(Achievement!E15="Growth High",Achievement!D15,"")</f>
        <v/>
      </c>
      <c r="E15" s="52" t="str">
        <f t="shared" si="0"/>
        <v>-</v>
      </c>
      <c r="F15" s="87" t="str">
        <f>IF(Achievement!E15="Growth High",Achievement!G15,"")</f>
        <v/>
      </c>
      <c r="G15" s="43" t="str">
        <f t="shared" si="1"/>
        <v xml:space="preserve"> </v>
      </c>
      <c r="H15" s="141"/>
      <c r="I15" s="141"/>
      <c r="J15" s="142"/>
      <c r="K15" s="5">
        <v>24</v>
      </c>
      <c r="L15" s="5">
        <v>28</v>
      </c>
      <c r="M15" s="6">
        <f t="shared" si="2"/>
        <v>0.8571428571428571</v>
      </c>
      <c r="N15" s="22" t="s">
        <v>29</v>
      </c>
      <c r="O15" s="102" t="s">
        <v>105</v>
      </c>
      <c r="P15" s="36"/>
    </row>
    <row r="16" spans="1:16" ht="24" customHeight="1" x14ac:dyDescent="0.35">
      <c r="A16" s="103" t="str">
        <f>IF(Achievement!E16="Growth High",Achievement!A16,"-")</f>
        <v>-</v>
      </c>
      <c r="B16" s="103" t="str">
        <f>IF(Achievement!E16="Growth High",Achievement!B16,"-")</f>
        <v>-</v>
      </c>
      <c r="C16" s="104" t="str">
        <f>IF(Achievement!E16="Growth High",Achievement!C16,"-")</f>
        <v>-</v>
      </c>
      <c r="D16" s="105" t="str">
        <f>IF(Achievement!E16="Growth High",Achievement!D16,"")</f>
        <v/>
      </c>
      <c r="E16" s="52" t="str">
        <f t="shared" si="0"/>
        <v>-</v>
      </c>
      <c r="F16" s="87" t="str">
        <f>IF(Achievement!E16="Growth High",Achievement!G16,"")</f>
        <v/>
      </c>
      <c r="G16" s="43" t="str">
        <f t="shared" si="1"/>
        <v xml:space="preserve"> </v>
      </c>
      <c r="H16" s="141"/>
      <c r="I16" s="141"/>
      <c r="J16" s="142"/>
      <c r="K16" s="5">
        <v>23</v>
      </c>
      <c r="L16" s="5">
        <v>28</v>
      </c>
      <c r="M16" s="6">
        <f t="shared" si="2"/>
        <v>0.8214285714285714</v>
      </c>
      <c r="N16" s="22" t="s">
        <v>29</v>
      </c>
      <c r="O16" s="102" t="s">
        <v>25</v>
      </c>
      <c r="P16" s="36"/>
    </row>
    <row r="17" spans="1:16" ht="24" customHeight="1" x14ac:dyDescent="0.35">
      <c r="A17" s="103" t="str">
        <f>IF(Achievement!E17="Growth High",Achievement!A17,"-")</f>
        <v>-</v>
      </c>
      <c r="B17" s="103" t="str">
        <f>IF(Achievement!E17="Growth High",Achievement!B17,"-")</f>
        <v>-</v>
      </c>
      <c r="C17" s="104" t="str">
        <f>IF(Achievement!E17="Growth High",Achievement!C17,"-")</f>
        <v>-</v>
      </c>
      <c r="D17" s="105" t="str">
        <f>IF(Achievement!E17="Growth High",Achievement!D17,"")</f>
        <v/>
      </c>
      <c r="E17" s="52" t="str">
        <f t="shared" si="0"/>
        <v>-</v>
      </c>
      <c r="F17" s="87" t="str">
        <f>IF(Achievement!E17="Growth High",Achievement!G17,"")</f>
        <v/>
      </c>
      <c r="G17" s="43" t="str">
        <f t="shared" si="1"/>
        <v xml:space="preserve"> </v>
      </c>
      <c r="H17" s="141"/>
      <c r="I17" s="141"/>
      <c r="J17" s="142"/>
      <c r="K17" s="5">
        <v>22</v>
      </c>
      <c r="L17" s="5">
        <v>28</v>
      </c>
      <c r="M17" s="6">
        <f t="shared" si="2"/>
        <v>0.7857142857142857</v>
      </c>
      <c r="N17" s="22" t="s">
        <v>29</v>
      </c>
      <c r="O17" s="39"/>
      <c r="P17" s="34"/>
    </row>
    <row r="18" spans="1:16" ht="24" customHeight="1" x14ac:dyDescent="0.35">
      <c r="A18" s="103" t="str">
        <f>IF(Achievement!E18="Growth High",Achievement!A18,"-")</f>
        <v>-</v>
      </c>
      <c r="B18" s="103" t="str">
        <f>IF(Achievement!E18="Growth High",Achievement!B18,"-")</f>
        <v>-</v>
      </c>
      <c r="C18" s="104" t="str">
        <f>IF(Achievement!E18="Growth High",Achievement!C18,"-")</f>
        <v>-</v>
      </c>
      <c r="D18" s="105" t="str">
        <f>IF(Achievement!E18="Growth High",Achievement!D18,"")</f>
        <v/>
      </c>
      <c r="E18" s="52" t="str">
        <f t="shared" si="0"/>
        <v>-</v>
      </c>
      <c r="F18" s="87" t="str">
        <f>IF(Achievement!E18="Growth High",Achievement!G18,"")</f>
        <v/>
      </c>
      <c r="G18" s="43" t="str">
        <f t="shared" si="1"/>
        <v xml:space="preserve"> </v>
      </c>
      <c r="H18" s="141"/>
      <c r="I18" s="141"/>
      <c r="J18" s="142"/>
      <c r="K18" s="5">
        <v>21</v>
      </c>
      <c r="L18" s="5">
        <v>28</v>
      </c>
      <c r="M18" s="6">
        <f t="shared" si="2"/>
        <v>0.75</v>
      </c>
      <c r="N18" s="22" t="s">
        <v>29</v>
      </c>
    </row>
    <row r="19" spans="1:16" ht="24" customHeight="1" x14ac:dyDescent="0.35">
      <c r="A19" s="103" t="str">
        <f>IF(Achievement!E19="Growth High",Achievement!A19,"-")</f>
        <v>-</v>
      </c>
      <c r="B19" s="103" t="str">
        <f>IF(Achievement!E19="Growth High",Achievement!B19,"-")</f>
        <v>-</v>
      </c>
      <c r="C19" s="104" t="str">
        <f>IF(Achievement!E19="Growth High",Achievement!C19,"-")</f>
        <v>-</v>
      </c>
      <c r="D19" s="105" t="str">
        <f>IF(Achievement!E19="Growth High",Achievement!D19,"")</f>
        <v/>
      </c>
      <c r="E19" s="52" t="str">
        <f t="shared" si="0"/>
        <v>-</v>
      </c>
      <c r="F19" s="87" t="str">
        <f>IF(Achievement!E19="Growth High",Achievement!G19,"")</f>
        <v/>
      </c>
      <c r="G19" s="43" t="str">
        <f t="shared" si="1"/>
        <v xml:space="preserve"> </v>
      </c>
      <c r="H19" s="141"/>
      <c r="I19" s="141"/>
      <c r="J19" s="142"/>
      <c r="K19" s="5">
        <v>20</v>
      </c>
      <c r="L19" s="5">
        <v>28</v>
      </c>
      <c r="M19" s="6">
        <f t="shared" si="2"/>
        <v>0.7142857142857143</v>
      </c>
      <c r="N19" s="22" t="s">
        <v>29</v>
      </c>
    </row>
    <row r="20" spans="1:16" ht="24" customHeight="1" x14ac:dyDescent="0.35">
      <c r="A20" s="103" t="str">
        <f>IF(Achievement!E20="Growth High",Achievement!A20,"-")</f>
        <v>-</v>
      </c>
      <c r="B20" s="103" t="str">
        <f>IF(Achievement!E20="Growth High",Achievement!B20,"-")</f>
        <v>-</v>
      </c>
      <c r="C20" s="104" t="str">
        <f>IF(Achievement!E20="Growth High",Achievement!C20,"-")</f>
        <v>-</v>
      </c>
      <c r="D20" s="105" t="str">
        <f>IF(Achievement!E20="Growth High",Achievement!D20,"")</f>
        <v/>
      </c>
      <c r="E20" s="52" t="str">
        <f t="shared" si="0"/>
        <v>-</v>
      </c>
      <c r="F20" s="87" t="str">
        <f>IF(Achievement!E20="Growth High",Achievement!G20,"")</f>
        <v/>
      </c>
      <c r="G20" s="43" t="str">
        <f t="shared" si="1"/>
        <v xml:space="preserve"> </v>
      </c>
      <c r="H20" s="141"/>
      <c r="I20" s="141"/>
      <c r="J20" s="142"/>
      <c r="K20" s="5">
        <v>19</v>
      </c>
      <c r="L20" s="5">
        <v>28</v>
      </c>
      <c r="M20" s="6">
        <f t="shared" si="2"/>
        <v>0.6785714285714286</v>
      </c>
      <c r="N20" s="22" t="s">
        <v>29</v>
      </c>
    </row>
    <row r="21" spans="1:16" ht="24" customHeight="1" x14ac:dyDescent="0.35">
      <c r="A21" s="103" t="str">
        <f>IF(Achievement!E21="Growth High",Achievement!A21,"-")</f>
        <v>-</v>
      </c>
      <c r="B21" s="103" t="str">
        <f>IF(Achievement!E21="Growth High",Achievement!B21,"-")</f>
        <v>-</v>
      </c>
      <c r="C21" s="104" t="str">
        <f>IF(Achievement!E21="Growth High",Achievement!C21,"-")</f>
        <v>-</v>
      </c>
      <c r="D21" s="105" t="str">
        <f>IF(Achievement!E21="Growth High",Achievement!D21,"")</f>
        <v/>
      </c>
      <c r="E21" s="52" t="str">
        <f t="shared" si="0"/>
        <v>-</v>
      </c>
      <c r="F21" s="87" t="str">
        <f>IF(Achievement!E21="Growth High",Achievement!G21,"")</f>
        <v/>
      </c>
      <c r="G21" s="43" t="str">
        <f t="shared" si="1"/>
        <v xml:space="preserve"> </v>
      </c>
      <c r="H21" s="141"/>
      <c r="I21" s="141"/>
      <c r="J21" s="142"/>
      <c r="K21" s="5">
        <v>18</v>
      </c>
      <c r="L21" s="5">
        <v>28</v>
      </c>
      <c r="M21" s="6">
        <f t="shared" si="2"/>
        <v>0.6428571428571429</v>
      </c>
      <c r="N21" s="22" t="s">
        <v>29</v>
      </c>
    </row>
    <row r="22" spans="1:16" ht="24" customHeight="1" x14ac:dyDescent="0.35">
      <c r="A22" s="103" t="str">
        <f>IF(Achievement!E22="Growth High",Achievement!A22,"-")</f>
        <v>-</v>
      </c>
      <c r="B22" s="103" t="str">
        <f>IF(Achievement!E22="Growth High",Achievement!B22,"-")</f>
        <v>-</v>
      </c>
      <c r="C22" s="104" t="str">
        <f>IF(Achievement!E22="Growth High",Achievement!C22,"-")</f>
        <v>-</v>
      </c>
      <c r="D22" s="105" t="str">
        <f>IF(Achievement!E22="Growth High",Achievement!D22,"")</f>
        <v/>
      </c>
      <c r="E22" s="52" t="str">
        <f t="shared" si="0"/>
        <v>-</v>
      </c>
      <c r="F22" s="87" t="str">
        <f>IF(Achievement!E22="Growth High",Achievement!G22,"")</f>
        <v/>
      </c>
      <c r="G22" s="43" t="str">
        <f t="shared" si="1"/>
        <v xml:space="preserve"> </v>
      </c>
      <c r="H22" s="141"/>
      <c r="I22" s="141"/>
      <c r="J22" s="142"/>
      <c r="K22" s="5">
        <v>17</v>
      </c>
      <c r="L22" s="5">
        <v>28</v>
      </c>
      <c r="M22" s="6">
        <f t="shared" si="2"/>
        <v>0.6071428571428571</v>
      </c>
      <c r="N22" s="22" t="s">
        <v>14</v>
      </c>
    </row>
    <row r="23" spans="1:16" ht="24" customHeight="1" x14ac:dyDescent="0.35">
      <c r="A23" s="103" t="str">
        <f>IF(Achievement!E23="Growth High",Achievement!A23,"-")</f>
        <v>-</v>
      </c>
      <c r="B23" s="103" t="str">
        <f>IF(Achievement!E23="Growth High",Achievement!B23,"-")</f>
        <v>-</v>
      </c>
      <c r="C23" s="104" t="str">
        <f>IF(Achievement!E23="Growth High",Achievement!C23,"-")</f>
        <v>-</v>
      </c>
      <c r="D23" s="105" t="str">
        <f>IF(Achievement!E23="Growth High",Achievement!D23,"")</f>
        <v/>
      </c>
      <c r="E23" s="52" t="str">
        <f t="shared" si="0"/>
        <v>-</v>
      </c>
      <c r="F23" s="87" t="str">
        <f>IF(Achievement!E23="Growth High",Achievement!G23,"")</f>
        <v/>
      </c>
      <c r="G23" s="43" t="str">
        <f t="shared" si="1"/>
        <v xml:space="preserve"> </v>
      </c>
      <c r="H23" s="141"/>
      <c r="I23" s="141"/>
      <c r="J23" s="142"/>
      <c r="K23" s="5">
        <v>16</v>
      </c>
      <c r="L23" s="5">
        <v>28</v>
      </c>
      <c r="M23" s="6">
        <f t="shared" si="2"/>
        <v>0.5714285714285714</v>
      </c>
      <c r="N23" s="22" t="s">
        <v>14</v>
      </c>
    </row>
    <row r="24" spans="1:16" ht="24" customHeight="1" x14ac:dyDescent="0.35">
      <c r="A24" s="103" t="str">
        <f>IF(Achievement!E28="Growth High",Achievement!A28,"-")</f>
        <v>-</v>
      </c>
      <c r="B24" s="103" t="str">
        <f>IF(Achievement!E28="Growth High",Achievement!B28,"-")</f>
        <v>-</v>
      </c>
      <c r="C24" s="104" t="str">
        <f>IF(Achievement!E28="Growth High",Achievement!C28,"-")</f>
        <v>-</v>
      </c>
      <c r="D24" s="105" t="str">
        <f>IF(Achievement!E28="Growth High",Achievement!D28,"")</f>
        <v/>
      </c>
      <c r="E24" s="52" t="str">
        <f>IFERROR(D28+((28-D28)*0.5),"-")</f>
        <v>-</v>
      </c>
      <c r="F24" s="87" t="str">
        <f>IF(Achievement!E28="Growth High",Achievement!G28,"")</f>
        <v/>
      </c>
      <c r="G24" s="43" t="str">
        <f>IF(F28&gt;=E28,"Yes"," ")</f>
        <v xml:space="preserve"> </v>
      </c>
      <c r="H24" s="141"/>
      <c r="I24" s="141"/>
      <c r="J24" s="142"/>
      <c r="K24" s="5">
        <v>15</v>
      </c>
      <c r="L24" s="5">
        <v>28</v>
      </c>
      <c r="M24" s="6">
        <f t="shared" si="2"/>
        <v>0.5357142857142857</v>
      </c>
      <c r="N24" s="22" t="s">
        <v>14</v>
      </c>
    </row>
    <row r="25" spans="1:16" ht="24" customHeight="1" x14ac:dyDescent="0.35">
      <c r="A25" s="103" t="str">
        <f>IF(Achievement!E25="Growth High",Achievement!A25,"-")</f>
        <v>-</v>
      </c>
      <c r="B25" s="103" t="str">
        <f>IF(Achievement!E25="Growth High",Achievement!B25,"-")</f>
        <v>-</v>
      </c>
      <c r="C25" s="104" t="str">
        <f>IF(Achievement!E25="Growth High",Achievement!C25,"-")</f>
        <v>-</v>
      </c>
      <c r="D25" s="105" t="str">
        <f>IF(Achievement!E25="Growth High",Achievement!D25,"")</f>
        <v/>
      </c>
      <c r="E25" s="52" t="str">
        <f t="shared" ref="E25:E56" si="3">IFERROR(D25+((28-D25)*0.5),"-")</f>
        <v>-</v>
      </c>
      <c r="F25" s="87" t="str">
        <f>IF(Achievement!E25="Growth High",Achievement!G25,"")</f>
        <v/>
      </c>
      <c r="G25" s="43" t="str">
        <f t="shared" si="1"/>
        <v xml:space="preserve"> </v>
      </c>
      <c r="H25" s="141"/>
      <c r="I25" s="141"/>
      <c r="J25" s="142"/>
      <c r="K25" s="5">
        <v>14</v>
      </c>
      <c r="L25" s="5">
        <v>28</v>
      </c>
      <c r="M25" s="6">
        <f t="shared" si="2"/>
        <v>0.5</v>
      </c>
      <c r="N25" s="22" t="s">
        <v>14</v>
      </c>
    </row>
    <row r="26" spans="1:16" ht="24" customHeight="1" x14ac:dyDescent="0.35">
      <c r="A26" s="103" t="str">
        <f>IF(Achievement!E26="Growth High",Achievement!A26,"-")</f>
        <v>-</v>
      </c>
      <c r="B26" s="103" t="str">
        <f>IF(Achievement!E26="Growth High",Achievement!B26,"-")</f>
        <v>-</v>
      </c>
      <c r="C26" s="104" t="str">
        <f>IF(Achievement!E26="Growth High",Achievement!C26,"-")</f>
        <v>-</v>
      </c>
      <c r="D26" s="105" t="str">
        <f>IF(Achievement!E26="Growth High",Achievement!D26,"")</f>
        <v/>
      </c>
      <c r="E26" s="52" t="str">
        <f t="shared" si="3"/>
        <v>-</v>
      </c>
      <c r="F26" s="87" t="str">
        <f>IF(Achievement!E26="Growth High",Achievement!G26,"")</f>
        <v/>
      </c>
      <c r="G26" s="43" t="str">
        <f t="shared" si="1"/>
        <v xml:space="preserve"> </v>
      </c>
      <c r="H26" s="141"/>
      <c r="I26" s="141"/>
      <c r="J26" s="142"/>
      <c r="K26" s="5">
        <v>13</v>
      </c>
      <c r="L26" s="5">
        <v>28</v>
      </c>
      <c r="M26" s="6">
        <f t="shared" si="2"/>
        <v>0.4642857142857143</v>
      </c>
      <c r="N26" s="22" t="s">
        <v>14</v>
      </c>
    </row>
    <row r="27" spans="1:16" ht="24" customHeight="1" x14ac:dyDescent="0.35">
      <c r="A27" s="103" t="str">
        <f>IF(Achievement!E27="Growth High",Achievement!A27,"-")</f>
        <v>-</v>
      </c>
      <c r="B27" s="103" t="str">
        <f>IF(Achievement!E27="Growth High",Achievement!B27,"-")</f>
        <v>-</v>
      </c>
      <c r="C27" s="104" t="str">
        <f>IF(Achievement!E27="Growth High",Achievement!C27,"-")</f>
        <v>-</v>
      </c>
      <c r="D27" s="105" t="str">
        <f>IF(Achievement!E27="Growth High",Achievement!D27,"")</f>
        <v/>
      </c>
      <c r="E27" s="52" t="str">
        <f t="shared" si="3"/>
        <v>-</v>
      </c>
      <c r="F27" s="87" t="str">
        <f>IF(Achievement!E27="Growth High",Achievement!G27,"")</f>
        <v/>
      </c>
      <c r="G27" s="43" t="str">
        <f t="shared" si="1"/>
        <v xml:space="preserve"> </v>
      </c>
      <c r="H27" s="141"/>
      <c r="I27" s="141"/>
      <c r="J27" s="142"/>
      <c r="K27" s="5">
        <v>12</v>
      </c>
      <c r="L27" s="5">
        <v>28</v>
      </c>
      <c r="M27" s="6">
        <f t="shared" si="2"/>
        <v>0.42857142857142855</v>
      </c>
      <c r="N27" s="22" t="s">
        <v>14</v>
      </c>
    </row>
    <row r="28" spans="1:16" ht="24" customHeight="1" x14ac:dyDescent="0.35">
      <c r="A28" s="103" t="str">
        <f>IF(Achievement!E28="Growth High",Achievement!A28,"-")</f>
        <v>-</v>
      </c>
      <c r="B28" s="103" t="str">
        <f>IF(Achievement!E28="Growth High",Achievement!B28,"-")</f>
        <v>-</v>
      </c>
      <c r="C28" s="104" t="str">
        <f>IF(Achievement!E28="Growth High",Achievement!C28,"-")</f>
        <v>-</v>
      </c>
      <c r="D28" s="105" t="str">
        <f>IF(Achievement!E28="Growth High",Achievement!D28,"")</f>
        <v/>
      </c>
      <c r="E28" s="52" t="str">
        <f t="shared" si="3"/>
        <v>-</v>
      </c>
      <c r="F28" s="87" t="str">
        <f>IF(Achievement!E28="Growth High",Achievement!G28,"")</f>
        <v/>
      </c>
      <c r="G28" s="43" t="str">
        <f t="shared" si="1"/>
        <v xml:space="preserve"> </v>
      </c>
      <c r="H28" s="141"/>
      <c r="I28" s="141"/>
      <c r="J28" s="142"/>
      <c r="K28" s="5">
        <v>11</v>
      </c>
      <c r="L28" s="5">
        <v>28</v>
      </c>
      <c r="M28" s="6">
        <f t="shared" si="2"/>
        <v>0.39285714285714285</v>
      </c>
      <c r="N28" s="22" t="s">
        <v>14</v>
      </c>
    </row>
    <row r="29" spans="1:16" ht="24" customHeight="1" x14ac:dyDescent="0.35">
      <c r="A29" s="103" t="str">
        <f>IF(Achievement!E29="Growth High",Achievement!A29,"-")</f>
        <v>-</v>
      </c>
      <c r="B29" s="103" t="str">
        <f>IF(Achievement!E29="Growth High",Achievement!B29,"-")</f>
        <v>-</v>
      </c>
      <c r="C29" s="104" t="str">
        <f>IF(Achievement!E29="Growth High",Achievement!C29,"-")</f>
        <v>-</v>
      </c>
      <c r="D29" s="105" t="str">
        <f>IF(Achievement!E29="Growth High",Achievement!D29,"")</f>
        <v/>
      </c>
      <c r="E29" s="52" t="str">
        <f t="shared" si="3"/>
        <v>-</v>
      </c>
      <c r="F29" s="87" t="str">
        <f>IF(Achievement!E29="Growth High",Achievement!G29,"")</f>
        <v/>
      </c>
      <c r="G29" s="43" t="str">
        <f t="shared" si="1"/>
        <v xml:space="preserve"> </v>
      </c>
      <c r="H29" s="141"/>
      <c r="I29" s="141"/>
      <c r="J29" s="142"/>
      <c r="K29" s="5">
        <v>10</v>
      </c>
      <c r="L29" s="5">
        <v>28</v>
      </c>
      <c r="M29" s="6">
        <f t="shared" si="2"/>
        <v>0.35714285714285715</v>
      </c>
      <c r="N29" s="22" t="s">
        <v>15</v>
      </c>
    </row>
    <row r="30" spans="1:16" ht="24" customHeight="1" x14ac:dyDescent="0.35">
      <c r="A30" s="103" t="str">
        <f>IF(Achievement!E30="Growth High",Achievement!A30,"-")</f>
        <v>-</v>
      </c>
      <c r="B30" s="103" t="str">
        <f>IF(Achievement!E30="Growth High",Achievement!B30,"-")</f>
        <v>-</v>
      </c>
      <c r="C30" s="104" t="str">
        <f>IF(Achievement!E30="Growth High",Achievement!C30,"-")</f>
        <v>-</v>
      </c>
      <c r="D30" s="105" t="str">
        <f>IF(Achievement!E30="Growth High",Achievement!D30,"")</f>
        <v/>
      </c>
      <c r="E30" s="52" t="str">
        <f t="shared" si="3"/>
        <v>-</v>
      </c>
      <c r="F30" s="87" t="str">
        <f>IF(Achievement!E30="Growth High",Achievement!G30,"")</f>
        <v/>
      </c>
      <c r="G30" s="43" t="str">
        <f t="shared" si="1"/>
        <v xml:space="preserve"> </v>
      </c>
      <c r="H30" s="141"/>
      <c r="I30" s="141"/>
      <c r="J30" s="142"/>
      <c r="K30" s="5">
        <v>9</v>
      </c>
      <c r="L30" s="5">
        <v>28</v>
      </c>
      <c r="M30" s="6">
        <f t="shared" si="2"/>
        <v>0.32142857142857145</v>
      </c>
      <c r="N30" s="22" t="s">
        <v>15</v>
      </c>
    </row>
    <row r="31" spans="1:16" ht="24" customHeight="1" x14ac:dyDescent="0.35">
      <c r="A31" s="103" t="str">
        <f>IF(Achievement!E31="Growth High",Achievement!A31,"-")</f>
        <v>-</v>
      </c>
      <c r="B31" s="103" t="str">
        <f>IF(Achievement!E31="Growth High",Achievement!B31,"-")</f>
        <v>-</v>
      </c>
      <c r="C31" s="104" t="str">
        <f>IF(Achievement!E31="Growth High",Achievement!C31,"-")</f>
        <v>-</v>
      </c>
      <c r="D31" s="105" t="str">
        <f>IF(Achievement!E31="Growth High",Achievement!D31,"")</f>
        <v/>
      </c>
      <c r="E31" s="52" t="str">
        <f t="shared" si="3"/>
        <v>-</v>
      </c>
      <c r="F31" s="87" t="str">
        <f>IF(Achievement!E31="Growth High",Achievement!G31,"")</f>
        <v/>
      </c>
      <c r="G31" s="43" t="str">
        <f t="shared" si="1"/>
        <v xml:space="preserve"> </v>
      </c>
      <c r="H31" s="141"/>
      <c r="I31" s="141"/>
      <c r="J31" s="142"/>
      <c r="K31" s="5">
        <v>8</v>
      </c>
      <c r="L31" s="5">
        <v>28</v>
      </c>
      <c r="M31" s="6">
        <f t="shared" si="2"/>
        <v>0.2857142857142857</v>
      </c>
      <c r="N31" s="22" t="s">
        <v>15</v>
      </c>
    </row>
    <row r="32" spans="1:16" ht="24" customHeight="1" x14ac:dyDescent="0.35">
      <c r="A32" s="103" t="str">
        <f>IF(Achievement!E32="Growth High",Achievement!A32,"-")</f>
        <v>-</v>
      </c>
      <c r="B32" s="103" t="str">
        <f>IF(Achievement!E32="Growth High",Achievement!B32,"-")</f>
        <v>-</v>
      </c>
      <c r="C32" s="104" t="str">
        <f>IF(Achievement!E32="Growth High",Achievement!C32,"-")</f>
        <v>-</v>
      </c>
      <c r="D32" s="105" t="str">
        <f>IF(Achievement!E32="Growth High",Achievement!D32,"")</f>
        <v/>
      </c>
      <c r="E32" s="52" t="str">
        <f t="shared" si="3"/>
        <v>-</v>
      </c>
      <c r="F32" s="87" t="str">
        <f>IF(Achievement!E32="Growth High",Achievement!G32,"")</f>
        <v/>
      </c>
      <c r="G32" s="43" t="str">
        <f t="shared" si="1"/>
        <v xml:space="preserve"> </v>
      </c>
      <c r="H32" s="141"/>
      <c r="I32" s="141"/>
      <c r="J32" s="142"/>
      <c r="K32" s="5">
        <v>7</v>
      </c>
      <c r="L32" s="5">
        <v>28</v>
      </c>
      <c r="M32" s="6">
        <f t="shared" si="2"/>
        <v>0.25</v>
      </c>
      <c r="N32" s="22" t="s">
        <v>15</v>
      </c>
    </row>
    <row r="33" spans="1:14" ht="24" customHeight="1" x14ac:dyDescent="0.35">
      <c r="A33" s="103" t="str">
        <f>IF(Achievement!E33="Growth High",Achievement!A33,"-")</f>
        <v>-</v>
      </c>
      <c r="B33" s="103" t="str">
        <f>IF(Achievement!E33="Growth High",Achievement!B33,"-")</f>
        <v>-</v>
      </c>
      <c r="C33" s="104" t="str">
        <f>IF(Achievement!E33="Growth High",Achievement!C33,"-")</f>
        <v>-</v>
      </c>
      <c r="D33" s="105" t="str">
        <f>IF(Achievement!E33="Growth High",Achievement!D33,"")</f>
        <v/>
      </c>
      <c r="E33" s="52" t="str">
        <f t="shared" si="3"/>
        <v>-</v>
      </c>
      <c r="F33" s="87" t="str">
        <f>IF(Achievement!E33="Growth High",Achievement!G33,"")</f>
        <v/>
      </c>
      <c r="G33" s="43" t="str">
        <f t="shared" si="1"/>
        <v xml:space="preserve"> </v>
      </c>
      <c r="H33" s="141"/>
      <c r="I33" s="141"/>
      <c r="J33" s="142"/>
      <c r="K33" s="5">
        <v>6</v>
      </c>
      <c r="L33" s="5">
        <v>28</v>
      </c>
      <c r="M33" s="6">
        <f t="shared" si="2"/>
        <v>0.21428571428571427</v>
      </c>
      <c r="N33" s="22" t="s">
        <v>15</v>
      </c>
    </row>
    <row r="34" spans="1:14" ht="24" customHeight="1" x14ac:dyDescent="0.35">
      <c r="A34" s="103" t="str">
        <f>IF(Achievement!E34="Growth High",Achievement!A34,"-")</f>
        <v>-</v>
      </c>
      <c r="B34" s="103" t="str">
        <f>IF(Achievement!E34="Growth High",Achievement!B34,"-")</f>
        <v>-</v>
      </c>
      <c r="C34" s="104" t="str">
        <f>IF(Achievement!E34="Growth High",Achievement!C34,"-")</f>
        <v>-</v>
      </c>
      <c r="D34" s="105" t="str">
        <f>IF(Achievement!E34="Growth High",Achievement!D34,"")</f>
        <v/>
      </c>
      <c r="E34" s="52" t="str">
        <f t="shared" si="3"/>
        <v>-</v>
      </c>
      <c r="F34" s="87" t="str">
        <f>IF(Achievement!E34="Growth High",Achievement!G34,"")</f>
        <v/>
      </c>
      <c r="G34" s="43" t="str">
        <f t="shared" si="1"/>
        <v xml:space="preserve"> </v>
      </c>
      <c r="H34" s="141"/>
      <c r="I34" s="141"/>
      <c r="J34" s="142"/>
      <c r="K34" s="5">
        <v>5</v>
      </c>
      <c r="L34" s="5">
        <v>28</v>
      </c>
      <c r="M34" s="6">
        <f t="shared" si="2"/>
        <v>0.17857142857142858</v>
      </c>
      <c r="N34" s="22" t="s">
        <v>15</v>
      </c>
    </row>
    <row r="35" spans="1:14" ht="24" customHeight="1" x14ac:dyDescent="0.35">
      <c r="A35" s="103" t="str">
        <f>IF(Achievement!E35="Growth High",Achievement!A35,"-")</f>
        <v>-</v>
      </c>
      <c r="B35" s="103" t="str">
        <f>IF(Achievement!E35="Growth High",Achievement!B35,"-")</f>
        <v>-</v>
      </c>
      <c r="C35" s="104" t="str">
        <f>IF(Achievement!E35="Growth High",Achievement!C35,"-")</f>
        <v>-</v>
      </c>
      <c r="D35" s="105" t="str">
        <f>IF(Achievement!E35="Growth High",Achievement!D35,"")</f>
        <v/>
      </c>
      <c r="E35" s="52" t="str">
        <f t="shared" si="3"/>
        <v>-</v>
      </c>
      <c r="F35" s="87" t="str">
        <f>IF(Achievement!E35="Growth High",Achievement!G35,"")</f>
        <v/>
      </c>
      <c r="G35" s="43" t="str">
        <f t="shared" si="1"/>
        <v xml:space="preserve"> </v>
      </c>
      <c r="H35" s="141"/>
      <c r="I35" s="141"/>
      <c r="J35" s="142"/>
      <c r="K35" s="5">
        <v>4</v>
      </c>
      <c r="L35" s="5">
        <v>28</v>
      </c>
      <c r="M35" s="6">
        <f t="shared" si="2"/>
        <v>0.14285714285714285</v>
      </c>
      <c r="N35" s="22" t="s">
        <v>15</v>
      </c>
    </row>
    <row r="36" spans="1:14" ht="24" customHeight="1" x14ac:dyDescent="0.35">
      <c r="A36" s="103" t="str">
        <f>IF(Achievement!E36="Growth High",Achievement!A36,"-")</f>
        <v>-</v>
      </c>
      <c r="B36" s="103" t="str">
        <f>IF(Achievement!E36="Growth High",Achievement!B36,"-")</f>
        <v>-</v>
      </c>
      <c r="C36" s="104" t="str">
        <f>IF(Achievement!E36="Growth High",Achievement!C36,"-")</f>
        <v>-</v>
      </c>
      <c r="D36" s="105" t="str">
        <f>IF(Achievement!E36="Growth High",Achievement!D36,"")</f>
        <v/>
      </c>
      <c r="E36" s="52" t="str">
        <f t="shared" si="3"/>
        <v>-</v>
      </c>
      <c r="F36" s="87" t="str">
        <f>IF(Achievement!E36="Growth High",Achievement!G36,"")</f>
        <v/>
      </c>
      <c r="G36" s="43" t="str">
        <f t="shared" si="1"/>
        <v xml:space="preserve"> </v>
      </c>
      <c r="H36" s="141"/>
      <c r="I36" s="141"/>
      <c r="J36" s="141"/>
      <c r="K36" s="5">
        <v>3</v>
      </c>
      <c r="L36" s="5">
        <v>28</v>
      </c>
      <c r="M36" s="6">
        <f t="shared" si="2"/>
        <v>0.10714285714285714</v>
      </c>
      <c r="N36" s="22" t="s">
        <v>16</v>
      </c>
    </row>
    <row r="37" spans="1:14" ht="24" customHeight="1" x14ac:dyDescent="0.35">
      <c r="A37" s="103" t="str">
        <f>IF(Achievement!E37="Growth High",Achievement!A37,"-")</f>
        <v>-</v>
      </c>
      <c r="B37" s="103" t="str">
        <f>IF(Achievement!E37="Growth High",Achievement!B37,"-")</f>
        <v>-</v>
      </c>
      <c r="C37" s="104" t="str">
        <f>IF(Achievement!E37="Growth High",Achievement!C37,"-")</f>
        <v>-</v>
      </c>
      <c r="D37" s="105" t="str">
        <f>IF(Achievement!E37="Growth High",Achievement!D37,"")</f>
        <v/>
      </c>
      <c r="E37" s="52" t="str">
        <f t="shared" si="3"/>
        <v>-</v>
      </c>
      <c r="F37" s="87" t="str">
        <f>IF(Achievement!E37="Growth High",Achievement!G37,"")</f>
        <v/>
      </c>
      <c r="G37" s="43" t="str">
        <f t="shared" si="1"/>
        <v xml:space="preserve"> </v>
      </c>
      <c r="H37" s="141"/>
      <c r="I37" s="141"/>
      <c r="J37" s="141"/>
      <c r="K37" s="5">
        <v>2</v>
      </c>
      <c r="L37" s="5">
        <v>28</v>
      </c>
      <c r="M37" s="6">
        <f t="shared" si="2"/>
        <v>7.1428571428571425E-2</v>
      </c>
      <c r="N37" s="22" t="s">
        <v>16</v>
      </c>
    </row>
    <row r="38" spans="1:14" ht="24" customHeight="1" x14ac:dyDescent="0.35">
      <c r="A38" s="103" t="str">
        <f>IF(Achievement!E38="Growth High",Achievement!A38,"-")</f>
        <v>-</v>
      </c>
      <c r="B38" s="103" t="str">
        <f>IF(Achievement!E38="Growth High",Achievement!B38,"-")</f>
        <v>-</v>
      </c>
      <c r="C38" s="104" t="str">
        <f>IF(Achievement!E38="Growth High",Achievement!C38,"-")</f>
        <v>-</v>
      </c>
      <c r="D38" s="105" t="str">
        <f>IF(Achievement!E38="Growth High",Achievement!D38,"")</f>
        <v/>
      </c>
      <c r="E38" s="52" t="str">
        <f t="shared" si="3"/>
        <v>-</v>
      </c>
      <c r="F38" s="87" t="str">
        <f>IF(Achievement!E38="Growth High",Achievement!G38,"")</f>
        <v/>
      </c>
      <c r="G38" s="43" t="str">
        <f t="shared" si="1"/>
        <v xml:space="preserve"> </v>
      </c>
      <c r="H38" s="141"/>
      <c r="I38" s="141"/>
      <c r="J38" s="141"/>
      <c r="K38" s="5">
        <v>1</v>
      </c>
      <c r="L38" s="5">
        <v>28</v>
      </c>
      <c r="M38" s="6">
        <f t="shared" si="2"/>
        <v>3.5714285714285712E-2</v>
      </c>
      <c r="N38" s="22" t="s">
        <v>16</v>
      </c>
    </row>
    <row r="39" spans="1:14" ht="24" customHeight="1" x14ac:dyDescent="0.35">
      <c r="A39" s="103" t="str">
        <f>IF(Achievement!E39="Growth High",Achievement!A39,"-")</f>
        <v>-</v>
      </c>
      <c r="B39" s="103" t="str">
        <f>IF(Achievement!E39="Growth High",Achievement!B39,"-")</f>
        <v>-</v>
      </c>
      <c r="C39" s="104" t="str">
        <f>IF(Achievement!E39="Growth High",Achievement!C39,"-")</f>
        <v>-</v>
      </c>
      <c r="D39" s="105" t="str">
        <f>IF(Achievement!E39="Growth High",Achievement!D39,"")</f>
        <v/>
      </c>
      <c r="E39" s="52" t="str">
        <f t="shared" si="3"/>
        <v>-</v>
      </c>
      <c r="F39" s="87" t="str">
        <f>IF(Achievement!E39="Growth High",Achievement!G39,"")</f>
        <v/>
      </c>
      <c r="G39" s="43" t="str">
        <f t="shared" si="1"/>
        <v xml:space="preserve"> </v>
      </c>
      <c r="H39" s="141"/>
      <c r="I39" s="141"/>
      <c r="J39" s="141"/>
    </row>
    <row r="40" spans="1:14" ht="24" customHeight="1" x14ac:dyDescent="0.35">
      <c r="A40" s="103" t="str">
        <f>IF(Achievement!E40="Growth High",Achievement!A40,"-")</f>
        <v>-</v>
      </c>
      <c r="B40" s="103" t="str">
        <f>IF(Achievement!E40="Growth High",Achievement!B40,"-")</f>
        <v>-</v>
      </c>
      <c r="C40" s="104" t="str">
        <f>IF(Achievement!E40="Growth High",Achievement!C40,"-")</f>
        <v>-</v>
      </c>
      <c r="D40" s="105" t="str">
        <f>IF(Achievement!E40="Growth High",Achievement!D40,"")</f>
        <v/>
      </c>
      <c r="E40" s="52" t="str">
        <f t="shared" si="3"/>
        <v>-</v>
      </c>
      <c r="F40" s="87" t="str">
        <f>IF(Achievement!E40="Growth High",Achievement!G40,"")</f>
        <v/>
      </c>
      <c r="G40" s="43" t="str">
        <f t="shared" si="1"/>
        <v xml:space="preserve"> </v>
      </c>
      <c r="H40" s="141"/>
      <c r="I40" s="141"/>
      <c r="J40" s="141"/>
    </row>
    <row r="41" spans="1:14" ht="24" customHeight="1" x14ac:dyDescent="0.35">
      <c r="A41" s="103" t="str">
        <f>IF(Achievement!E41="Growth High",Achievement!A41,"-")</f>
        <v>-</v>
      </c>
      <c r="B41" s="103" t="str">
        <f>IF(Achievement!E41="Growth High",Achievement!B41,"-")</f>
        <v>-</v>
      </c>
      <c r="C41" s="104" t="str">
        <f>IF(Achievement!E41="Growth High",Achievement!C41,"-")</f>
        <v>-</v>
      </c>
      <c r="D41" s="105" t="str">
        <f>IF(Achievement!E41="Growth High",Achievement!D41,"")</f>
        <v/>
      </c>
      <c r="E41" s="52" t="str">
        <f t="shared" si="3"/>
        <v>-</v>
      </c>
      <c r="F41" s="87" t="str">
        <f>IF(Achievement!E41="Growth High",Achievement!G41,"")</f>
        <v/>
      </c>
      <c r="G41" s="43" t="str">
        <f t="shared" si="1"/>
        <v xml:space="preserve"> </v>
      </c>
      <c r="H41" s="141"/>
      <c r="I41" s="141"/>
      <c r="J41" s="141"/>
    </row>
    <row r="42" spans="1:14" ht="24" customHeight="1" x14ac:dyDescent="0.35">
      <c r="A42" s="103" t="str">
        <f>IF(Achievement!E42="Growth High",Achievement!A42,"-")</f>
        <v>-</v>
      </c>
      <c r="B42" s="103" t="str">
        <f>IF(Achievement!E42="Growth High",Achievement!B42,"-")</f>
        <v>-</v>
      </c>
      <c r="C42" s="104" t="str">
        <f>IF(Achievement!E42="Growth High",Achievement!C42,"-")</f>
        <v>-</v>
      </c>
      <c r="D42" s="105" t="str">
        <f>IF(Achievement!E42="Growth High",Achievement!D42,"")</f>
        <v/>
      </c>
      <c r="E42" s="52" t="str">
        <f t="shared" si="3"/>
        <v>-</v>
      </c>
      <c r="F42" s="87" t="str">
        <f>IF(Achievement!E42="Growth High",Achievement!G42,"")</f>
        <v/>
      </c>
      <c r="G42" s="43" t="str">
        <f t="shared" si="1"/>
        <v xml:space="preserve"> </v>
      </c>
      <c r="H42" s="141"/>
      <c r="I42" s="141"/>
      <c r="J42" s="141"/>
    </row>
    <row r="43" spans="1:14" ht="24" customHeight="1" x14ac:dyDescent="0.35">
      <c r="A43" s="103" t="str">
        <f>IF(Achievement!E43="Growth High",Achievement!A43,"-")</f>
        <v>-</v>
      </c>
      <c r="B43" s="103" t="str">
        <f>IF(Achievement!E43="Growth High",Achievement!B43,"-")</f>
        <v>-</v>
      </c>
      <c r="C43" s="104" t="str">
        <f>IF(Achievement!E43="Growth High",Achievement!C43,"-")</f>
        <v>-</v>
      </c>
      <c r="D43" s="105" t="str">
        <f>IF(Achievement!E43="Growth High",Achievement!D43,"")</f>
        <v/>
      </c>
      <c r="E43" s="52" t="str">
        <f t="shared" si="3"/>
        <v>-</v>
      </c>
      <c r="F43" s="87" t="str">
        <f>IF(Achievement!E43="Growth High",Achievement!G43,"")</f>
        <v/>
      </c>
      <c r="G43" s="43" t="str">
        <f t="shared" si="1"/>
        <v xml:space="preserve"> </v>
      </c>
      <c r="H43" s="141"/>
      <c r="I43" s="141"/>
      <c r="J43" s="141"/>
    </row>
    <row r="44" spans="1:14" ht="24" customHeight="1" x14ac:dyDescent="0.35">
      <c r="A44" s="103" t="str">
        <f>IF(Achievement!E44="Growth High",Achievement!A44,"-")</f>
        <v>-</v>
      </c>
      <c r="B44" s="103" t="str">
        <f>IF(Achievement!E44="Growth High",Achievement!B44,"-")</f>
        <v>-</v>
      </c>
      <c r="C44" s="104" t="str">
        <f>IF(Achievement!E44="Growth High",Achievement!C44,"-")</f>
        <v>-</v>
      </c>
      <c r="D44" s="105" t="str">
        <f>IF(Achievement!E44="Growth High",Achievement!D44,"")</f>
        <v/>
      </c>
      <c r="E44" s="52" t="str">
        <f t="shared" si="3"/>
        <v>-</v>
      </c>
      <c r="F44" s="87" t="str">
        <f>IF(Achievement!E44="Growth High",Achievement!G44,"")</f>
        <v/>
      </c>
      <c r="G44" s="43" t="str">
        <f t="shared" si="1"/>
        <v xml:space="preserve"> </v>
      </c>
      <c r="H44" s="141"/>
      <c r="I44" s="141"/>
      <c r="J44" s="141"/>
    </row>
    <row r="45" spans="1:14" ht="24" customHeight="1" x14ac:dyDescent="0.35">
      <c r="A45" s="103" t="str">
        <f>IF(Achievement!E45="Growth High",Achievement!A45,"-")</f>
        <v>-</v>
      </c>
      <c r="B45" s="103" t="str">
        <f>IF(Achievement!E45="Growth High",Achievement!B45,"-")</f>
        <v>-</v>
      </c>
      <c r="C45" s="104" t="str">
        <f>IF(Achievement!E45="Growth High",Achievement!C45,"-")</f>
        <v>-</v>
      </c>
      <c r="D45" s="105" t="str">
        <f>IF(Achievement!E45="Growth High",Achievement!D45,"")</f>
        <v/>
      </c>
      <c r="E45" s="52" t="str">
        <f t="shared" si="3"/>
        <v>-</v>
      </c>
      <c r="F45" s="87" t="str">
        <f>IF(Achievement!E45="Growth High",Achievement!G45,"")</f>
        <v/>
      </c>
      <c r="G45" s="43" t="str">
        <f t="shared" si="1"/>
        <v xml:space="preserve"> </v>
      </c>
      <c r="H45" s="141"/>
      <c r="I45" s="141"/>
      <c r="J45" s="141"/>
    </row>
    <row r="46" spans="1:14" ht="24" customHeight="1" x14ac:dyDescent="0.35">
      <c r="A46" s="103" t="str">
        <f>IF(Achievement!E46="Growth High",Achievement!A46,"-")</f>
        <v>-</v>
      </c>
      <c r="B46" s="103" t="str">
        <f>IF(Achievement!E46="Growth High",Achievement!B46,"-")</f>
        <v>-</v>
      </c>
      <c r="C46" s="104" t="str">
        <f>IF(Achievement!E46="Growth High",Achievement!C46,"-")</f>
        <v>-</v>
      </c>
      <c r="D46" s="105" t="str">
        <f>IF(Achievement!E46="Growth High",Achievement!D46,"")</f>
        <v/>
      </c>
      <c r="E46" s="52" t="str">
        <f t="shared" si="3"/>
        <v>-</v>
      </c>
      <c r="F46" s="87" t="str">
        <f>IF(Achievement!E46="Growth High",Achievement!G46,"")</f>
        <v/>
      </c>
      <c r="G46" s="43" t="str">
        <f t="shared" si="1"/>
        <v xml:space="preserve"> </v>
      </c>
      <c r="H46" s="141"/>
      <c r="I46" s="141"/>
      <c r="J46" s="141"/>
    </row>
    <row r="47" spans="1:14" ht="24" customHeight="1" x14ac:dyDescent="0.35">
      <c r="A47" s="103" t="str">
        <f>IF(Achievement!E47="Growth High",Achievement!A47,"-")</f>
        <v>-</v>
      </c>
      <c r="B47" s="103" t="str">
        <f>IF(Achievement!E47="Growth High",Achievement!B47,"-")</f>
        <v>-</v>
      </c>
      <c r="C47" s="104" t="str">
        <f>IF(Achievement!E47="Growth High",Achievement!C47,"-")</f>
        <v>-</v>
      </c>
      <c r="D47" s="105" t="str">
        <f>IF(Achievement!E47="Growth High",Achievement!D47,"")</f>
        <v/>
      </c>
      <c r="E47" s="52" t="str">
        <f t="shared" si="3"/>
        <v>-</v>
      </c>
      <c r="F47" s="87" t="str">
        <f>IF(Achievement!E47="Growth High",Achievement!G47,"")</f>
        <v/>
      </c>
      <c r="G47" s="43" t="str">
        <f t="shared" si="1"/>
        <v xml:space="preserve"> </v>
      </c>
      <c r="H47" s="141"/>
      <c r="I47" s="141"/>
      <c r="J47" s="141"/>
    </row>
    <row r="48" spans="1:14" ht="24" customHeight="1" x14ac:dyDescent="0.35">
      <c r="A48" s="103" t="str">
        <f>IF(Achievement!E48="Growth High",Achievement!A48,"-")</f>
        <v>-</v>
      </c>
      <c r="B48" s="103" t="str">
        <f>IF(Achievement!E48="Growth High",Achievement!B48,"-")</f>
        <v>-</v>
      </c>
      <c r="C48" s="104" t="str">
        <f>IF(Achievement!E48="Growth High",Achievement!C48,"-")</f>
        <v>-</v>
      </c>
      <c r="D48" s="105" t="str">
        <f>IF(Achievement!E48="Growth High",Achievement!D48,"")</f>
        <v/>
      </c>
      <c r="E48" s="52" t="str">
        <f t="shared" si="3"/>
        <v>-</v>
      </c>
      <c r="F48" s="87" t="str">
        <f>IF(Achievement!E48="Growth High",Achievement!G48,"")</f>
        <v/>
      </c>
      <c r="G48" s="43" t="str">
        <f t="shared" si="1"/>
        <v xml:space="preserve"> </v>
      </c>
      <c r="H48" s="141"/>
      <c r="I48" s="141"/>
      <c r="J48" s="141"/>
    </row>
    <row r="49" spans="1:10" ht="24" customHeight="1" x14ac:dyDescent="0.35">
      <c r="A49" s="103" t="str">
        <f>IF(Achievement!E49="Growth High",Achievement!A49,"-")</f>
        <v>-</v>
      </c>
      <c r="B49" s="103" t="str">
        <f>IF(Achievement!E49="Growth High",Achievement!B49,"-")</f>
        <v>-</v>
      </c>
      <c r="C49" s="104" t="str">
        <f>IF(Achievement!E49="Growth High",Achievement!C49,"-")</f>
        <v>-</v>
      </c>
      <c r="D49" s="105" t="str">
        <f>IF(Achievement!E49="Growth High",Achievement!D49,"")</f>
        <v/>
      </c>
      <c r="E49" s="52" t="str">
        <f t="shared" si="3"/>
        <v>-</v>
      </c>
      <c r="F49" s="87" t="str">
        <f>IF(Achievement!E49="Growth High",Achievement!G49,"")</f>
        <v/>
      </c>
      <c r="G49" s="43" t="str">
        <f t="shared" si="1"/>
        <v xml:space="preserve"> </v>
      </c>
      <c r="H49" s="141"/>
      <c r="I49" s="141"/>
      <c r="J49" s="141"/>
    </row>
    <row r="50" spans="1:10" ht="24" customHeight="1" x14ac:dyDescent="0.35">
      <c r="A50" s="103" t="str">
        <f>IF(Achievement!E50="Growth High",Achievement!A50,"-")</f>
        <v>-</v>
      </c>
      <c r="B50" s="103" t="str">
        <f>IF(Achievement!E50="Growth High",Achievement!B50,"-")</f>
        <v>-</v>
      </c>
      <c r="C50" s="104" t="str">
        <f>IF(Achievement!E50="Growth High",Achievement!C50,"-")</f>
        <v>-</v>
      </c>
      <c r="D50" s="105" t="str">
        <f>IF(Achievement!E50="Growth High",Achievement!D50,"")</f>
        <v/>
      </c>
      <c r="E50" s="52" t="str">
        <f t="shared" si="3"/>
        <v>-</v>
      </c>
      <c r="F50" s="87" t="str">
        <f>IF(Achievement!E50="Growth High",Achievement!G50,"")</f>
        <v/>
      </c>
      <c r="G50" s="43" t="str">
        <f t="shared" si="1"/>
        <v xml:space="preserve"> </v>
      </c>
      <c r="H50" s="141"/>
      <c r="I50" s="141"/>
      <c r="J50" s="141"/>
    </row>
    <row r="51" spans="1:10" ht="24" customHeight="1" x14ac:dyDescent="0.35">
      <c r="A51" s="103" t="str">
        <f>IF(Achievement!E51="Growth High",Achievement!A51,"-")</f>
        <v>-</v>
      </c>
      <c r="B51" s="103" t="str">
        <f>IF(Achievement!E51="Growth High",Achievement!B51,"-")</f>
        <v>-</v>
      </c>
      <c r="C51" s="104" t="str">
        <f>IF(Achievement!E51="Growth High",Achievement!C51,"-")</f>
        <v>-</v>
      </c>
      <c r="D51" s="105" t="str">
        <f>IF(Achievement!E51="Growth High",Achievement!D51,"")</f>
        <v/>
      </c>
      <c r="E51" s="52" t="str">
        <f t="shared" si="3"/>
        <v>-</v>
      </c>
      <c r="F51" s="87" t="str">
        <f>IF(Achievement!E51="Growth High",Achievement!G51,"")</f>
        <v/>
      </c>
      <c r="G51" s="43" t="str">
        <f t="shared" si="1"/>
        <v xml:space="preserve"> </v>
      </c>
      <c r="H51" s="141"/>
      <c r="I51" s="141"/>
      <c r="J51" s="141"/>
    </row>
    <row r="52" spans="1:10" ht="24" customHeight="1" x14ac:dyDescent="0.35">
      <c r="A52" s="103" t="str">
        <f>IF(Achievement!E52="Growth High",Achievement!A52,"-")</f>
        <v>-</v>
      </c>
      <c r="B52" s="103" t="str">
        <f>IF(Achievement!E52="Growth High",Achievement!B52,"-")</f>
        <v>-</v>
      </c>
      <c r="C52" s="104" t="str">
        <f>IF(Achievement!E52="Growth High",Achievement!C52,"-")</f>
        <v>-</v>
      </c>
      <c r="D52" s="105" t="str">
        <f>IF(Achievement!E52="Growth High",Achievement!D52,"")</f>
        <v/>
      </c>
      <c r="E52" s="52" t="str">
        <f t="shared" si="3"/>
        <v>-</v>
      </c>
      <c r="F52" s="87" t="str">
        <f>IF(Achievement!E52="Growth High",Achievement!G52,"")</f>
        <v/>
      </c>
      <c r="G52" s="43" t="str">
        <f t="shared" si="1"/>
        <v xml:space="preserve"> </v>
      </c>
      <c r="H52" s="141"/>
      <c r="I52" s="141"/>
      <c r="J52" s="141"/>
    </row>
    <row r="53" spans="1:10" ht="24" customHeight="1" x14ac:dyDescent="0.35">
      <c r="A53" s="103" t="str">
        <f>IF(Achievement!E53="Growth High",Achievement!A53,"-")</f>
        <v>-</v>
      </c>
      <c r="B53" s="103" t="str">
        <f>IF(Achievement!E53="Growth High",Achievement!B53,"-")</f>
        <v>-</v>
      </c>
      <c r="C53" s="104" t="str">
        <f>IF(Achievement!E53="Growth High",Achievement!C53,"-")</f>
        <v>-</v>
      </c>
      <c r="D53" s="105" t="str">
        <f>IF(Achievement!E53="Growth High",Achievement!D53,"")</f>
        <v/>
      </c>
      <c r="E53" s="52" t="str">
        <f t="shared" si="3"/>
        <v>-</v>
      </c>
      <c r="F53" s="87" t="str">
        <f>IF(Achievement!E53="Growth High",Achievement!G53,"")</f>
        <v/>
      </c>
      <c r="G53" s="43" t="str">
        <f t="shared" si="1"/>
        <v xml:space="preserve"> </v>
      </c>
      <c r="H53" s="141"/>
      <c r="I53" s="141"/>
      <c r="J53" s="141"/>
    </row>
    <row r="54" spans="1:10" ht="24" customHeight="1" x14ac:dyDescent="0.35">
      <c r="A54" s="103" t="str">
        <f>IF(Achievement!E54="Growth High",Achievement!A54,"-")</f>
        <v>-</v>
      </c>
      <c r="B54" s="103" t="str">
        <f>IF(Achievement!E54="Growth High",Achievement!B54,"-")</f>
        <v>-</v>
      </c>
      <c r="C54" s="104" t="str">
        <f>IF(Achievement!E54="Growth High",Achievement!C54,"-")</f>
        <v>-</v>
      </c>
      <c r="D54" s="105" t="str">
        <f>IF(Achievement!E54="Growth High",Achievement!D54,"")</f>
        <v/>
      </c>
      <c r="E54" s="52" t="str">
        <f t="shared" si="3"/>
        <v>-</v>
      </c>
      <c r="F54" s="87" t="str">
        <f>IF(Achievement!E54="Growth High",Achievement!G54,"")</f>
        <v/>
      </c>
      <c r="G54" s="43" t="str">
        <f t="shared" si="1"/>
        <v xml:space="preserve"> </v>
      </c>
      <c r="H54" s="141"/>
      <c r="I54" s="141"/>
      <c r="J54" s="141"/>
    </row>
    <row r="55" spans="1:10" ht="24" customHeight="1" x14ac:dyDescent="0.35">
      <c r="A55" s="103" t="str">
        <f>IF(Achievement!E55="Growth High",Achievement!A55,"-")</f>
        <v>-</v>
      </c>
      <c r="B55" s="103" t="str">
        <f>IF(Achievement!E55="Growth High",Achievement!B55,"-")</f>
        <v>-</v>
      </c>
      <c r="C55" s="104" t="str">
        <f>IF(Achievement!E55="Growth High",Achievement!C55,"-")</f>
        <v>-</v>
      </c>
      <c r="D55" s="105" t="str">
        <f>IF(Achievement!E55="Growth High",Achievement!D55,"")</f>
        <v/>
      </c>
      <c r="E55" s="52" t="str">
        <f t="shared" si="3"/>
        <v>-</v>
      </c>
      <c r="F55" s="87" t="str">
        <f>IF(Achievement!E55="Growth High",Achievement!G55,"")</f>
        <v/>
      </c>
      <c r="G55" s="43" t="str">
        <f t="shared" si="1"/>
        <v xml:space="preserve"> </v>
      </c>
      <c r="H55" s="141"/>
      <c r="I55" s="141"/>
      <c r="J55" s="141"/>
    </row>
    <row r="56" spans="1:10" ht="24" customHeight="1" x14ac:dyDescent="0.35">
      <c r="A56" s="103" t="str">
        <f>IF(Achievement!E56="Growth High",Achievement!A56,"-")</f>
        <v>-</v>
      </c>
      <c r="B56" s="103" t="str">
        <f>IF(Achievement!E56="Growth High",Achievement!B56,"-")</f>
        <v>-</v>
      </c>
      <c r="C56" s="104" t="str">
        <f>IF(Achievement!E56="Growth High",Achievement!C56,"-")</f>
        <v>-</v>
      </c>
      <c r="D56" s="105" t="str">
        <f>IF(Achievement!E56="Growth High",Achievement!D56,"")</f>
        <v/>
      </c>
      <c r="E56" s="52" t="str">
        <f t="shared" si="3"/>
        <v>-</v>
      </c>
      <c r="F56" s="87" t="str">
        <f>IF(Achievement!E56="Growth High",Achievement!G56,"")</f>
        <v/>
      </c>
      <c r="G56" s="43" t="str">
        <f t="shared" si="1"/>
        <v xml:space="preserve"> </v>
      </c>
      <c r="H56" s="141"/>
      <c r="I56" s="141"/>
      <c r="J56" s="141"/>
    </row>
    <row r="57" spans="1:10" ht="24" customHeight="1" x14ac:dyDescent="0.35">
      <c r="A57" s="103" t="str">
        <f>IF(Achievement!E57="Growth High",Achievement!A57,"-")</f>
        <v>-</v>
      </c>
      <c r="B57" s="103" t="str">
        <f>IF(Achievement!E57="Growth High",Achievement!B57,"-")</f>
        <v>-</v>
      </c>
      <c r="C57" s="104" t="str">
        <f>IF(Achievement!E57="Growth High",Achievement!C57,"-")</f>
        <v>-</v>
      </c>
      <c r="D57" s="105" t="str">
        <f>IF(Achievement!E57="Growth High",Achievement!D57,"")</f>
        <v/>
      </c>
      <c r="E57" s="52" t="str">
        <f t="shared" ref="E57:E88" si="4">IFERROR(D57+((28-D57)*0.5),"-")</f>
        <v>-</v>
      </c>
      <c r="F57" s="87" t="str">
        <f>IF(Achievement!E57="Growth High",Achievement!G57,"")</f>
        <v/>
      </c>
      <c r="G57" s="43" t="str">
        <f t="shared" si="1"/>
        <v xml:space="preserve"> </v>
      </c>
      <c r="H57" s="141"/>
      <c r="I57" s="141"/>
      <c r="J57" s="141"/>
    </row>
    <row r="58" spans="1:10" ht="24" customHeight="1" x14ac:dyDescent="0.35">
      <c r="A58" s="103" t="str">
        <f>IF(Achievement!E58="Growth High",Achievement!A58,"-")</f>
        <v>-</v>
      </c>
      <c r="B58" s="103" t="str">
        <f>IF(Achievement!E58="Growth High",Achievement!B58,"-")</f>
        <v>-</v>
      </c>
      <c r="C58" s="104" t="str">
        <f>IF(Achievement!E58="Growth High",Achievement!C58,"-")</f>
        <v>-</v>
      </c>
      <c r="D58" s="105" t="str">
        <f>IF(Achievement!E58="Growth High",Achievement!D58,"")</f>
        <v/>
      </c>
      <c r="E58" s="52" t="str">
        <f t="shared" si="4"/>
        <v>-</v>
      </c>
      <c r="F58" s="87" t="str">
        <f>IF(Achievement!E58="Growth High",Achievement!G58,"")</f>
        <v/>
      </c>
      <c r="G58" s="43" t="str">
        <f t="shared" si="1"/>
        <v xml:space="preserve"> </v>
      </c>
      <c r="H58" s="141"/>
      <c r="I58" s="141"/>
      <c r="J58" s="141"/>
    </row>
    <row r="59" spans="1:10" ht="24" customHeight="1" x14ac:dyDescent="0.35">
      <c r="A59" s="103" t="str">
        <f>IF(Achievement!E59="Growth High",Achievement!A59,"-")</f>
        <v>-</v>
      </c>
      <c r="B59" s="103" t="str">
        <f>IF(Achievement!E59="Growth High",Achievement!B59,"-")</f>
        <v>-</v>
      </c>
      <c r="C59" s="104" t="str">
        <f>IF(Achievement!E59="Growth High",Achievement!C59,"-")</f>
        <v>-</v>
      </c>
      <c r="D59" s="105" t="str">
        <f>IF(Achievement!E59="Growth High",Achievement!D59,"")</f>
        <v/>
      </c>
      <c r="E59" s="52" t="str">
        <f t="shared" si="4"/>
        <v>-</v>
      </c>
      <c r="F59" s="87" t="str">
        <f>IF(Achievement!E59="Growth High",Achievement!G59,"")</f>
        <v/>
      </c>
      <c r="G59" s="43" t="str">
        <f t="shared" si="1"/>
        <v xml:space="preserve"> </v>
      </c>
      <c r="H59" s="141"/>
      <c r="I59" s="141"/>
      <c r="J59" s="141"/>
    </row>
    <row r="60" spans="1:10" ht="24" customHeight="1" x14ac:dyDescent="0.35">
      <c r="A60" s="103" t="str">
        <f>IF(Achievement!E60="Growth High",Achievement!A60,"-")</f>
        <v>-</v>
      </c>
      <c r="B60" s="103" t="str">
        <f>IF(Achievement!E60="Growth High",Achievement!B60,"-")</f>
        <v>-</v>
      </c>
      <c r="C60" s="104" t="str">
        <f>IF(Achievement!E60="Growth High",Achievement!C60,"-")</f>
        <v>-</v>
      </c>
      <c r="D60" s="105" t="str">
        <f>IF(Achievement!E60="Growth High",Achievement!D60,"")</f>
        <v/>
      </c>
      <c r="E60" s="52" t="str">
        <f t="shared" si="4"/>
        <v>-</v>
      </c>
      <c r="F60" s="87" t="str">
        <f>IF(Achievement!E60="Growth High",Achievement!G60,"")</f>
        <v/>
      </c>
      <c r="G60" s="43" t="str">
        <f t="shared" si="1"/>
        <v xml:space="preserve"> </v>
      </c>
      <c r="H60" s="141"/>
      <c r="I60" s="141"/>
      <c r="J60" s="141"/>
    </row>
    <row r="61" spans="1:10" ht="24" customHeight="1" x14ac:dyDescent="0.35">
      <c r="A61" s="103" t="str">
        <f>IF(Achievement!E61="Growth High",Achievement!A61,"-")</f>
        <v>-</v>
      </c>
      <c r="B61" s="103" t="str">
        <f>IF(Achievement!E61="Growth High",Achievement!B61,"-")</f>
        <v>-</v>
      </c>
      <c r="C61" s="104" t="str">
        <f>IF(Achievement!E61="Growth High",Achievement!C61,"-")</f>
        <v>-</v>
      </c>
      <c r="D61" s="105" t="str">
        <f>IF(Achievement!E61="Growth High",Achievement!D61,"")</f>
        <v/>
      </c>
      <c r="E61" s="52" t="str">
        <f t="shared" si="4"/>
        <v>-</v>
      </c>
      <c r="F61" s="87" t="str">
        <f>IF(Achievement!E61="Growth High",Achievement!G61,"")</f>
        <v/>
      </c>
      <c r="G61" s="43" t="str">
        <f t="shared" si="1"/>
        <v xml:space="preserve"> </v>
      </c>
      <c r="H61" s="141"/>
      <c r="I61" s="141"/>
      <c r="J61" s="141"/>
    </row>
    <row r="62" spans="1:10" ht="24" customHeight="1" x14ac:dyDescent="0.35">
      <c r="A62" s="103" t="str">
        <f>IF(Achievement!E62="Growth High",Achievement!A62,"-")</f>
        <v>-</v>
      </c>
      <c r="B62" s="103" t="str">
        <f>IF(Achievement!E62="Growth High",Achievement!B62,"-")</f>
        <v>-</v>
      </c>
      <c r="C62" s="104" t="str">
        <f>IF(Achievement!E62="Growth High",Achievement!C62,"-")</f>
        <v>-</v>
      </c>
      <c r="D62" s="105" t="str">
        <f>IF(Achievement!E62="Growth High",Achievement!D62,"")</f>
        <v/>
      </c>
      <c r="E62" s="52" t="str">
        <f t="shared" si="4"/>
        <v>-</v>
      </c>
      <c r="F62" s="87" t="str">
        <f>IF(Achievement!E62="Growth High",Achievement!G62,"")</f>
        <v/>
      </c>
      <c r="G62" s="43" t="str">
        <f t="shared" si="1"/>
        <v xml:space="preserve"> </v>
      </c>
      <c r="H62" s="141"/>
      <c r="I62" s="141"/>
      <c r="J62" s="141"/>
    </row>
    <row r="63" spans="1:10" ht="24" customHeight="1" x14ac:dyDescent="0.35">
      <c r="A63" s="103" t="str">
        <f>IF(Achievement!E63="Growth High",Achievement!A63,"-")</f>
        <v>-</v>
      </c>
      <c r="B63" s="103" t="str">
        <f>IF(Achievement!E63="Growth High",Achievement!B63,"-")</f>
        <v>-</v>
      </c>
      <c r="C63" s="104" t="str">
        <f>IF(Achievement!E63="Growth High",Achievement!C63,"-")</f>
        <v>-</v>
      </c>
      <c r="D63" s="105" t="str">
        <f>IF(Achievement!E63="Growth High",Achievement!D63,"")</f>
        <v/>
      </c>
      <c r="E63" s="52" t="str">
        <f t="shared" si="4"/>
        <v>-</v>
      </c>
      <c r="F63" s="87" t="str">
        <f>IF(Achievement!E63="Growth High",Achievement!G63,"")</f>
        <v/>
      </c>
      <c r="G63" s="43" t="str">
        <f t="shared" si="1"/>
        <v xml:space="preserve"> </v>
      </c>
      <c r="H63" s="141"/>
      <c r="I63" s="141"/>
      <c r="J63" s="141"/>
    </row>
    <row r="64" spans="1:10" ht="24" customHeight="1" x14ac:dyDescent="0.35">
      <c r="A64" s="103" t="str">
        <f>IF(Achievement!E64="Growth High",Achievement!A64,"-")</f>
        <v>-</v>
      </c>
      <c r="B64" s="103" t="str">
        <f>IF(Achievement!E64="Growth High",Achievement!B64,"-")</f>
        <v>-</v>
      </c>
      <c r="C64" s="104" t="str">
        <f>IF(Achievement!E64="Growth High",Achievement!C64,"-")</f>
        <v>-</v>
      </c>
      <c r="D64" s="105" t="str">
        <f>IF(Achievement!E64="Growth High",Achievement!D64,"")</f>
        <v/>
      </c>
      <c r="E64" s="52" t="str">
        <f t="shared" si="4"/>
        <v>-</v>
      </c>
      <c r="F64" s="87" t="str">
        <f>IF(Achievement!E64="Growth High",Achievement!G64,"")</f>
        <v/>
      </c>
      <c r="G64" s="43" t="str">
        <f t="shared" si="1"/>
        <v xml:space="preserve"> </v>
      </c>
      <c r="H64" s="141"/>
      <c r="I64" s="141"/>
      <c r="J64" s="141"/>
    </row>
    <row r="65" spans="1:10" ht="24" customHeight="1" x14ac:dyDescent="0.35">
      <c r="A65" s="103" t="str">
        <f>IF(Achievement!E65="Growth High",Achievement!A65,"-")</f>
        <v>-</v>
      </c>
      <c r="B65" s="103" t="str">
        <f>IF(Achievement!E65="Growth High",Achievement!B65,"-")</f>
        <v>-</v>
      </c>
      <c r="C65" s="104" t="str">
        <f>IF(Achievement!E65="Growth High",Achievement!C65,"-")</f>
        <v>-</v>
      </c>
      <c r="D65" s="105" t="str">
        <f>IF(Achievement!E65="Growth High",Achievement!D65,"")</f>
        <v/>
      </c>
      <c r="E65" s="52" t="str">
        <f t="shared" si="4"/>
        <v>-</v>
      </c>
      <c r="F65" s="87" t="str">
        <f>IF(Achievement!E65="Growth High",Achievement!G65,"")</f>
        <v/>
      </c>
      <c r="G65" s="43" t="str">
        <f t="shared" si="1"/>
        <v xml:space="preserve"> </v>
      </c>
      <c r="H65" s="141"/>
      <c r="I65" s="141"/>
      <c r="J65" s="141"/>
    </row>
    <row r="66" spans="1:10" ht="24" customHeight="1" x14ac:dyDescent="0.35">
      <c r="A66" s="103" t="str">
        <f>IF(Achievement!E66="Growth High",Achievement!A66,"-")</f>
        <v>-</v>
      </c>
      <c r="B66" s="103" t="str">
        <f>IF(Achievement!E66="Growth High",Achievement!B66,"-")</f>
        <v>-</v>
      </c>
      <c r="C66" s="104" t="str">
        <f>IF(Achievement!E66="Growth High",Achievement!C66,"-")</f>
        <v>-</v>
      </c>
      <c r="D66" s="105" t="str">
        <f>IF(Achievement!E66="Growth High",Achievement!D66,"")</f>
        <v/>
      </c>
      <c r="E66" s="52" t="str">
        <f t="shared" si="4"/>
        <v>-</v>
      </c>
      <c r="F66" s="87" t="str">
        <f>IF(Achievement!E66="Growth High",Achievement!G66,"")</f>
        <v/>
      </c>
      <c r="G66" s="43" t="str">
        <f t="shared" si="1"/>
        <v xml:space="preserve"> </v>
      </c>
      <c r="H66" s="141"/>
      <c r="I66" s="141"/>
      <c r="J66" s="141"/>
    </row>
    <row r="67" spans="1:10" ht="24" customHeight="1" x14ac:dyDescent="0.35">
      <c r="A67" s="103" t="str">
        <f>IF(Achievement!E67="Growth High",Achievement!A67,"-")</f>
        <v>-</v>
      </c>
      <c r="B67" s="103" t="str">
        <f>IF(Achievement!E67="Growth High",Achievement!B67,"-")</f>
        <v>-</v>
      </c>
      <c r="C67" s="104" t="str">
        <f>IF(Achievement!E67="Growth High",Achievement!C67,"-")</f>
        <v>-</v>
      </c>
      <c r="D67" s="105" t="str">
        <f>IF(Achievement!E67="Growth High",Achievement!D67,"")</f>
        <v/>
      </c>
      <c r="E67" s="52" t="str">
        <f t="shared" si="4"/>
        <v>-</v>
      </c>
      <c r="F67" s="87" t="str">
        <f>IF(Achievement!E67="Growth High",Achievement!G67,"")</f>
        <v/>
      </c>
      <c r="G67" s="43" t="str">
        <f t="shared" si="1"/>
        <v xml:space="preserve"> </v>
      </c>
      <c r="H67" s="141"/>
      <c r="I67" s="141"/>
      <c r="J67" s="141"/>
    </row>
    <row r="68" spans="1:10" ht="24" customHeight="1" x14ac:dyDescent="0.35">
      <c r="A68" s="103" t="str">
        <f>IF(Achievement!E68="Growth High",Achievement!A68,"-")</f>
        <v>-</v>
      </c>
      <c r="B68" s="103" t="str">
        <f>IF(Achievement!E68="Growth High",Achievement!B68,"-")</f>
        <v>-</v>
      </c>
      <c r="C68" s="104" t="str">
        <f>IF(Achievement!E68="Growth High",Achievement!C68,"-")</f>
        <v>-</v>
      </c>
      <c r="D68" s="105" t="str">
        <f>IF(Achievement!E68="Growth High",Achievement!D68,"")</f>
        <v/>
      </c>
      <c r="E68" s="52" t="str">
        <f t="shared" si="4"/>
        <v>-</v>
      </c>
      <c r="F68" s="87" t="str">
        <f>IF(Achievement!E68="Growth High",Achievement!G68,"")</f>
        <v/>
      </c>
      <c r="G68" s="43" t="str">
        <f t="shared" si="1"/>
        <v xml:space="preserve"> </v>
      </c>
      <c r="H68" s="141"/>
      <c r="I68" s="141"/>
      <c r="J68" s="141"/>
    </row>
    <row r="69" spans="1:10" ht="24" customHeight="1" x14ac:dyDescent="0.35">
      <c r="A69" s="103" t="str">
        <f>IF(Achievement!E69="Growth High",Achievement!A69,"-")</f>
        <v>-</v>
      </c>
      <c r="B69" s="103" t="str">
        <f>IF(Achievement!E69="Growth High",Achievement!B69,"-")</f>
        <v>-</v>
      </c>
      <c r="C69" s="104" t="str">
        <f>IF(Achievement!E69="Growth High",Achievement!C69,"-")</f>
        <v>-</v>
      </c>
      <c r="D69" s="105" t="str">
        <f>IF(Achievement!E69="Growth High",Achievement!D69,"")</f>
        <v/>
      </c>
      <c r="E69" s="52" t="str">
        <f t="shared" si="4"/>
        <v>-</v>
      </c>
      <c r="F69" s="87" t="str">
        <f>IF(Achievement!E69="Growth High",Achievement!G69,"")</f>
        <v/>
      </c>
      <c r="G69" s="43" t="str">
        <f t="shared" si="1"/>
        <v xml:space="preserve"> </v>
      </c>
      <c r="H69" s="141"/>
      <c r="I69" s="141"/>
      <c r="J69" s="141"/>
    </row>
    <row r="70" spans="1:10" ht="24" customHeight="1" x14ac:dyDescent="0.35">
      <c r="A70" s="103" t="str">
        <f>IF(Achievement!E70="Growth High",Achievement!A70,"-")</f>
        <v>-</v>
      </c>
      <c r="B70" s="103" t="str">
        <f>IF(Achievement!E70="Growth High",Achievement!B70,"-")</f>
        <v>-</v>
      </c>
      <c r="C70" s="104" t="str">
        <f>IF(Achievement!E70="Growth High",Achievement!C70,"-")</f>
        <v>-</v>
      </c>
      <c r="D70" s="105" t="str">
        <f>IF(Achievement!E70="Growth High",Achievement!D70,"")</f>
        <v/>
      </c>
      <c r="E70" s="52" t="str">
        <f t="shared" si="4"/>
        <v>-</v>
      </c>
      <c r="F70" s="87" t="str">
        <f>IF(Achievement!E70="Growth High",Achievement!G70,"")</f>
        <v/>
      </c>
      <c r="G70" s="43" t="str">
        <f t="shared" si="1"/>
        <v xml:space="preserve"> </v>
      </c>
      <c r="H70" s="141"/>
      <c r="I70" s="141"/>
      <c r="J70" s="141"/>
    </row>
    <row r="71" spans="1:10" ht="24" customHeight="1" x14ac:dyDescent="0.35">
      <c r="A71" s="103" t="str">
        <f>IF(Achievement!E71="Growth High",Achievement!A71,"-")</f>
        <v>-</v>
      </c>
      <c r="B71" s="103" t="str">
        <f>IF(Achievement!E71="Growth High",Achievement!B71,"-")</f>
        <v>-</v>
      </c>
      <c r="C71" s="104" t="str">
        <f>IF(Achievement!E71="Growth High",Achievement!C71,"-")</f>
        <v>-</v>
      </c>
      <c r="D71" s="105" t="str">
        <f>IF(Achievement!E71="Growth High",Achievement!D71,"")</f>
        <v/>
      </c>
      <c r="E71" s="52" t="str">
        <f t="shared" si="4"/>
        <v>-</v>
      </c>
      <c r="F71" s="87" t="str">
        <f>IF(Achievement!E71="Growth High",Achievement!G71,"")</f>
        <v/>
      </c>
      <c r="G71" s="43" t="str">
        <f t="shared" si="1"/>
        <v xml:space="preserve"> </v>
      </c>
      <c r="H71" s="141"/>
      <c r="I71" s="141"/>
      <c r="J71" s="141"/>
    </row>
    <row r="72" spans="1:10" ht="24" customHeight="1" x14ac:dyDescent="0.35">
      <c r="A72" s="103" t="str">
        <f>IF(Achievement!E72="Growth High",Achievement!A72,"-")</f>
        <v>-</v>
      </c>
      <c r="B72" s="103" t="str">
        <f>IF(Achievement!E72="Growth High",Achievement!B72,"-")</f>
        <v>-</v>
      </c>
      <c r="C72" s="104" t="str">
        <f>IF(Achievement!E72="Growth High",Achievement!C72,"-")</f>
        <v>-</v>
      </c>
      <c r="D72" s="105" t="str">
        <f>IF(Achievement!E72="Growth High",Achievement!D72,"")</f>
        <v/>
      </c>
      <c r="E72" s="52" t="str">
        <f t="shared" si="4"/>
        <v>-</v>
      </c>
      <c r="F72" s="87" t="str">
        <f>IF(Achievement!E72="Growth High",Achievement!G72,"")</f>
        <v/>
      </c>
      <c r="G72" s="43" t="str">
        <f t="shared" si="1"/>
        <v xml:space="preserve"> </v>
      </c>
      <c r="H72" s="141"/>
      <c r="I72" s="141"/>
      <c r="J72" s="141"/>
    </row>
    <row r="73" spans="1:10" ht="24" customHeight="1" x14ac:dyDescent="0.35">
      <c r="A73" s="103" t="str">
        <f>IF(Achievement!E73="Growth High",Achievement!A73,"-")</f>
        <v>-</v>
      </c>
      <c r="B73" s="103" t="str">
        <f>IF(Achievement!E73="Growth High",Achievement!B73,"-")</f>
        <v>-</v>
      </c>
      <c r="C73" s="104" t="str">
        <f>IF(Achievement!E73="Growth High",Achievement!C73,"-")</f>
        <v>-</v>
      </c>
      <c r="D73" s="105" t="str">
        <f>IF(Achievement!E73="Growth High",Achievement!D73,"")</f>
        <v/>
      </c>
      <c r="E73" s="52" t="str">
        <f t="shared" si="4"/>
        <v>-</v>
      </c>
      <c r="F73" s="87" t="str">
        <f>IF(Achievement!E73="Growth High",Achievement!G73,"")</f>
        <v/>
      </c>
      <c r="G73" s="43" t="str">
        <f t="shared" si="1"/>
        <v xml:space="preserve"> </v>
      </c>
      <c r="H73" s="141"/>
      <c r="I73" s="141"/>
      <c r="J73" s="141"/>
    </row>
    <row r="74" spans="1:10" ht="24" customHeight="1" x14ac:dyDescent="0.35">
      <c r="A74" s="103" t="str">
        <f>IF(Achievement!E74="Growth High",Achievement!A74,"-")</f>
        <v>-</v>
      </c>
      <c r="B74" s="103" t="str">
        <f>IF(Achievement!E74="Growth High",Achievement!B74,"-")</f>
        <v>-</v>
      </c>
      <c r="C74" s="104" t="str">
        <f>IF(Achievement!E74="Growth High",Achievement!C74,"-")</f>
        <v>-</v>
      </c>
      <c r="D74" s="105" t="str">
        <f>IF(Achievement!E74="Growth High",Achievement!D74,"")</f>
        <v/>
      </c>
      <c r="E74" s="52" t="str">
        <f t="shared" si="4"/>
        <v>-</v>
      </c>
      <c r="F74" s="87" t="str">
        <f>IF(Achievement!E74="Growth High",Achievement!G74,"")</f>
        <v/>
      </c>
      <c r="G74" s="43" t="str">
        <f t="shared" si="1"/>
        <v xml:space="preserve"> </v>
      </c>
      <c r="H74" s="141"/>
      <c r="I74" s="141"/>
      <c r="J74" s="141"/>
    </row>
    <row r="75" spans="1:10" ht="24" customHeight="1" x14ac:dyDescent="0.35">
      <c r="A75" s="103" t="str">
        <f>IF(Achievement!E75="Growth High",Achievement!A75,"-")</f>
        <v>-</v>
      </c>
      <c r="B75" s="103" t="str">
        <f>IF(Achievement!E75="Growth High",Achievement!B75,"-")</f>
        <v>-</v>
      </c>
      <c r="C75" s="104" t="str">
        <f>IF(Achievement!E75="Growth High",Achievement!C75,"-")</f>
        <v>-</v>
      </c>
      <c r="D75" s="105" t="str">
        <f>IF(Achievement!E75="Growth High",Achievement!D75,"")</f>
        <v/>
      </c>
      <c r="E75" s="52" t="str">
        <f t="shared" si="4"/>
        <v>-</v>
      </c>
      <c r="F75" s="87" t="str">
        <f>IF(Achievement!E75="Growth High",Achievement!G75,"")</f>
        <v/>
      </c>
      <c r="G75" s="43" t="str">
        <f t="shared" si="1"/>
        <v xml:space="preserve"> </v>
      </c>
      <c r="H75" s="141"/>
      <c r="I75" s="141"/>
      <c r="J75" s="141"/>
    </row>
    <row r="76" spans="1:10" ht="24" customHeight="1" x14ac:dyDescent="0.35">
      <c r="A76" s="103" t="str">
        <f>IF(Achievement!E76="Growth High",Achievement!A76,"-")</f>
        <v>-</v>
      </c>
      <c r="B76" s="103" t="str">
        <f>IF(Achievement!E76="Growth High",Achievement!B76,"-")</f>
        <v>-</v>
      </c>
      <c r="C76" s="104" t="str">
        <f>IF(Achievement!E76="Growth High",Achievement!C76,"-")</f>
        <v>-</v>
      </c>
      <c r="D76" s="105" t="str">
        <f>IF(Achievement!E76="Growth High",Achievement!D76,"")</f>
        <v/>
      </c>
      <c r="E76" s="52" t="str">
        <f t="shared" si="4"/>
        <v>-</v>
      </c>
      <c r="F76" s="87" t="str">
        <f>IF(Achievement!E76="Growth High",Achievement!G76,"")</f>
        <v/>
      </c>
      <c r="G76" s="43" t="str">
        <f t="shared" ref="G76:G139" si="5">IF(F76&gt;=E76,"Yes"," ")</f>
        <v xml:space="preserve"> </v>
      </c>
      <c r="H76" s="141"/>
      <c r="I76" s="141"/>
      <c r="J76" s="141"/>
    </row>
    <row r="77" spans="1:10" ht="24" customHeight="1" x14ac:dyDescent="0.35">
      <c r="A77" s="103" t="str">
        <f>IF(Achievement!E77="Growth High",Achievement!A77,"-")</f>
        <v>-</v>
      </c>
      <c r="B77" s="103" t="str">
        <f>IF(Achievement!E77="Growth High",Achievement!B77,"-")</f>
        <v>-</v>
      </c>
      <c r="C77" s="104" t="str">
        <f>IF(Achievement!E77="Growth High",Achievement!C77,"-")</f>
        <v>-</v>
      </c>
      <c r="D77" s="105" t="str">
        <f>IF(Achievement!E77="Growth High",Achievement!D77,"")</f>
        <v/>
      </c>
      <c r="E77" s="52" t="str">
        <f t="shared" si="4"/>
        <v>-</v>
      </c>
      <c r="F77" s="87" t="str">
        <f>IF(Achievement!E77="Growth High",Achievement!G77,"")</f>
        <v/>
      </c>
      <c r="G77" s="43" t="str">
        <f t="shared" si="5"/>
        <v xml:space="preserve"> </v>
      </c>
      <c r="H77" s="141"/>
      <c r="I77" s="141"/>
      <c r="J77" s="141"/>
    </row>
    <row r="78" spans="1:10" ht="24" customHeight="1" x14ac:dyDescent="0.35">
      <c r="A78" s="103" t="str">
        <f>IF(Achievement!E78="Growth High",Achievement!A78,"-")</f>
        <v>-</v>
      </c>
      <c r="B78" s="103" t="str">
        <f>IF(Achievement!E78="Growth High",Achievement!B78,"-")</f>
        <v>-</v>
      </c>
      <c r="C78" s="104" t="str">
        <f>IF(Achievement!E78="Growth High",Achievement!C78,"-")</f>
        <v>-</v>
      </c>
      <c r="D78" s="105" t="str">
        <f>IF(Achievement!E78="Growth High",Achievement!D78,"")</f>
        <v/>
      </c>
      <c r="E78" s="52" t="str">
        <f t="shared" si="4"/>
        <v>-</v>
      </c>
      <c r="F78" s="87" t="str">
        <f>IF(Achievement!E78="Growth High",Achievement!G78,"")</f>
        <v/>
      </c>
      <c r="G78" s="43" t="str">
        <f t="shared" si="5"/>
        <v xml:space="preserve"> </v>
      </c>
      <c r="H78" s="141"/>
      <c r="I78" s="141"/>
      <c r="J78" s="141"/>
    </row>
    <row r="79" spans="1:10" ht="24" customHeight="1" x14ac:dyDescent="0.35">
      <c r="A79" s="103" t="str">
        <f>IF(Achievement!E79="Growth High",Achievement!A79,"-")</f>
        <v>-</v>
      </c>
      <c r="B79" s="103" t="str">
        <f>IF(Achievement!E79="Growth High",Achievement!B79,"-")</f>
        <v>-</v>
      </c>
      <c r="C79" s="104" t="str">
        <f>IF(Achievement!E79="Growth High",Achievement!C79,"-")</f>
        <v>-</v>
      </c>
      <c r="D79" s="105" t="str">
        <f>IF(Achievement!E79="Growth High",Achievement!D79,"")</f>
        <v/>
      </c>
      <c r="E79" s="52" t="str">
        <f t="shared" si="4"/>
        <v>-</v>
      </c>
      <c r="F79" s="87" t="str">
        <f>IF(Achievement!E79="Growth High",Achievement!G79,"")</f>
        <v/>
      </c>
      <c r="G79" s="43" t="str">
        <f t="shared" si="5"/>
        <v xml:space="preserve"> </v>
      </c>
      <c r="H79" s="141"/>
      <c r="I79" s="141"/>
      <c r="J79" s="141"/>
    </row>
    <row r="80" spans="1:10" ht="24" customHeight="1" x14ac:dyDescent="0.35">
      <c r="A80" s="103" t="str">
        <f>IF(Achievement!E80="Growth High",Achievement!A80,"-")</f>
        <v>-</v>
      </c>
      <c r="B80" s="103" t="str">
        <f>IF(Achievement!E80="Growth High",Achievement!B80,"-")</f>
        <v>-</v>
      </c>
      <c r="C80" s="104" t="str">
        <f>IF(Achievement!E80="Growth High",Achievement!C80,"-")</f>
        <v>-</v>
      </c>
      <c r="D80" s="105" t="str">
        <f>IF(Achievement!E80="Growth High",Achievement!D80,"")</f>
        <v/>
      </c>
      <c r="E80" s="52" t="str">
        <f t="shared" si="4"/>
        <v>-</v>
      </c>
      <c r="F80" s="87" t="str">
        <f>IF(Achievement!E80="Growth High",Achievement!G80,"")</f>
        <v/>
      </c>
      <c r="G80" s="43" t="str">
        <f t="shared" si="5"/>
        <v xml:space="preserve"> </v>
      </c>
      <c r="H80" s="141"/>
      <c r="I80" s="141"/>
      <c r="J80" s="141"/>
    </row>
    <row r="81" spans="1:10" ht="24" customHeight="1" x14ac:dyDescent="0.35">
      <c r="A81" s="103" t="str">
        <f>IF(Achievement!E81="Growth High",Achievement!A81,"-")</f>
        <v>-</v>
      </c>
      <c r="B81" s="103" t="str">
        <f>IF(Achievement!E81="Growth High",Achievement!B81,"-")</f>
        <v>-</v>
      </c>
      <c r="C81" s="104" t="str">
        <f>IF(Achievement!E81="Growth High",Achievement!C81,"-")</f>
        <v>-</v>
      </c>
      <c r="D81" s="105" t="str">
        <f>IF(Achievement!E81="Growth High",Achievement!D81,"")</f>
        <v/>
      </c>
      <c r="E81" s="52" t="str">
        <f t="shared" si="4"/>
        <v>-</v>
      </c>
      <c r="F81" s="87" t="str">
        <f>IF(Achievement!E81="Growth High",Achievement!G81,"")</f>
        <v/>
      </c>
      <c r="G81" s="43" t="str">
        <f t="shared" si="5"/>
        <v xml:space="preserve"> </v>
      </c>
      <c r="H81" s="141"/>
      <c r="I81" s="141"/>
      <c r="J81" s="141"/>
    </row>
    <row r="82" spans="1:10" ht="24" customHeight="1" x14ac:dyDescent="0.35">
      <c r="A82" s="103" t="str">
        <f>IF(Achievement!E82="Growth High",Achievement!A82,"-")</f>
        <v>-</v>
      </c>
      <c r="B82" s="103" t="str">
        <f>IF(Achievement!E82="Growth High",Achievement!B82,"-")</f>
        <v>-</v>
      </c>
      <c r="C82" s="104" t="str">
        <f>IF(Achievement!E82="Growth High",Achievement!C82,"-")</f>
        <v>-</v>
      </c>
      <c r="D82" s="105" t="str">
        <f>IF(Achievement!E82="Growth High",Achievement!D82,"")</f>
        <v/>
      </c>
      <c r="E82" s="52" t="str">
        <f t="shared" si="4"/>
        <v>-</v>
      </c>
      <c r="F82" s="87" t="str">
        <f>IF(Achievement!E82="Growth High",Achievement!G82,"")</f>
        <v/>
      </c>
      <c r="G82" s="43" t="str">
        <f t="shared" si="5"/>
        <v xml:space="preserve"> </v>
      </c>
      <c r="H82" s="141"/>
      <c r="I82" s="141"/>
      <c r="J82" s="141"/>
    </row>
    <row r="83" spans="1:10" ht="24" customHeight="1" x14ac:dyDescent="0.35">
      <c r="A83" s="103" t="str">
        <f>IF(Achievement!E83="Growth High",Achievement!A83,"-")</f>
        <v>-</v>
      </c>
      <c r="B83" s="103" t="str">
        <f>IF(Achievement!E83="Growth High",Achievement!B83,"-")</f>
        <v>-</v>
      </c>
      <c r="C83" s="104" t="str">
        <f>IF(Achievement!E83="Growth High",Achievement!C83,"-")</f>
        <v>-</v>
      </c>
      <c r="D83" s="105" t="str">
        <f>IF(Achievement!E83="Growth High",Achievement!D83,"")</f>
        <v/>
      </c>
      <c r="E83" s="52" t="str">
        <f t="shared" si="4"/>
        <v>-</v>
      </c>
      <c r="F83" s="87" t="str">
        <f>IF(Achievement!E83="Growth High",Achievement!G83,"")</f>
        <v/>
      </c>
      <c r="G83" s="43" t="str">
        <f t="shared" si="5"/>
        <v xml:space="preserve"> </v>
      </c>
      <c r="H83" s="141"/>
      <c r="I83" s="141"/>
      <c r="J83" s="141"/>
    </row>
    <row r="84" spans="1:10" ht="24" customHeight="1" x14ac:dyDescent="0.35">
      <c r="A84" s="103" t="str">
        <f>IF(Achievement!E84="Growth High",Achievement!A84,"-")</f>
        <v>-</v>
      </c>
      <c r="B84" s="103" t="str">
        <f>IF(Achievement!E84="Growth High",Achievement!B84,"-")</f>
        <v>-</v>
      </c>
      <c r="C84" s="104" t="str">
        <f>IF(Achievement!E84="Growth High",Achievement!C84,"-")</f>
        <v>-</v>
      </c>
      <c r="D84" s="105" t="str">
        <f>IF(Achievement!E84="Growth High",Achievement!D84,"")</f>
        <v/>
      </c>
      <c r="E84" s="52" t="str">
        <f t="shared" si="4"/>
        <v>-</v>
      </c>
      <c r="F84" s="87" t="str">
        <f>IF(Achievement!E84="Growth High",Achievement!G84,"")</f>
        <v/>
      </c>
      <c r="G84" s="43" t="str">
        <f t="shared" si="5"/>
        <v xml:space="preserve"> </v>
      </c>
      <c r="H84" s="141"/>
      <c r="I84" s="141"/>
      <c r="J84" s="141"/>
    </row>
    <row r="85" spans="1:10" ht="24" customHeight="1" x14ac:dyDescent="0.35">
      <c r="A85" s="103" t="str">
        <f>IF(Achievement!E85="Growth High",Achievement!A85,"-")</f>
        <v>-</v>
      </c>
      <c r="B85" s="103" t="str">
        <f>IF(Achievement!E85="Growth High",Achievement!B85,"-")</f>
        <v>-</v>
      </c>
      <c r="C85" s="104" t="str">
        <f>IF(Achievement!E85="Growth High",Achievement!C85,"-")</f>
        <v>-</v>
      </c>
      <c r="D85" s="105" t="str">
        <f>IF(Achievement!E85="Growth High",Achievement!D85,"")</f>
        <v/>
      </c>
      <c r="E85" s="52" t="str">
        <f t="shared" si="4"/>
        <v>-</v>
      </c>
      <c r="F85" s="87" t="str">
        <f>IF(Achievement!E85="Growth High",Achievement!G85,"")</f>
        <v/>
      </c>
      <c r="G85" s="43" t="str">
        <f t="shared" si="5"/>
        <v xml:space="preserve"> </v>
      </c>
      <c r="H85" s="141"/>
      <c r="I85" s="141"/>
      <c r="J85" s="141"/>
    </row>
    <row r="86" spans="1:10" ht="24" customHeight="1" x14ac:dyDescent="0.35">
      <c r="A86" s="103" t="str">
        <f>IF(Achievement!E86="Growth High",Achievement!A86,"-")</f>
        <v>-</v>
      </c>
      <c r="B86" s="103" t="str">
        <f>IF(Achievement!E86="Growth High",Achievement!B86,"-")</f>
        <v>-</v>
      </c>
      <c r="C86" s="104" t="str">
        <f>IF(Achievement!E86="Growth High",Achievement!C86,"-")</f>
        <v>-</v>
      </c>
      <c r="D86" s="105" t="str">
        <f>IF(Achievement!E86="Growth High",Achievement!D86,"")</f>
        <v/>
      </c>
      <c r="E86" s="52" t="str">
        <f t="shared" si="4"/>
        <v>-</v>
      </c>
      <c r="F86" s="87" t="str">
        <f>IF(Achievement!E86="Growth High",Achievement!G86,"")</f>
        <v/>
      </c>
      <c r="G86" s="43" t="str">
        <f t="shared" si="5"/>
        <v xml:space="preserve"> </v>
      </c>
      <c r="H86" s="141"/>
      <c r="I86" s="141"/>
      <c r="J86" s="141"/>
    </row>
    <row r="87" spans="1:10" ht="24" customHeight="1" x14ac:dyDescent="0.35">
      <c r="A87" s="103" t="str">
        <f>IF(Achievement!E87="Growth High",Achievement!A87,"-")</f>
        <v>-</v>
      </c>
      <c r="B87" s="103" t="str">
        <f>IF(Achievement!E87="Growth High",Achievement!B87,"-")</f>
        <v>-</v>
      </c>
      <c r="C87" s="104" t="str">
        <f>IF(Achievement!E87="Growth High",Achievement!C87,"-")</f>
        <v>-</v>
      </c>
      <c r="D87" s="105" t="str">
        <f>IF(Achievement!E87="Growth High",Achievement!D87,"")</f>
        <v/>
      </c>
      <c r="E87" s="52" t="str">
        <f t="shared" si="4"/>
        <v>-</v>
      </c>
      <c r="F87" s="87" t="str">
        <f>IF(Achievement!E87="Growth High",Achievement!G87,"")</f>
        <v/>
      </c>
      <c r="G87" s="43" t="str">
        <f t="shared" si="5"/>
        <v xml:space="preserve"> </v>
      </c>
      <c r="H87" s="141"/>
      <c r="I87" s="141"/>
      <c r="J87" s="141"/>
    </row>
    <row r="88" spans="1:10" ht="24" customHeight="1" x14ac:dyDescent="0.35">
      <c r="A88" s="103" t="str">
        <f>IF(Achievement!E88="Growth High",Achievement!A88,"-")</f>
        <v>-</v>
      </c>
      <c r="B88" s="103" t="str">
        <f>IF(Achievement!E88="Growth High",Achievement!B88,"-")</f>
        <v>-</v>
      </c>
      <c r="C88" s="104" t="str">
        <f>IF(Achievement!E88="Growth High",Achievement!C88,"-")</f>
        <v>-</v>
      </c>
      <c r="D88" s="105" t="str">
        <f>IF(Achievement!E88="Growth High",Achievement!D88,"")</f>
        <v/>
      </c>
      <c r="E88" s="52" t="str">
        <f t="shared" si="4"/>
        <v>-</v>
      </c>
      <c r="F88" s="87" t="str">
        <f>IF(Achievement!E88="Growth High",Achievement!G88,"")</f>
        <v/>
      </c>
      <c r="G88" s="43" t="str">
        <f t="shared" si="5"/>
        <v xml:space="preserve"> </v>
      </c>
      <c r="H88" s="141"/>
      <c r="I88" s="141"/>
      <c r="J88" s="141"/>
    </row>
    <row r="89" spans="1:10" ht="24" customHeight="1" x14ac:dyDescent="0.35">
      <c r="A89" s="103" t="str">
        <f>IF(Achievement!E89="Growth High",Achievement!A89,"-")</f>
        <v>-</v>
      </c>
      <c r="B89" s="103" t="str">
        <f>IF(Achievement!E89="Growth High",Achievement!B89,"-")</f>
        <v>-</v>
      </c>
      <c r="C89" s="104" t="str">
        <f>IF(Achievement!E89="Growth High",Achievement!C89,"-")</f>
        <v>-</v>
      </c>
      <c r="D89" s="105" t="str">
        <f>IF(Achievement!E89="Growth High",Achievement!D89,"")</f>
        <v/>
      </c>
      <c r="E89" s="52" t="str">
        <f t="shared" ref="E89:E120" si="6">IFERROR(D89+((28-D89)*0.5),"-")</f>
        <v>-</v>
      </c>
      <c r="F89" s="87" t="str">
        <f>IF(Achievement!E89="Growth High",Achievement!G89,"")</f>
        <v/>
      </c>
      <c r="G89" s="43" t="str">
        <f t="shared" si="5"/>
        <v xml:space="preserve"> </v>
      </c>
      <c r="H89" s="141"/>
      <c r="I89" s="141"/>
      <c r="J89" s="141"/>
    </row>
    <row r="90" spans="1:10" ht="24" customHeight="1" x14ac:dyDescent="0.35">
      <c r="A90" s="103" t="str">
        <f>IF(Achievement!E90="Growth High",Achievement!A90,"-")</f>
        <v>-</v>
      </c>
      <c r="B90" s="103" t="str">
        <f>IF(Achievement!E90="Growth High",Achievement!B90,"-")</f>
        <v>-</v>
      </c>
      <c r="C90" s="104" t="str">
        <f>IF(Achievement!E90="Growth High",Achievement!C90,"-")</f>
        <v>-</v>
      </c>
      <c r="D90" s="105" t="str">
        <f>IF(Achievement!E90="Growth High",Achievement!D90,"")</f>
        <v/>
      </c>
      <c r="E90" s="52" t="str">
        <f t="shared" si="6"/>
        <v>-</v>
      </c>
      <c r="F90" s="87" t="str">
        <f>IF(Achievement!E90="Growth High",Achievement!G90,"")</f>
        <v/>
      </c>
      <c r="G90" s="43" t="str">
        <f t="shared" si="5"/>
        <v xml:space="preserve"> </v>
      </c>
      <c r="H90" s="141"/>
      <c r="I90" s="141"/>
      <c r="J90" s="141"/>
    </row>
    <row r="91" spans="1:10" ht="24" customHeight="1" x14ac:dyDescent="0.35">
      <c r="A91" s="103" t="str">
        <f>IF(Achievement!E91="Growth High",Achievement!A91,"-")</f>
        <v>-</v>
      </c>
      <c r="B91" s="103" t="str">
        <f>IF(Achievement!E91="Growth High",Achievement!B91,"-")</f>
        <v>-</v>
      </c>
      <c r="C91" s="104" t="str">
        <f>IF(Achievement!E91="Growth High",Achievement!C91,"-")</f>
        <v>-</v>
      </c>
      <c r="D91" s="105" t="str">
        <f>IF(Achievement!E91="Growth High",Achievement!D91,"")</f>
        <v/>
      </c>
      <c r="E91" s="52" t="str">
        <f t="shared" si="6"/>
        <v>-</v>
      </c>
      <c r="F91" s="87" t="str">
        <f>IF(Achievement!E91="Growth High",Achievement!G91,"")</f>
        <v/>
      </c>
      <c r="G91" s="43" t="str">
        <f t="shared" si="5"/>
        <v xml:space="preserve"> </v>
      </c>
      <c r="H91" s="141"/>
      <c r="I91" s="141"/>
      <c r="J91" s="141"/>
    </row>
    <row r="92" spans="1:10" ht="24" customHeight="1" x14ac:dyDescent="0.35">
      <c r="A92" s="103" t="str">
        <f>IF(Achievement!E92="Growth High",Achievement!A92,"-")</f>
        <v>-</v>
      </c>
      <c r="B92" s="103" t="str">
        <f>IF(Achievement!E92="Growth High",Achievement!B92,"-")</f>
        <v>-</v>
      </c>
      <c r="C92" s="104" t="str">
        <f>IF(Achievement!E92="Growth High",Achievement!C92,"-")</f>
        <v>-</v>
      </c>
      <c r="D92" s="105" t="str">
        <f>IF(Achievement!E92="Growth High",Achievement!D92,"")</f>
        <v/>
      </c>
      <c r="E92" s="52" t="str">
        <f t="shared" si="6"/>
        <v>-</v>
      </c>
      <c r="F92" s="87" t="str">
        <f>IF(Achievement!E92="Growth High",Achievement!G92,"")</f>
        <v/>
      </c>
      <c r="G92" s="43" t="str">
        <f t="shared" si="5"/>
        <v xml:space="preserve"> </v>
      </c>
      <c r="H92" s="141"/>
      <c r="I92" s="141"/>
      <c r="J92" s="141"/>
    </row>
    <row r="93" spans="1:10" ht="24" customHeight="1" x14ac:dyDescent="0.35">
      <c r="A93" s="103" t="str">
        <f>IF(Achievement!E93="Growth High",Achievement!A93,"-")</f>
        <v>-</v>
      </c>
      <c r="B93" s="103" t="str">
        <f>IF(Achievement!E93="Growth High",Achievement!B93,"-")</f>
        <v>-</v>
      </c>
      <c r="C93" s="104" t="str">
        <f>IF(Achievement!E93="Growth High",Achievement!C93,"-")</f>
        <v>-</v>
      </c>
      <c r="D93" s="105" t="str">
        <f>IF(Achievement!E93="Growth High",Achievement!D93,"")</f>
        <v/>
      </c>
      <c r="E93" s="52" t="str">
        <f t="shared" si="6"/>
        <v>-</v>
      </c>
      <c r="F93" s="87" t="str">
        <f>IF(Achievement!E93="Growth High",Achievement!G93,"")</f>
        <v/>
      </c>
      <c r="G93" s="43" t="str">
        <f t="shared" si="5"/>
        <v xml:space="preserve"> </v>
      </c>
      <c r="H93" s="141"/>
      <c r="I93" s="141"/>
      <c r="J93" s="141"/>
    </row>
    <row r="94" spans="1:10" ht="24" customHeight="1" x14ac:dyDescent="0.35">
      <c r="A94" s="103" t="str">
        <f>IF(Achievement!E94="Growth High",Achievement!A94,"-")</f>
        <v>-</v>
      </c>
      <c r="B94" s="103" t="str">
        <f>IF(Achievement!E94="Growth High",Achievement!B94,"-")</f>
        <v>-</v>
      </c>
      <c r="C94" s="104" t="str">
        <f>IF(Achievement!E94="Growth High",Achievement!C94,"-")</f>
        <v>-</v>
      </c>
      <c r="D94" s="105" t="str">
        <f>IF(Achievement!E94="Growth High",Achievement!D94,"")</f>
        <v/>
      </c>
      <c r="E94" s="52" t="str">
        <f t="shared" si="6"/>
        <v>-</v>
      </c>
      <c r="F94" s="87" t="str">
        <f>IF(Achievement!E94="Growth High",Achievement!G94,"")</f>
        <v/>
      </c>
      <c r="G94" s="43" t="str">
        <f t="shared" si="5"/>
        <v xml:space="preserve"> </v>
      </c>
      <c r="H94" s="141"/>
      <c r="I94" s="141"/>
      <c r="J94" s="141"/>
    </row>
    <row r="95" spans="1:10" ht="24" customHeight="1" x14ac:dyDescent="0.35">
      <c r="A95" s="103" t="str">
        <f>IF(Achievement!E95="Growth High",Achievement!A95,"-")</f>
        <v>-</v>
      </c>
      <c r="B95" s="103" t="str">
        <f>IF(Achievement!E95="Growth High",Achievement!B95,"-")</f>
        <v>-</v>
      </c>
      <c r="C95" s="104" t="str">
        <f>IF(Achievement!E95="Growth High",Achievement!C95,"-")</f>
        <v>-</v>
      </c>
      <c r="D95" s="105" t="str">
        <f>IF(Achievement!E95="Growth High",Achievement!D95,"")</f>
        <v/>
      </c>
      <c r="E95" s="52" t="str">
        <f t="shared" si="6"/>
        <v>-</v>
      </c>
      <c r="F95" s="87" t="str">
        <f>IF(Achievement!E95="Growth High",Achievement!G95,"")</f>
        <v/>
      </c>
      <c r="G95" s="43" t="str">
        <f t="shared" si="5"/>
        <v xml:space="preserve"> </v>
      </c>
      <c r="H95" s="141"/>
      <c r="I95" s="141"/>
      <c r="J95" s="141"/>
    </row>
    <row r="96" spans="1:10" ht="24" customHeight="1" x14ac:dyDescent="0.35">
      <c r="A96" s="103" t="str">
        <f>IF(Achievement!E96="Growth High",Achievement!A96,"-")</f>
        <v>-</v>
      </c>
      <c r="B96" s="103" t="str">
        <f>IF(Achievement!E96="Growth High",Achievement!B96,"-")</f>
        <v>-</v>
      </c>
      <c r="C96" s="104" t="str">
        <f>IF(Achievement!E96="Growth High",Achievement!C96,"-")</f>
        <v>-</v>
      </c>
      <c r="D96" s="105" t="str">
        <f>IF(Achievement!E96="Growth High",Achievement!D96,"")</f>
        <v/>
      </c>
      <c r="E96" s="52" t="str">
        <f t="shared" si="6"/>
        <v>-</v>
      </c>
      <c r="F96" s="87" t="str">
        <f>IF(Achievement!E96="Growth High",Achievement!G96,"")</f>
        <v/>
      </c>
      <c r="G96" s="43" t="str">
        <f t="shared" si="5"/>
        <v xml:space="preserve"> </v>
      </c>
      <c r="H96" s="141"/>
      <c r="I96" s="141"/>
      <c r="J96" s="141"/>
    </row>
    <row r="97" spans="1:10" ht="24" customHeight="1" x14ac:dyDescent="0.35">
      <c r="A97" s="103" t="str">
        <f>IF(Achievement!E97="Growth High",Achievement!A97,"-")</f>
        <v>-</v>
      </c>
      <c r="B97" s="103" t="str">
        <f>IF(Achievement!E97="Growth High",Achievement!B97,"-")</f>
        <v>-</v>
      </c>
      <c r="C97" s="104" t="str">
        <f>IF(Achievement!E97="Growth High",Achievement!C97,"-")</f>
        <v>-</v>
      </c>
      <c r="D97" s="105" t="str">
        <f>IF(Achievement!E97="Growth High",Achievement!D97,"")</f>
        <v/>
      </c>
      <c r="E97" s="52" t="str">
        <f t="shared" si="6"/>
        <v>-</v>
      </c>
      <c r="F97" s="87" t="str">
        <f>IF(Achievement!E97="Growth High",Achievement!G97,"")</f>
        <v/>
      </c>
      <c r="G97" s="43" t="str">
        <f t="shared" si="5"/>
        <v xml:space="preserve"> </v>
      </c>
      <c r="H97" s="141"/>
      <c r="I97" s="141"/>
      <c r="J97" s="141"/>
    </row>
    <row r="98" spans="1:10" ht="24" customHeight="1" x14ac:dyDescent="0.35">
      <c r="A98" s="103" t="str">
        <f>IF(Achievement!E98="Growth High",Achievement!A98,"-")</f>
        <v>-</v>
      </c>
      <c r="B98" s="103" t="str">
        <f>IF(Achievement!E98="Growth High",Achievement!B98,"-")</f>
        <v>-</v>
      </c>
      <c r="C98" s="104" t="str">
        <f>IF(Achievement!E98="Growth High",Achievement!C98,"-")</f>
        <v>-</v>
      </c>
      <c r="D98" s="105" t="str">
        <f>IF(Achievement!E98="Growth High",Achievement!D98,"")</f>
        <v/>
      </c>
      <c r="E98" s="52" t="str">
        <f t="shared" si="6"/>
        <v>-</v>
      </c>
      <c r="F98" s="87" t="str">
        <f>IF(Achievement!E98="Growth High",Achievement!G98,"")</f>
        <v/>
      </c>
      <c r="G98" s="43" t="str">
        <f t="shared" si="5"/>
        <v xml:space="preserve"> </v>
      </c>
      <c r="H98" s="141"/>
      <c r="I98" s="141"/>
      <c r="J98" s="141"/>
    </row>
    <row r="99" spans="1:10" ht="24" customHeight="1" x14ac:dyDescent="0.35">
      <c r="A99" s="103" t="str">
        <f>IF(Achievement!E99="Growth High",Achievement!A99,"-")</f>
        <v>-</v>
      </c>
      <c r="B99" s="103" t="str">
        <f>IF(Achievement!E99="Growth High",Achievement!B99,"-")</f>
        <v>-</v>
      </c>
      <c r="C99" s="104" t="str">
        <f>IF(Achievement!E99="Growth High",Achievement!C99,"-")</f>
        <v>-</v>
      </c>
      <c r="D99" s="105" t="str">
        <f>IF(Achievement!E99="Growth High",Achievement!D99,"")</f>
        <v/>
      </c>
      <c r="E99" s="52" t="str">
        <f t="shared" si="6"/>
        <v>-</v>
      </c>
      <c r="F99" s="87" t="str">
        <f>IF(Achievement!E99="Growth High",Achievement!G99,"")</f>
        <v/>
      </c>
      <c r="G99" s="43" t="str">
        <f t="shared" si="5"/>
        <v xml:space="preserve"> </v>
      </c>
      <c r="H99" s="141"/>
      <c r="I99" s="141"/>
      <c r="J99" s="141"/>
    </row>
    <row r="100" spans="1:10" ht="24" customHeight="1" x14ac:dyDescent="0.35">
      <c r="A100" s="103" t="str">
        <f>IF(Achievement!E100="Growth High",Achievement!A100,"-")</f>
        <v>-</v>
      </c>
      <c r="B100" s="103" t="str">
        <f>IF(Achievement!E100="Growth High",Achievement!B100,"-")</f>
        <v>-</v>
      </c>
      <c r="C100" s="104" t="str">
        <f>IF(Achievement!E100="Growth High",Achievement!C100,"-")</f>
        <v>-</v>
      </c>
      <c r="D100" s="105" t="str">
        <f>IF(Achievement!E100="Growth High",Achievement!D100,"")</f>
        <v/>
      </c>
      <c r="E100" s="52" t="str">
        <f t="shared" si="6"/>
        <v>-</v>
      </c>
      <c r="F100" s="87" t="str">
        <f>IF(Achievement!E100="Growth High",Achievement!G100,"")</f>
        <v/>
      </c>
      <c r="G100" s="43" t="str">
        <f t="shared" si="5"/>
        <v xml:space="preserve"> </v>
      </c>
      <c r="H100" s="141"/>
      <c r="I100" s="141"/>
      <c r="J100" s="141"/>
    </row>
    <row r="101" spans="1:10" ht="24" customHeight="1" x14ac:dyDescent="0.35">
      <c r="A101" s="103" t="str">
        <f>IF(Achievement!E101="Growth High",Achievement!A101,"-")</f>
        <v>-</v>
      </c>
      <c r="B101" s="103" t="str">
        <f>IF(Achievement!E101="Growth High",Achievement!B101,"-")</f>
        <v>-</v>
      </c>
      <c r="C101" s="104" t="str">
        <f>IF(Achievement!E101="Growth High",Achievement!C101,"-")</f>
        <v>-</v>
      </c>
      <c r="D101" s="105" t="str">
        <f>IF(Achievement!E101="Growth High",Achievement!D101,"")</f>
        <v/>
      </c>
      <c r="E101" s="52" t="str">
        <f t="shared" si="6"/>
        <v>-</v>
      </c>
      <c r="F101" s="87" t="str">
        <f>IF(Achievement!E101="Growth High",Achievement!G101,"")</f>
        <v/>
      </c>
      <c r="G101" s="43" t="str">
        <f t="shared" si="5"/>
        <v xml:space="preserve"> </v>
      </c>
      <c r="H101" s="141"/>
      <c r="I101" s="141"/>
      <c r="J101" s="141"/>
    </row>
    <row r="102" spans="1:10" ht="24" customHeight="1" x14ac:dyDescent="0.35">
      <c r="A102" s="103" t="str">
        <f>IF(Achievement!E102="Growth High",Achievement!A102,"-")</f>
        <v>-</v>
      </c>
      <c r="B102" s="103" t="str">
        <f>IF(Achievement!E102="Growth High",Achievement!B102,"-")</f>
        <v>-</v>
      </c>
      <c r="C102" s="104" t="str">
        <f>IF(Achievement!E102="Growth High",Achievement!C102,"-")</f>
        <v>-</v>
      </c>
      <c r="D102" s="105" t="str">
        <f>IF(Achievement!E102="Growth High",Achievement!D102,"")</f>
        <v/>
      </c>
      <c r="E102" s="52" t="str">
        <f t="shared" si="6"/>
        <v>-</v>
      </c>
      <c r="F102" s="87" t="str">
        <f>IF(Achievement!E102="Growth High",Achievement!G102,"")</f>
        <v/>
      </c>
      <c r="G102" s="43" t="str">
        <f t="shared" si="5"/>
        <v xml:space="preserve"> </v>
      </c>
      <c r="H102" s="141"/>
      <c r="I102" s="141"/>
      <c r="J102" s="141"/>
    </row>
    <row r="103" spans="1:10" ht="24" customHeight="1" x14ac:dyDescent="0.35">
      <c r="A103" s="103" t="str">
        <f>IF(Achievement!E103="Growth High",Achievement!A103,"-")</f>
        <v>-</v>
      </c>
      <c r="B103" s="103" t="str">
        <f>IF(Achievement!E103="Growth High",Achievement!B103,"-")</f>
        <v>-</v>
      </c>
      <c r="C103" s="104" t="str">
        <f>IF(Achievement!E103="Growth High",Achievement!C103,"-")</f>
        <v>-</v>
      </c>
      <c r="D103" s="105" t="str">
        <f>IF(Achievement!E103="Growth High",Achievement!D103,"")</f>
        <v/>
      </c>
      <c r="E103" s="52" t="str">
        <f t="shared" si="6"/>
        <v>-</v>
      </c>
      <c r="F103" s="87" t="str">
        <f>IF(Achievement!E103="Growth High",Achievement!G103,"")</f>
        <v/>
      </c>
      <c r="G103" s="43" t="str">
        <f t="shared" si="5"/>
        <v xml:space="preserve"> </v>
      </c>
      <c r="H103" s="141"/>
      <c r="I103" s="141"/>
      <c r="J103" s="141"/>
    </row>
    <row r="104" spans="1:10" ht="24" customHeight="1" x14ac:dyDescent="0.35">
      <c r="A104" s="103" t="str">
        <f>IF(Achievement!E104="Growth High",Achievement!A104,"-")</f>
        <v>-</v>
      </c>
      <c r="B104" s="103" t="str">
        <f>IF(Achievement!E104="Growth High",Achievement!B104,"-")</f>
        <v>-</v>
      </c>
      <c r="C104" s="104" t="str">
        <f>IF(Achievement!E104="Growth High",Achievement!C104,"-")</f>
        <v>-</v>
      </c>
      <c r="D104" s="105" t="str">
        <f>IF(Achievement!E104="Growth High",Achievement!D104,"")</f>
        <v/>
      </c>
      <c r="E104" s="52" t="str">
        <f t="shared" si="6"/>
        <v>-</v>
      </c>
      <c r="F104" s="87" t="str">
        <f>IF(Achievement!E104="Growth High",Achievement!G104,"")</f>
        <v/>
      </c>
      <c r="G104" s="43" t="str">
        <f t="shared" si="5"/>
        <v xml:space="preserve"> </v>
      </c>
      <c r="H104" s="141"/>
      <c r="I104" s="141"/>
      <c r="J104" s="141"/>
    </row>
    <row r="105" spans="1:10" ht="24" customHeight="1" x14ac:dyDescent="0.35">
      <c r="A105" s="103" t="str">
        <f>IF(Achievement!E105="Growth High",Achievement!A105,"-")</f>
        <v>-</v>
      </c>
      <c r="B105" s="103" t="str">
        <f>IF(Achievement!E105="Growth High",Achievement!B105,"-")</f>
        <v>-</v>
      </c>
      <c r="C105" s="104" t="str">
        <f>IF(Achievement!E105="Growth High",Achievement!C105,"-")</f>
        <v>-</v>
      </c>
      <c r="D105" s="105" t="str">
        <f>IF(Achievement!E105="Growth High",Achievement!D105,"")</f>
        <v/>
      </c>
      <c r="E105" s="52" t="str">
        <f t="shared" si="6"/>
        <v>-</v>
      </c>
      <c r="F105" s="87" t="str">
        <f>IF(Achievement!E105="Growth High",Achievement!G105,"")</f>
        <v/>
      </c>
      <c r="G105" s="43" t="str">
        <f t="shared" si="5"/>
        <v xml:space="preserve"> </v>
      </c>
      <c r="H105" s="141"/>
      <c r="I105" s="141"/>
      <c r="J105" s="141"/>
    </row>
    <row r="106" spans="1:10" ht="24" customHeight="1" x14ac:dyDescent="0.35">
      <c r="A106" s="103" t="str">
        <f>IF(Achievement!E106="Growth High",Achievement!A106,"-")</f>
        <v>-</v>
      </c>
      <c r="B106" s="103" t="str">
        <f>IF(Achievement!E106="Growth High",Achievement!B106,"-")</f>
        <v>-</v>
      </c>
      <c r="C106" s="104" t="str">
        <f>IF(Achievement!E106="Growth High",Achievement!C106,"-")</f>
        <v>-</v>
      </c>
      <c r="D106" s="105" t="str">
        <f>IF(Achievement!E106="Growth High",Achievement!D106,"")</f>
        <v/>
      </c>
      <c r="E106" s="52" t="str">
        <f t="shared" si="6"/>
        <v>-</v>
      </c>
      <c r="F106" s="87" t="str">
        <f>IF(Achievement!E106="Growth High",Achievement!G106,"")</f>
        <v/>
      </c>
      <c r="G106" s="43" t="str">
        <f t="shared" si="5"/>
        <v xml:space="preserve"> </v>
      </c>
      <c r="H106" s="141"/>
      <c r="I106" s="141"/>
      <c r="J106" s="141"/>
    </row>
    <row r="107" spans="1:10" ht="24" customHeight="1" x14ac:dyDescent="0.35">
      <c r="A107" s="103" t="str">
        <f>IF(Achievement!E107="Growth High",Achievement!A107,"-")</f>
        <v>-</v>
      </c>
      <c r="B107" s="103" t="str">
        <f>IF(Achievement!E107="Growth High",Achievement!B107,"-")</f>
        <v>-</v>
      </c>
      <c r="C107" s="104" t="str">
        <f>IF(Achievement!E107="Growth High",Achievement!C107,"-")</f>
        <v>-</v>
      </c>
      <c r="D107" s="105" t="str">
        <f>IF(Achievement!E107="Growth High",Achievement!D107,"")</f>
        <v/>
      </c>
      <c r="E107" s="52" t="str">
        <f t="shared" si="6"/>
        <v>-</v>
      </c>
      <c r="F107" s="87" t="str">
        <f>IF(Achievement!E107="Growth High",Achievement!G107,"")</f>
        <v/>
      </c>
      <c r="G107" s="43" t="str">
        <f t="shared" si="5"/>
        <v xml:space="preserve"> </v>
      </c>
      <c r="H107" s="141"/>
      <c r="I107" s="141"/>
      <c r="J107" s="141"/>
    </row>
    <row r="108" spans="1:10" ht="24" customHeight="1" x14ac:dyDescent="0.35">
      <c r="A108" s="103" t="str">
        <f>IF(Achievement!E108="Growth High",Achievement!A108,"-")</f>
        <v>-</v>
      </c>
      <c r="B108" s="103" t="str">
        <f>IF(Achievement!E108="Growth High",Achievement!B108,"-")</f>
        <v>-</v>
      </c>
      <c r="C108" s="104" t="str">
        <f>IF(Achievement!E108="Growth High",Achievement!C108,"-")</f>
        <v>-</v>
      </c>
      <c r="D108" s="105" t="str">
        <f>IF(Achievement!E108="Growth High",Achievement!D108,"")</f>
        <v/>
      </c>
      <c r="E108" s="52" t="str">
        <f t="shared" si="6"/>
        <v>-</v>
      </c>
      <c r="F108" s="87" t="str">
        <f>IF(Achievement!E108="Growth High",Achievement!G108,"")</f>
        <v/>
      </c>
      <c r="G108" s="43" t="str">
        <f t="shared" si="5"/>
        <v xml:space="preserve"> </v>
      </c>
      <c r="H108" s="141"/>
      <c r="I108" s="141"/>
      <c r="J108" s="141"/>
    </row>
    <row r="109" spans="1:10" ht="24" customHeight="1" x14ac:dyDescent="0.35">
      <c r="A109" s="103" t="str">
        <f>IF(Achievement!E109="Growth High",Achievement!A109,"-")</f>
        <v>-</v>
      </c>
      <c r="B109" s="103" t="str">
        <f>IF(Achievement!E109="Growth High",Achievement!B109,"-")</f>
        <v>-</v>
      </c>
      <c r="C109" s="104" t="str">
        <f>IF(Achievement!E109="Growth High",Achievement!C109,"-")</f>
        <v>-</v>
      </c>
      <c r="D109" s="105" t="str">
        <f>IF(Achievement!E109="Growth High",Achievement!D109,"")</f>
        <v/>
      </c>
      <c r="E109" s="52" t="str">
        <f t="shared" si="6"/>
        <v>-</v>
      </c>
      <c r="F109" s="87" t="str">
        <f>IF(Achievement!E109="Growth High",Achievement!G109,"")</f>
        <v/>
      </c>
      <c r="G109" s="43" t="str">
        <f t="shared" si="5"/>
        <v xml:space="preserve"> </v>
      </c>
      <c r="H109" s="141"/>
      <c r="I109" s="141"/>
      <c r="J109" s="141"/>
    </row>
    <row r="110" spans="1:10" ht="24" customHeight="1" x14ac:dyDescent="0.35">
      <c r="A110" s="103" t="str">
        <f>IF(Achievement!E110="Growth High",Achievement!A110,"-")</f>
        <v>-</v>
      </c>
      <c r="B110" s="103" t="str">
        <f>IF(Achievement!E110="Growth High",Achievement!B110,"-")</f>
        <v>-</v>
      </c>
      <c r="C110" s="104" t="str">
        <f>IF(Achievement!E110="Growth High",Achievement!C110,"-")</f>
        <v>-</v>
      </c>
      <c r="D110" s="105" t="str">
        <f>IF(Achievement!E110="Growth High",Achievement!D110,"")</f>
        <v/>
      </c>
      <c r="E110" s="52" t="str">
        <f t="shared" si="6"/>
        <v>-</v>
      </c>
      <c r="F110" s="87" t="str">
        <f>IF(Achievement!E110="Growth High",Achievement!G110,"")</f>
        <v/>
      </c>
      <c r="G110" s="43" t="str">
        <f t="shared" si="5"/>
        <v xml:space="preserve"> </v>
      </c>
      <c r="H110" s="141"/>
      <c r="I110" s="141"/>
      <c r="J110" s="141"/>
    </row>
    <row r="111" spans="1:10" ht="24" customHeight="1" x14ac:dyDescent="0.35">
      <c r="A111" s="103" t="str">
        <f>IF(Achievement!E111="Growth High",Achievement!A111,"-")</f>
        <v>-</v>
      </c>
      <c r="B111" s="103" t="str">
        <f>IF(Achievement!E111="Growth High",Achievement!B111,"-")</f>
        <v>-</v>
      </c>
      <c r="C111" s="104" t="str">
        <f>IF(Achievement!E111="Growth High",Achievement!C111,"-")</f>
        <v>-</v>
      </c>
      <c r="D111" s="105" t="str">
        <f>IF(Achievement!E111="Growth High",Achievement!D111,"")</f>
        <v/>
      </c>
      <c r="E111" s="52" t="str">
        <f t="shared" si="6"/>
        <v>-</v>
      </c>
      <c r="F111" s="87" t="str">
        <f>IF(Achievement!E111="Growth High",Achievement!G111,"")</f>
        <v/>
      </c>
      <c r="G111" s="43" t="str">
        <f t="shared" si="5"/>
        <v xml:space="preserve"> </v>
      </c>
      <c r="H111" s="141"/>
      <c r="I111" s="141"/>
      <c r="J111" s="141"/>
    </row>
    <row r="112" spans="1:10" ht="24" customHeight="1" x14ac:dyDescent="0.35">
      <c r="A112" s="103" t="str">
        <f>IF(Achievement!E112="Growth High",Achievement!A112,"-")</f>
        <v>-</v>
      </c>
      <c r="B112" s="103" t="str">
        <f>IF(Achievement!E112="Growth High",Achievement!B112,"-")</f>
        <v>-</v>
      </c>
      <c r="C112" s="104" t="str">
        <f>IF(Achievement!E112="Growth High",Achievement!C112,"-")</f>
        <v>-</v>
      </c>
      <c r="D112" s="105" t="str">
        <f>IF(Achievement!E112="Growth High",Achievement!D112,"")</f>
        <v/>
      </c>
      <c r="E112" s="52" t="str">
        <f t="shared" si="6"/>
        <v>-</v>
      </c>
      <c r="F112" s="87" t="str">
        <f>IF(Achievement!E112="Growth High",Achievement!G112,"")</f>
        <v/>
      </c>
      <c r="G112" s="43" t="str">
        <f t="shared" si="5"/>
        <v xml:space="preserve"> </v>
      </c>
      <c r="H112" s="141"/>
      <c r="I112" s="141"/>
      <c r="J112" s="141"/>
    </row>
    <row r="113" spans="1:10" ht="24" customHeight="1" x14ac:dyDescent="0.35">
      <c r="A113" s="103" t="str">
        <f>IF(Achievement!E113="Growth High",Achievement!A113,"-")</f>
        <v>-</v>
      </c>
      <c r="B113" s="103" t="str">
        <f>IF(Achievement!E113="Growth High",Achievement!B113,"-")</f>
        <v>-</v>
      </c>
      <c r="C113" s="104" t="str">
        <f>IF(Achievement!E113="Growth High",Achievement!C113,"-")</f>
        <v>-</v>
      </c>
      <c r="D113" s="105" t="str">
        <f>IF(Achievement!E113="Growth High",Achievement!D113,"")</f>
        <v/>
      </c>
      <c r="E113" s="52" t="str">
        <f t="shared" si="6"/>
        <v>-</v>
      </c>
      <c r="F113" s="87" t="str">
        <f>IF(Achievement!E113="Growth High",Achievement!G113,"")</f>
        <v/>
      </c>
      <c r="G113" s="43" t="str">
        <f t="shared" si="5"/>
        <v xml:space="preserve"> </v>
      </c>
      <c r="H113" s="141"/>
      <c r="I113" s="141"/>
      <c r="J113" s="141"/>
    </row>
    <row r="114" spans="1:10" ht="24" customHeight="1" x14ac:dyDescent="0.35">
      <c r="A114" s="103" t="str">
        <f>IF(Achievement!E114="Growth High",Achievement!A114,"-")</f>
        <v>-</v>
      </c>
      <c r="B114" s="103" t="str">
        <f>IF(Achievement!E114="Growth High",Achievement!B114,"-")</f>
        <v>-</v>
      </c>
      <c r="C114" s="104" t="str">
        <f>IF(Achievement!E114="Growth High",Achievement!C114,"-")</f>
        <v>-</v>
      </c>
      <c r="D114" s="105" t="str">
        <f>IF(Achievement!E114="Growth High",Achievement!D114,"")</f>
        <v/>
      </c>
      <c r="E114" s="52" t="str">
        <f t="shared" si="6"/>
        <v>-</v>
      </c>
      <c r="F114" s="87" t="str">
        <f>IF(Achievement!E114="Growth High",Achievement!G114,"")</f>
        <v/>
      </c>
      <c r="G114" s="43" t="str">
        <f t="shared" si="5"/>
        <v xml:space="preserve"> </v>
      </c>
      <c r="H114" s="141"/>
      <c r="I114" s="141"/>
      <c r="J114" s="141"/>
    </row>
    <row r="115" spans="1:10" ht="24" customHeight="1" x14ac:dyDescent="0.35">
      <c r="A115" s="103" t="str">
        <f>IF(Achievement!E115="Growth High",Achievement!A115,"-")</f>
        <v>-</v>
      </c>
      <c r="B115" s="103" t="str">
        <f>IF(Achievement!E115="Growth High",Achievement!B115,"-")</f>
        <v>-</v>
      </c>
      <c r="C115" s="104" t="str">
        <f>IF(Achievement!E115="Growth High",Achievement!C115,"-")</f>
        <v>-</v>
      </c>
      <c r="D115" s="105" t="str">
        <f>IF(Achievement!E115="Growth High",Achievement!D115,"")</f>
        <v/>
      </c>
      <c r="E115" s="52" t="str">
        <f t="shared" si="6"/>
        <v>-</v>
      </c>
      <c r="F115" s="87" t="str">
        <f>IF(Achievement!E115="Growth High",Achievement!G115,"")</f>
        <v/>
      </c>
      <c r="G115" s="43" t="str">
        <f t="shared" si="5"/>
        <v xml:space="preserve"> </v>
      </c>
      <c r="H115" s="141"/>
      <c r="I115" s="141"/>
      <c r="J115" s="141"/>
    </row>
    <row r="116" spans="1:10" ht="24" customHeight="1" x14ac:dyDescent="0.35">
      <c r="A116" s="103" t="str">
        <f>IF(Achievement!E116="Growth High",Achievement!A116,"-")</f>
        <v>-</v>
      </c>
      <c r="B116" s="103" t="str">
        <f>IF(Achievement!E116="Growth High",Achievement!B116,"-")</f>
        <v>-</v>
      </c>
      <c r="C116" s="104" t="str">
        <f>IF(Achievement!E116="Growth High",Achievement!C116,"-")</f>
        <v>-</v>
      </c>
      <c r="D116" s="105" t="str">
        <f>IF(Achievement!E116="Growth High",Achievement!D116,"")</f>
        <v/>
      </c>
      <c r="E116" s="52" t="str">
        <f t="shared" si="6"/>
        <v>-</v>
      </c>
      <c r="F116" s="87" t="str">
        <f>IF(Achievement!E116="Growth High",Achievement!G116,"")</f>
        <v/>
      </c>
      <c r="G116" s="43" t="str">
        <f t="shared" si="5"/>
        <v xml:space="preserve"> </v>
      </c>
      <c r="H116" s="141"/>
      <c r="I116" s="141"/>
      <c r="J116" s="141"/>
    </row>
    <row r="117" spans="1:10" ht="24" customHeight="1" x14ac:dyDescent="0.35">
      <c r="A117" s="103" t="str">
        <f>IF(Achievement!E117="Growth High",Achievement!A117,"-")</f>
        <v>-</v>
      </c>
      <c r="B117" s="103" t="str">
        <f>IF(Achievement!E117="Growth High",Achievement!B117,"-")</f>
        <v>-</v>
      </c>
      <c r="C117" s="104" t="str">
        <f>IF(Achievement!E117="Growth High",Achievement!C117,"-")</f>
        <v>-</v>
      </c>
      <c r="D117" s="105" t="str">
        <f>IF(Achievement!E117="Growth High",Achievement!D117,"")</f>
        <v/>
      </c>
      <c r="E117" s="52" t="str">
        <f t="shared" si="6"/>
        <v>-</v>
      </c>
      <c r="F117" s="87" t="str">
        <f>IF(Achievement!E117="Growth High",Achievement!G117,"")</f>
        <v/>
      </c>
      <c r="G117" s="43" t="str">
        <f t="shared" si="5"/>
        <v xml:space="preserve"> </v>
      </c>
      <c r="H117" s="141"/>
      <c r="I117" s="141"/>
      <c r="J117" s="141"/>
    </row>
    <row r="118" spans="1:10" ht="24" customHeight="1" x14ac:dyDescent="0.35">
      <c r="A118" s="103" t="str">
        <f>IF(Achievement!E118="Growth High",Achievement!A118,"-")</f>
        <v>-</v>
      </c>
      <c r="B118" s="103" t="str">
        <f>IF(Achievement!E118="Growth High",Achievement!B118,"-")</f>
        <v>-</v>
      </c>
      <c r="C118" s="104" t="str">
        <f>IF(Achievement!E118="Growth High",Achievement!C118,"-")</f>
        <v>-</v>
      </c>
      <c r="D118" s="105" t="str">
        <f>IF(Achievement!E118="Growth High",Achievement!D118,"")</f>
        <v/>
      </c>
      <c r="E118" s="52" t="str">
        <f t="shared" si="6"/>
        <v>-</v>
      </c>
      <c r="F118" s="87" t="str">
        <f>IF(Achievement!E118="Growth High",Achievement!G118,"")</f>
        <v/>
      </c>
      <c r="G118" s="43" t="str">
        <f t="shared" si="5"/>
        <v xml:space="preserve"> </v>
      </c>
      <c r="H118" s="141"/>
      <c r="I118" s="141"/>
      <c r="J118" s="141"/>
    </row>
    <row r="119" spans="1:10" ht="24" customHeight="1" x14ac:dyDescent="0.35">
      <c r="A119" s="103" t="str">
        <f>IF(Achievement!E119="Growth High",Achievement!A119,"-")</f>
        <v>-</v>
      </c>
      <c r="B119" s="103" t="str">
        <f>IF(Achievement!E119="Growth High",Achievement!B119,"-")</f>
        <v>-</v>
      </c>
      <c r="C119" s="104" t="str">
        <f>IF(Achievement!E119="Growth High",Achievement!C119,"-")</f>
        <v>-</v>
      </c>
      <c r="D119" s="105" t="str">
        <f>IF(Achievement!E119="Growth High",Achievement!D119,"")</f>
        <v/>
      </c>
      <c r="E119" s="52" t="str">
        <f t="shared" si="6"/>
        <v>-</v>
      </c>
      <c r="F119" s="87" t="str">
        <f>IF(Achievement!E119="Growth High",Achievement!G119,"")</f>
        <v/>
      </c>
      <c r="G119" s="43" t="str">
        <f t="shared" si="5"/>
        <v xml:space="preserve"> </v>
      </c>
      <c r="H119" s="141"/>
      <c r="I119" s="141"/>
      <c r="J119" s="141"/>
    </row>
    <row r="120" spans="1:10" ht="24" customHeight="1" x14ac:dyDescent="0.35">
      <c r="A120" s="103" t="str">
        <f>IF(Achievement!E120="Growth High",Achievement!A120,"-")</f>
        <v>-</v>
      </c>
      <c r="B120" s="103" t="str">
        <f>IF(Achievement!E120="Growth High",Achievement!B120,"-")</f>
        <v>-</v>
      </c>
      <c r="C120" s="104" t="str">
        <f>IF(Achievement!E120="Growth High",Achievement!C120,"-")</f>
        <v>-</v>
      </c>
      <c r="D120" s="105" t="str">
        <f>IF(Achievement!E120="Growth High",Achievement!D120,"")</f>
        <v/>
      </c>
      <c r="E120" s="52" t="str">
        <f t="shared" si="6"/>
        <v>-</v>
      </c>
      <c r="F120" s="87" t="str">
        <f>IF(Achievement!E120="Growth High",Achievement!G120,"")</f>
        <v/>
      </c>
      <c r="G120" s="43" t="str">
        <f t="shared" si="5"/>
        <v xml:space="preserve"> </v>
      </c>
      <c r="H120" s="141"/>
      <c r="I120" s="141"/>
      <c r="J120" s="141"/>
    </row>
    <row r="121" spans="1:10" ht="24" customHeight="1" x14ac:dyDescent="0.35">
      <c r="A121" s="103" t="str">
        <f>IF(Achievement!E121="Growth High",Achievement!A121,"-")</f>
        <v>-</v>
      </c>
      <c r="B121" s="103" t="str">
        <f>IF(Achievement!E121="Growth High",Achievement!B121,"-")</f>
        <v>-</v>
      </c>
      <c r="C121" s="104" t="str">
        <f>IF(Achievement!E121="Growth High",Achievement!C121,"-")</f>
        <v>-</v>
      </c>
      <c r="D121" s="105" t="str">
        <f>IF(Achievement!E121="Growth High",Achievement!D121,"")</f>
        <v/>
      </c>
      <c r="E121" s="52" t="str">
        <f t="shared" ref="E121:E123" si="7">IFERROR(D121+((28-D121)*0.5),"-")</f>
        <v>-</v>
      </c>
      <c r="F121" s="87" t="str">
        <f>IF(Achievement!E121="Growth High",Achievement!G121,"")</f>
        <v/>
      </c>
      <c r="G121" s="43" t="str">
        <f t="shared" si="5"/>
        <v xml:space="preserve"> </v>
      </c>
      <c r="H121" s="141"/>
      <c r="I121" s="141"/>
      <c r="J121" s="141"/>
    </row>
    <row r="122" spans="1:10" ht="24" customHeight="1" x14ac:dyDescent="0.35">
      <c r="A122" s="103" t="str">
        <f>IF(Achievement!E122="Growth High",Achievement!A122,"-")</f>
        <v>-</v>
      </c>
      <c r="B122" s="103" t="str">
        <f>IF(Achievement!E122="Growth High",Achievement!B122,"-")</f>
        <v>-</v>
      </c>
      <c r="C122" s="104" t="str">
        <f>IF(Achievement!E122="Growth High",Achievement!C122,"-")</f>
        <v>-</v>
      </c>
      <c r="D122" s="105" t="str">
        <f>IF(Achievement!E122="Growth High",Achievement!D122,"")</f>
        <v/>
      </c>
      <c r="E122" s="52" t="str">
        <f t="shared" si="7"/>
        <v>-</v>
      </c>
      <c r="F122" s="87" t="str">
        <f>IF(Achievement!E122="Growth High",Achievement!G122,"")</f>
        <v/>
      </c>
      <c r="G122" s="43" t="str">
        <f t="shared" si="5"/>
        <v xml:space="preserve"> </v>
      </c>
      <c r="H122" s="141"/>
      <c r="I122" s="141"/>
      <c r="J122" s="141"/>
    </row>
    <row r="123" spans="1:10" ht="24" customHeight="1" x14ac:dyDescent="0.35">
      <c r="A123" s="103" t="str">
        <f>IF(Achievement!E123="Growth High",Achievement!A123,"-")</f>
        <v>-</v>
      </c>
      <c r="B123" s="103" t="str">
        <f>IF(Achievement!E123="Growth High",Achievement!B123,"-")</f>
        <v>-</v>
      </c>
      <c r="C123" s="104" t="str">
        <f>IF(Achievement!E123="Growth High",Achievement!C123,"-")</f>
        <v>-</v>
      </c>
      <c r="D123" s="105" t="str">
        <f>IF(Achievement!E123="Growth High",Achievement!D123,"")</f>
        <v/>
      </c>
      <c r="E123" s="52" t="str">
        <f t="shared" si="7"/>
        <v>-</v>
      </c>
      <c r="F123" s="87" t="str">
        <f>IF(Achievement!E123="Growth High",Achievement!G123,"")</f>
        <v/>
      </c>
      <c r="G123" s="43" t="str">
        <f t="shared" si="5"/>
        <v xml:space="preserve"> </v>
      </c>
      <c r="H123" s="141"/>
      <c r="I123" s="141"/>
      <c r="J123" s="141"/>
    </row>
    <row r="124" spans="1:10" ht="24" customHeight="1" x14ac:dyDescent="0.35">
      <c r="A124" s="103" t="str">
        <f>IF(Achievement!E128="Growth High",Achievement!A128,"-")</f>
        <v>-</v>
      </c>
      <c r="B124" s="103" t="str">
        <f>IF(Achievement!E128="Growth High",Achievement!B128,"-")</f>
        <v>-</v>
      </c>
      <c r="C124" s="104" t="str">
        <f>IF(Achievement!E128="Growth High",Achievement!C128,"-")</f>
        <v>-</v>
      </c>
      <c r="D124" s="105" t="str">
        <f>IF(Achievement!E128="Growth High",Achievement!D128,"")</f>
        <v/>
      </c>
      <c r="E124" s="52" t="str">
        <f>IFERROR(D128+((28-D128)*0.5),"-")</f>
        <v>-</v>
      </c>
      <c r="F124" s="87" t="str">
        <f>IF(Achievement!E128="Growth High",Achievement!G128,"")</f>
        <v/>
      </c>
      <c r="G124" s="43" t="str">
        <f>IF(F128&gt;=E128,"Yes"," ")</f>
        <v xml:space="preserve"> </v>
      </c>
      <c r="H124" s="141"/>
      <c r="I124" s="141"/>
      <c r="J124" s="141"/>
    </row>
    <row r="125" spans="1:10" ht="24" customHeight="1" x14ac:dyDescent="0.35">
      <c r="A125" s="103" t="str">
        <f>IF(Achievement!E125="Growth High",Achievement!A125,"-")</f>
        <v>-</v>
      </c>
      <c r="B125" s="103" t="str">
        <f>IF(Achievement!E125="Growth High",Achievement!B125,"-")</f>
        <v>-</v>
      </c>
      <c r="C125" s="104" t="str">
        <f>IF(Achievement!E125="Growth High",Achievement!C125,"-")</f>
        <v>-</v>
      </c>
      <c r="D125" s="105" t="str">
        <f>IF(Achievement!E125="Growth High",Achievement!D125,"")</f>
        <v/>
      </c>
      <c r="E125" s="52" t="str">
        <f t="shared" ref="E125:E156" si="8">IFERROR(D125+((28-D125)*0.5),"-")</f>
        <v>-</v>
      </c>
      <c r="F125" s="87" t="str">
        <f>IF(Achievement!E125="Growth High",Achievement!G125,"")</f>
        <v/>
      </c>
      <c r="G125" s="43" t="str">
        <f t="shared" si="5"/>
        <v xml:space="preserve"> </v>
      </c>
      <c r="H125" s="141"/>
      <c r="I125" s="141"/>
      <c r="J125" s="141"/>
    </row>
    <row r="126" spans="1:10" ht="24" customHeight="1" x14ac:dyDescent="0.35">
      <c r="A126" s="103" t="str">
        <f>IF(Achievement!E126="Growth High",Achievement!A126,"-")</f>
        <v>-</v>
      </c>
      <c r="B126" s="103" t="str">
        <f>IF(Achievement!E126="Growth High",Achievement!B126,"-")</f>
        <v>-</v>
      </c>
      <c r="C126" s="104" t="str">
        <f>IF(Achievement!E126="Growth High",Achievement!C126,"-")</f>
        <v>-</v>
      </c>
      <c r="D126" s="105" t="str">
        <f>IF(Achievement!E126="Growth High",Achievement!D126,"")</f>
        <v/>
      </c>
      <c r="E126" s="52" t="str">
        <f t="shared" si="8"/>
        <v>-</v>
      </c>
      <c r="F126" s="87" t="str">
        <f>IF(Achievement!E126="Growth High",Achievement!G126,"")</f>
        <v/>
      </c>
      <c r="G126" s="43" t="str">
        <f t="shared" si="5"/>
        <v xml:space="preserve"> </v>
      </c>
      <c r="H126" s="141"/>
      <c r="I126" s="141"/>
      <c r="J126" s="141"/>
    </row>
    <row r="127" spans="1:10" ht="24" customHeight="1" x14ac:dyDescent="0.35">
      <c r="A127" s="103" t="str">
        <f>IF(Achievement!E127="Growth High",Achievement!A127,"-")</f>
        <v>-</v>
      </c>
      <c r="B127" s="103" t="str">
        <f>IF(Achievement!E127="Growth High",Achievement!B127,"-")</f>
        <v>-</v>
      </c>
      <c r="C127" s="104" t="str">
        <f>IF(Achievement!E127="Growth High",Achievement!C127,"-")</f>
        <v>-</v>
      </c>
      <c r="D127" s="105" t="str">
        <f>IF(Achievement!E127="Growth High",Achievement!D127,"")</f>
        <v/>
      </c>
      <c r="E127" s="52" t="str">
        <f t="shared" si="8"/>
        <v>-</v>
      </c>
      <c r="F127" s="87" t="str">
        <f>IF(Achievement!E127="Growth High",Achievement!G127,"")</f>
        <v/>
      </c>
      <c r="G127" s="43" t="str">
        <f t="shared" si="5"/>
        <v xml:space="preserve"> </v>
      </c>
      <c r="H127" s="141"/>
      <c r="I127" s="141"/>
      <c r="J127" s="141"/>
    </row>
    <row r="128" spans="1:10" ht="24" customHeight="1" x14ac:dyDescent="0.35">
      <c r="A128" s="103" t="str">
        <f>IF(Achievement!E128="Growth High",Achievement!A128,"-")</f>
        <v>-</v>
      </c>
      <c r="B128" s="103" t="str">
        <f>IF(Achievement!E128="Growth High",Achievement!B128,"-")</f>
        <v>-</v>
      </c>
      <c r="C128" s="104" t="str">
        <f>IF(Achievement!E128="Growth High",Achievement!C128,"-")</f>
        <v>-</v>
      </c>
      <c r="D128" s="105" t="str">
        <f>IF(Achievement!E128="Growth High",Achievement!D128,"")</f>
        <v/>
      </c>
      <c r="E128" s="52" t="str">
        <f t="shared" si="8"/>
        <v>-</v>
      </c>
      <c r="F128" s="87" t="str">
        <f>IF(Achievement!E128="Growth High",Achievement!G128,"")</f>
        <v/>
      </c>
      <c r="G128" s="43" t="str">
        <f t="shared" si="5"/>
        <v xml:space="preserve"> </v>
      </c>
      <c r="H128" s="141"/>
      <c r="I128" s="141"/>
      <c r="J128" s="141"/>
    </row>
    <row r="129" spans="1:10" ht="24" customHeight="1" x14ac:dyDescent="0.35">
      <c r="A129" s="103" t="str">
        <f>IF(Achievement!E129="Growth High",Achievement!A129,"-")</f>
        <v>-</v>
      </c>
      <c r="B129" s="103" t="str">
        <f>IF(Achievement!E129="Growth High",Achievement!B129,"-")</f>
        <v>-</v>
      </c>
      <c r="C129" s="104" t="str">
        <f>IF(Achievement!E129="Growth High",Achievement!C129,"-")</f>
        <v>-</v>
      </c>
      <c r="D129" s="105" t="str">
        <f>IF(Achievement!E129="Growth High",Achievement!D129,"")</f>
        <v/>
      </c>
      <c r="E129" s="52" t="str">
        <f t="shared" si="8"/>
        <v>-</v>
      </c>
      <c r="F129" s="87" t="str">
        <f>IF(Achievement!E129="Growth High",Achievement!G129,"")</f>
        <v/>
      </c>
      <c r="G129" s="43" t="str">
        <f t="shared" si="5"/>
        <v xml:space="preserve"> </v>
      </c>
      <c r="H129" s="141"/>
      <c r="I129" s="141"/>
      <c r="J129" s="141"/>
    </row>
    <row r="130" spans="1:10" ht="24" customHeight="1" x14ac:dyDescent="0.35">
      <c r="A130" s="103" t="str">
        <f>IF(Achievement!E130="Growth High",Achievement!A130,"-")</f>
        <v>-</v>
      </c>
      <c r="B130" s="103" t="str">
        <f>IF(Achievement!E130="Growth High",Achievement!B130,"-")</f>
        <v>-</v>
      </c>
      <c r="C130" s="104" t="str">
        <f>IF(Achievement!E130="Growth High",Achievement!C130,"-")</f>
        <v>-</v>
      </c>
      <c r="D130" s="105" t="str">
        <f>IF(Achievement!E130="Growth High",Achievement!D130,"")</f>
        <v/>
      </c>
      <c r="E130" s="52" t="str">
        <f t="shared" si="8"/>
        <v>-</v>
      </c>
      <c r="F130" s="87" t="str">
        <f>IF(Achievement!E130="Growth High",Achievement!G130,"")</f>
        <v/>
      </c>
      <c r="G130" s="43" t="str">
        <f t="shared" si="5"/>
        <v xml:space="preserve"> </v>
      </c>
      <c r="H130" s="141"/>
      <c r="I130" s="141"/>
      <c r="J130" s="141"/>
    </row>
    <row r="131" spans="1:10" ht="24" customHeight="1" x14ac:dyDescent="0.35">
      <c r="A131" s="103" t="str">
        <f>IF(Achievement!E131="Growth High",Achievement!A131,"-")</f>
        <v>-</v>
      </c>
      <c r="B131" s="103" t="str">
        <f>IF(Achievement!E131="Growth High",Achievement!B131,"-")</f>
        <v>-</v>
      </c>
      <c r="C131" s="104" t="str">
        <f>IF(Achievement!E131="Growth High",Achievement!C131,"-")</f>
        <v>-</v>
      </c>
      <c r="D131" s="105" t="str">
        <f>IF(Achievement!E131="Growth High",Achievement!D131,"")</f>
        <v/>
      </c>
      <c r="E131" s="52" t="str">
        <f t="shared" si="8"/>
        <v>-</v>
      </c>
      <c r="F131" s="87" t="str">
        <f>IF(Achievement!E131="Growth High",Achievement!G131,"")</f>
        <v/>
      </c>
      <c r="G131" s="43" t="str">
        <f t="shared" si="5"/>
        <v xml:space="preserve"> </v>
      </c>
      <c r="H131" s="141"/>
      <c r="I131" s="141"/>
      <c r="J131" s="141"/>
    </row>
    <row r="132" spans="1:10" ht="24" customHeight="1" x14ac:dyDescent="0.35">
      <c r="A132" s="103" t="str">
        <f>IF(Achievement!E132="Growth High",Achievement!A132,"-")</f>
        <v>-</v>
      </c>
      <c r="B132" s="103" t="str">
        <f>IF(Achievement!E132="Growth High",Achievement!B132,"-")</f>
        <v>-</v>
      </c>
      <c r="C132" s="104" t="str">
        <f>IF(Achievement!E132="Growth High",Achievement!C132,"-")</f>
        <v>-</v>
      </c>
      <c r="D132" s="105" t="str">
        <f>IF(Achievement!E132="Growth High",Achievement!D132,"")</f>
        <v/>
      </c>
      <c r="E132" s="52" t="str">
        <f t="shared" si="8"/>
        <v>-</v>
      </c>
      <c r="F132" s="87" t="str">
        <f>IF(Achievement!E132="Growth High",Achievement!G132,"")</f>
        <v/>
      </c>
      <c r="G132" s="43" t="str">
        <f t="shared" si="5"/>
        <v xml:space="preserve"> </v>
      </c>
      <c r="H132" s="141"/>
      <c r="I132" s="141"/>
      <c r="J132" s="141"/>
    </row>
    <row r="133" spans="1:10" ht="24" customHeight="1" x14ac:dyDescent="0.35">
      <c r="A133" s="103" t="str">
        <f>IF(Achievement!E133="Growth High",Achievement!A133,"-")</f>
        <v>-</v>
      </c>
      <c r="B133" s="103" t="str">
        <f>IF(Achievement!E133="Growth High",Achievement!B133,"-")</f>
        <v>-</v>
      </c>
      <c r="C133" s="104" t="str">
        <f>IF(Achievement!E133="Growth High",Achievement!C133,"-")</f>
        <v>-</v>
      </c>
      <c r="D133" s="105" t="str">
        <f>IF(Achievement!E133="Growth High",Achievement!D133,"")</f>
        <v/>
      </c>
      <c r="E133" s="52" t="str">
        <f t="shared" si="8"/>
        <v>-</v>
      </c>
      <c r="F133" s="87" t="str">
        <f>IF(Achievement!E133="Growth High",Achievement!G133,"")</f>
        <v/>
      </c>
      <c r="G133" s="43" t="str">
        <f t="shared" si="5"/>
        <v xml:space="preserve"> </v>
      </c>
      <c r="H133" s="141"/>
      <c r="I133" s="141"/>
      <c r="J133" s="141"/>
    </row>
    <row r="134" spans="1:10" ht="24" customHeight="1" x14ac:dyDescent="0.35">
      <c r="A134" s="103" t="str">
        <f>IF(Achievement!E134="Growth High",Achievement!A134,"-")</f>
        <v>-</v>
      </c>
      <c r="B134" s="103" t="str">
        <f>IF(Achievement!E134="Growth High",Achievement!B134,"-")</f>
        <v>-</v>
      </c>
      <c r="C134" s="104" t="str">
        <f>IF(Achievement!E134="Growth High",Achievement!C134,"-")</f>
        <v>-</v>
      </c>
      <c r="D134" s="105" t="str">
        <f>IF(Achievement!E134="Growth High",Achievement!D134,"")</f>
        <v/>
      </c>
      <c r="E134" s="52" t="str">
        <f t="shared" si="8"/>
        <v>-</v>
      </c>
      <c r="F134" s="87" t="str">
        <f>IF(Achievement!E134="Growth High",Achievement!G134,"")</f>
        <v/>
      </c>
      <c r="G134" s="43" t="str">
        <f t="shared" si="5"/>
        <v xml:space="preserve"> </v>
      </c>
      <c r="H134" s="141"/>
      <c r="I134" s="141"/>
      <c r="J134" s="141"/>
    </row>
    <row r="135" spans="1:10" ht="24" customHeight="1" x14ac:dyDescent="0.35">
      <c r="A135" s="103" t="str">
        <f>IF(Achievement!E135="Growth High",Achievement!A135,"-")</f>
        <v>-</v>
      </c>
      <c r="B135" s="103" t="str">
        <f>IF(Achievement!E135="Growth High",Achievement!B135,"-")</f>
        <v>-</v>
      </c>
      <c r="C135" s="104" t="str">
        <f>IF(Achievement!E135="Growth High",Achievement!C135,"-")</f>
        <v>-</v>
      </c>
      <c r="D135" s="105" t="str">
        <f>IF(Achievement!E135="Growth High",Achievement!D135,"")</f>
        <v/>
      </c>
      <c r="E135" s="52" t="str">
        <f t="shared" si="8"/>
        <v>-</v>
      </c>
      <c r="F135" s="87" t="str">
        <f>IF(Achievement!E135="Growth High",Achievement!G135,"")</f>
        <v/>
      </c>
      <c r="G135" s="43" t="str">
        <f t="shared" si="5"/>
        <v xml:space="preserve"> </v>
      </c>
      <c r="H135" s="141"/>
      <c r="I135" s="141"/>
      <c r="J135" s="141"/>
    </row>
    <row r="136" spans="1:10" ht="24" customHeight="1" x14ac:dyDescent="0.35">
      <c r="A136" s="103" t="str">
        <f>IF(Achievement!E136="Growth High",Achievement!A136,"-")</f>
        <v>-</v>
      </c>
      <c r="B136" s="103" t="str">
        <f>IF(Achievement!E136="Growth High",Achievement!B136,"-")</f>
        <v>-</v>
      </c>
      <c r="C136" s="104" t="str">
        <f>IF(Achievement!E136="Growth High",Achievement!C136,"-")</f>
        <v>-</v>
      </c>
      <c r="D136" s="105" t="str">
        <f>IF(Achievement!E136="Growth High",Achievement!D136,"")</f>
        <v/>
      </c>
      <c r="E136" s="52" t="str">
        <f t="shared" si="8"/>
        <v>-</v>
      </c>
      <c r="F136" s="87" t="str">
        <f>IF(Achievement!E136="Growth High",Achievement!G136,"")</f>
        <v/>
      </c>
      <c r="G136" s="43" t="str">
        <f t="shared" si="5"/>
        <v xml:space="preserve"> </v>
      </c>
      <c r="H136" s="141"/>
      <c r="I136" s="141"/>
      <c r="J136" s="141"/>
    </row>
    <row r="137" spans="1:10" ht="24" customHeight="1" x14ac:dyDescent="0.35">
      <c r="A137" s="103" t="str">
        <f>IF(Achievement!E137="Growth High",Achievement!A137,"-")</f>
        <v>-</v>
      </c>
      <c r="B137" s="103" t="str">
        <f>IF(Achievement!E137="Growth High",Achievement!B137,"-")</f>
        <v>-</v>
      </c>
      <c r="C137" s="104" t="str">
        <f>IF(Achievement!E137="Growth High",Achievement!C137,"-")</f>
        <v>-</v>
      </c>
      <c r="D137" s="105" t="str">
        <f>IF(Achievement!E137="Growth High",Achievement!D137,"")</f>
        <v/>
      </c>
      <c r="E137" s="52" t="str">
        <f t="shared" si="8"/>
        <v>-</v>
      </c>
      <c r="F137" s="87" t="str">
        <f>IF(Achievement!E137="Growth High",Achievement!G137,"")</f>
        <v/>
      </c>
      <c r="G137" s="43" t="str">
        <f t="shared" si="5"/>
        <v xml:space="preserve"> </v>
      </c>
      <c r="H137" s="141"/>
      <c r="I137" s="141"/>
      <c r="J137" s="141"/>
    </row>
    <row r="138" spans="1:10" ht="24" customHeight="1" x14ac:dyDescent="0.35">
      <c r="A138" s="103" t="str">
        <f>IF(Achievement!E138="Growth High",Achievement!A138,"-")</f>
        <v>-</v>
      </c>
      <c r="B138" s="103" t="str">
        <f>IF(Achievement!E138="Growth High",Achievement!B138,"-")</f>
        <v>-</v>
      </c>
      <c r="C138" s="104" t="str">
        <f>IF(Achievement!E138="Growth High",Achievement!C138,"-")</f>
        <v>-</v>
      </c>
      <c r="D138" s="105" t="str">
        <f>IF(Achievement!E138="Growth High",Achievement!D138,"")</f>
        <v/>
      </c>
      <c r="E138" s="52" t="str">
        <f t="shared" si="8"/>
        <v>-</v>
      </c>
      <c r="F138" s="87" t="str">
        <f>IF(Achievement!E138="Growth High",Achievement!G138,"")</f>
        <v/>
      </c>
      <c r="G138" s="43" t="str">
        <f t="shared" si="5"/>
        <v xml:space="preserve"> </v>
      </c>
      <c r="H138" s="141"/>
      <c r="I138" s="141"/>
      <c r="J138" s="141"/>
    </row>
    <row r="139" spans="1:10" ht="24" customHeight="1" x14ac:dyDescent="0.35">
      <c r="A139" s="103" t="str">
        <f>IF(Achievement!E139="Growth High",Achievement!A139,"-")</f>
        <v>-</v>
      </c>
      <c r="B139" s="103" t="str">
        <f>IF(Achievement!E139="Growth High",Achievement!B139,"-")</f>
        <v>-</v>
      </c>
      <c r="C139" s="104" t="str">
        <f>IF(Achievement!E139="Growth High",Achievement!C139,"-")</f>
        <v>-</v>
      </c>
      <c r="D139" s="105" t="str">
        <f>IF(Achievement!E139="Growth High",Achievement!D139,"")</f>
        <v/>
      </c>
      <c r="E139" s="52" t="str">
        <f t="shared" si="8"/>
        <v>-</v>
      </c>
      <c r="F139" s="87" t="str">
        <f>IF(Achievement!E139="Growth High",Achievement!G139,"")</f>
        <v/>
      </c>
      <c r="G139" s="43" t="str">
        <f t="shared" si="5"/>
        <v xml:space="preserve"> </v>
      </c>
      <c r="H139" s="141"/>
      <c r="I139" s="141"/>
      <c r="J139" s="141"/>
    </row>
    <row r="140" spans="1:10" ht="24" customHeight="1" x14ac:dyDescent="0.35">
      <c r="A140" s="103" t="str">
        <f>IF(Achievement!E140="Growth High",Achievement!A140,"-")</f>
        <v>-</v>
      </c>
      <c r="B140" s="103" t="str">
        <f>IF(Achievement!E140="Growth High",Achievement!B140,"-")</f>
        <v>-</v>
      </c>
      <c r="C140" s="104" t="str">
        <f>IF(Achievement!E140="Growth High",Achievement!C140,"-")</f>
        <v>-</v>
      </c>
      <c r="D140" s="105" t="str">
        <f>IF(Achievement!E140="Growth High",Achievement!D140,"")</f>
        <v/>
      </c>
      <c r="E140" s="52" t="str">
        <f t="shared" si="8"/>
        <v>-</v>
      </c>
      <c r="F140" s="87" t="str">
        <f>IF(Achievement!E140="Growth High",Achievement!G140,"")</f>
        <v/>
      </c>
      <c r="G140" s="43" t="str">
        <f t="shared" ref="G140:G192" si="9">IF(F140&gt;=E140,"Yes"," ")</f>
        <v xml:space="preserve"> </v>
      </c>
      <c r="H140" s="141"/>
      <c r="I140" s="141"/>
      <c r="J140" s="141"/>
    </row>
    <row r="141" spans="1:10" ht="24" customHeight="1" x14ac:dyDescent="0.35">
      <c r="A141" s="103" t="str">
        <f>IF(Achievement!E141="Growth High",Achievement!A141,"-")</f>
        <v>-</v>
      </c>
      <c r="B141" s="103" t="str">
        <f>IF(Achievement!E141="Growth High",Achievement!B141,"-")</f>
        <v>-</v>
      </c>
      <c r="C141" s="104" t="str">
        <f>IF(Achievement!E141="Growth High",Achievement!C141,"-")</f>
        <v>-</v>
      </c>
      <c r="D141" s="105" t="str">
        <f>IF(Achievement!E141="Growth High",Achievement!D141,"")</f>
        <v/>
      </c>
      <c r="E141" s="52" t="str">
        <f t="shared" si="8"/>
        <v>-</v>
      </c>
      <c r="F141" s="87" t="str">
        <f>IF(Achievement!E141="Growth High",Achievement!G141,"")</f>
        <v/>
      </c>
      <c r="G141" s="43" t="str">
        <f t="shared" si="9"/>
        <v xml:space="preserve"> </v>
      </c>
      <c r="H141" s="141"/>
      <c r="I141" s="141"/>
      <c r="J141" s="141"/>
    </row>
    <row r="142" spans="1:10" ht="24" customHeight="1" x14ac:dyDescent="0.35">
      <c r="A142" s="103" t="str">
        <f>IF(Achievement!E142="Growth High",Achievement!A142,"-")</f>
        <v>-</v>
      </c>
      <c r="B142" s="103" t="str">
        <f>IF(Achievement!E142="Growth High",Achievement!B142,"-")</f>
        <v>-</v>
      </c>
      <c r="C142" s="104" t="str">
        <f>IF(Achievement!E142="Growth High",Achievement!C142,"-")</f>
        <v>-</v>
      </c>
      <c r="D142" s="105" t="str">
        <f>IF(Achievement!E142="Growth High",Achievement!D142,"")</f>
        <v/>
      </c>
      <c r="E142" s="52" t="str">
        <f t="shared" si="8"/>
        <v>-</v>
      </c>
      <c r="F142" s="87" t="str">
        <f>IF(Achievement!E142="Growth High",Achievement!G142,"")</f>
        <v/>
      </c>
      <c r="G142" s="43" t="str">
        <f t="shared" si="9"/>
        <v xml:space="preserve"> </v>
      </c>
      <c r="H142" s="141"/>
      <c r="I142" s="141"/>
      <c r="J142" s="141"/>
    </row>
    <row r="143" spans="1:10" ht="24" customHeight="1" x14ac:dyDescent="0.35">
      <c r="A143" s="103" t="str">
        <f>IF(Achievement!E143="Growth High",Achievement!A143,"-")</f>
        <v>-</v>
      </c>
      <c r="B143" s="103" t="str">
        <f>IF(Achievement!E143="Growth High",Achievement!B143,"-")</f>
        <v>-</v>
      </c>
      <c r="C143" s="104" t="str">
        <f>IF(Achievement!E143="Growth High",Achievement!C143,"-")</f>
        <v>-</v>
      </c>
      <c r="D143" s="105" t="str">
        <f>IF(Achievement!E143="Growth High",Achievement!D143,"")</f>
        <v/>
      </c>
      <c r="E143" s="52" t="str">
        <f t="shared" si="8"/>
        <v>-</v>
      </c>
      <c r="F143" s="87" t="str">
        <f>IF(Achievement!E143="Growth High",Achievement!G143,"")</f>
        <v/>
      </c>
      <c r="G143" s="43" t="str">
        <f t="shared" si="9"/>
        <v xml:space="preserve"> </v>
      </c>
      <c r="H143" s="141"/>
      <c r="I143" s="141"/>
      <c r="J143" s="141"/>
    </row>
    <row r="144" spans="1:10" ht="24" customHeight="1" x14ac:dyDescent="0.35">
      <c r="A144" s="103" t="str">
        <f>IF(Achievement!E144="Growth High",Achievement!A144,"-")</f>
        <v>-</v>
      </c>
      <c r="B144" s="103" t="str">
        <f>IF(Achievement!E144="Growth High",Achievement!B144,"-")</f>
        <v>-</v>
      </c>
      <c r="C144" s="104" t="str">
        <f>IF(Achievement!E144="Growth High",Achievement!C144,"-")</f>
        <v>-</v>
      </c>
      <c r="D144" s="105" t="str">
        <f>IF(Achievement!E144="Growth High",Achievement!D144,"")</f>
        <v/>
      </c>
      <c r="E144" s="52" t="str">
        <f t="shared" si="8"/>
        <v>-</v>
      </c>
      <c r="F144" s="87" t="str">
        <f>IF(Achievement!E144="Growth High",Achievement!G144,"")</f>
        <v/>
      </c>
      <c r="G144" s="43" t="str">
        <f t="shared" si="9"/>
        <v xml:space="preserve"> </v>
      </c>
      <c r="H144" s="141"/>
      <c r="I144" s="141"/>
      <c r="J144" s="141"/>
    </row>
    <row r="145" spans="1:10" ht="24" customHeight="1" x14ac:dyDescent="0.35">
      <c r="A145" s="103" t="str">
        <f>IF(Achievement!E145="Growth High",Achievement!A145,"-")</f>
        <v>-</v>
      </c>
      <c r="B145" s="103" t="str">
        <f>IF(Achievement!E145="Growth High",Achievement!B145,"-")</f>
        <v>-</v>
      </c>
      <c r="C145" s="104" t="str">
        <f>IF(Achievement!E145="Growth High",Achievement!C145,"-")</f>
        <v>-</v>
      </c>
      <c r="D145" s="105" t="str">
        <f>IF(Achievement!E145="Growth High",Achievement!D145,"")</f>
        <v/>
      </c>
      <c r="E145" s="52" t="str">
        <f t="shared" si="8"/>
        <v>-</v>
      </c>
      <c r="F145" s="87" t="str">
        <f>IF(Achievement!E145="Growth High",Achievement!G145,"")</f>
        <v/>
      </c>
      <c r="G145" s="43" t="str">
        <f t="shared" si="9"/>
        <v xml:space="preserve"> </v>
      </c>
      <c r="H145" s="141"/>
      <c r="I145" s="141"/>
      <c r="J145" s="141"/>
    </row>
    <row r="146" spans="1:10" ht="24" customHeight="1" x14ac:dyDescent="0.35">
      <c r="A146" s="103" t="str">
        <f>IF(Achievement!E146="Growth High",Achievement!A146,"-")</f>
        <v>-</v>
      </c>
      <c r="B146" s="103" t="str">
        <f>IF(Achievement!E146="Growth High",Achievement!B146,"-")</f>
        <v>-</v>
      </c>
      <c r="C146" s="104" t="str">
        <f>IF(Achievement!E146="Growth High",Achievement!C146,"-")</f>
        <v>-</v>
      </c>
      <c r="D146" s="105" t="str">
        <f>IF(Achievement!E146="Growth High",Achievement!D146,"")</f>
        <v/>
      </c>
      <c r="E146" s="52" t="str">
        <f t="shared" si="8"/>
        <v>-</v>
      </c>
      <c r="F146" s="87" t="str">
        <f>IF(Achievement!E146="Growth High",Achievement!G146,"")</f>
        <v/>
      </c>
      <c r="G146" s="43" t="str">
        <f t="shared" si="9"/>
        <v xml:space="preserve"> </v>
      </c>
      <c r="H146" s="141"/>
      <c r="I146" s="141"/>
      <c r="J146" s="141"/>
    </row>
    <row r="147" spans="1:10" ht="24" customHeight="1" x14ac:dyDescent="0.35">
      <c r="A147" s="103" t="str">
        <f>IF(Achievement!E147="Growth High",Achievement!A147,"-")</f>
        <v>-</v>
      </c>
      <c r="B147" s="103" t="str">
        <f>IF(Achievement!E147="Growth High",Achievement!B147,"-")</f>
        <v>-</v>
      </c>
      <c r="C147" s="104" t="str">
        <f>IF(Achievement!E147="Growth High",Achievement!C147,"-")</f>
        <v>-</v>
      </c>
      <c r="D147" s="105" t="str">
        <f>IF(Achievement!E147="Growth High",Achievement!D147,"")</f>
        <v/>
      </c>
      <c r="E147" s="52" t="str">
        <f t="shared" si="8"/>
        <v>-</v>
      </c>
      <c r="F147" s="87" t="str">
        <f>IF(Achievement!E147="Growth High",Achievement!G147,"")</f>
        <v/>
      </c>
      <c r="G147" s="43" t="str">
        <f t="shared" si="9"/>
        <v xml:space="preserve"> </v>
      </c>
      <c r="H147" s="141"/>
      <c r="I147" s="141"/>
      <c r="J147" s="141"/>
    </row>
    <row r="148" spans="1:10" ht="24" customHeight="1" x14ac:dyDescent="0.35">
      <c r="A148" s="103" t="str">
        <f>IF(Achievement!E148="Growth High",Achievement!A148,"-")</f>
        <v>-</v>
      </c>
      <c r="B148" s="103" t="str">
        <f>IF(Achievement!E148="Growth High",Achievement!B148,"-")</f>
        <v>-</v>
      </c>
      <c r="C148" s="104" t="str">
        <f>IF(Achievement!E148="Growth High",Achievement!C148,"-")</f>
        <v>-</v>
      </c>
      <c r="D148" s="105" t="str">
        <f>IF(Achievement!E148="Growth High",Achievement!D148,"")</f>
        <v/>
      </c>
      <c r="E148" s="52" t="str">
        <f t="shared" si="8"/>
        <v>-</v>
      </c>
      <c r="F148" s="87" t="str">
        <f>IF(Achievement!E148="Growth High",Achievement!G148,"")</f>
        <v/>
      </c>
      <c r="G148" s="43" t="str">
        <f t="shared" si="9"/>
        <v xml:space="preserve"> </v>
      </c>
      <c r="H148" s="141"/>
      <c r="I148" s="141"/>
      <c r="J148" s="141"/>
    </row>
    <row r="149" spans="1:10" ht="24" customHeight="1" x14ac:dyDescent="0.35">
      <c r="A149" s="103" t="str">
        <f>IF(Achievement!E149="Growth High",Achievement!A149,"-")</f>
        <v>-</v>
      </c>
      <c r="B149" s="103" t="str">
        <f>IF(Achievement!E149="Growth High",Achievement!B149,"-")</f>
        <v>-</v>
      </c>
      <c r="C149" s="104" t="str">
        <f>IF(Achievement!E149="Growth High",Achievement!C149,"-")</f>
        <v>-</v>
      </c>
      <c r="D149" s="105" t="str">
        <f>IF(Achievement!E149="Growth High",Achievement!D149,"")</f>
        <v/>
      </c>
      <c r="E149" s="52" t="str">
        <f t="shared" si="8"/>
        <v>-</v>
      </c>
      <c r="F149" s="87" t="str">
        <f>IF(Achievement!E149="Growth High",Achievement!G149,"")</f>
        <v/>
      </c>
      <c r="G149" s="43" t="str">
        <f t="shared" si="9"/>
        <v xml:space="preserve"> </v>
      </c>
      <c r="H149" s="141"/>
      <c r="I149" s="141"/>
      <c r="J149" s="141"/>
    </row>
    <row r="150" spans="1:10" ht="24" customHeight="1" x14ac:dyDescent="0.35">
      <c r="A150" s="103" t="str">
        <f>IF(Achievement!E150="Growth High",Achievement!A150,"-")</f>
        <v>-</v>
      </c>
      <c r="B150" s="103" t="str">
        <f>IF(Achievement!E150="Growth High",Achievement!B150,"-")</f>
        <v>-</v>
      </c>
      <c r="C150" s="104" t="str">
        <f>IF(Achievement!E150="Growth High",Achievement!C150,"-")</f>
        <v>-</v>
      </c>
      <c r="D150" s="105" t="str">
        <f>IF(Achievement!E150="Growth High",Achievement!D150,"")</f>
        <v/>
      </c>
      <c r="E150" s="52" t="str">
        <f t="shared" si="8"/>
        <v>-</v>
      </c>
      <c r="F150" s="87" t="str">
        <f>IF(Achievement!E150="Growth High",Achievement!G150,"")</f>
        <v/>
      </c>
      <c r="G150" s="43" t="str">
        <f t="shared" si="9"/>
        <v xml:space="preserve"> </v>
      </c>
      <c r="H150" s="141"/>
      <c r="I150" s="141"/>
      <c r="J150" s="141"/>
    </row>
    <row r="151" spans="1:10" ht="24" customHeight="1" x14ac:dyDescent="0.35">
      <c r="A151" s="103" t="str">
        <f>IF(Achievement!E151="Growth High",Achievement!A151,"-")</f>
        <v>-</v>
      </c>
      <c r="B151" s="103" t="str">
        <f>IF(Achievement!E151="Growth High",Achievement!B151,"-")</f>
        <v>-</v>
      </c>
      <c r="C151" s="104" t="str">
        <f>IF(Achievement!E151="Growth High",Achievement!C151,"-")</f>
        <v>-</v>
      </c>
      <c r="D151" s="105" t="str">
        <f>IF(Achievement!E151="Growth High",Achievement!D151,"")</f>
        <v/>
      </c>
      <c r="E151" s="52" t="str">
        <f t="shared" si="8"/>
        <v>-</v>
      </c>
      <c r="F151" s="87" t="str">
        <f>IF(Achievement!E151="Growth High",Achievement!G151,"")</f>
        <v/>
      </c>
      <c r="G151" s="43" t="str">
        <f t="shared" si="9"/>
        <v xml:space="preserve"> </v>
      </c>
      <c r="H151" s="141"/>
      <c r="I151" s="141"/>
      <c r="J151" s="141"/>
    </row>
    <row r="152" spans="1:10" ht="24" customHeight="1" x14ac:dyDescent="0.35">
      <c r="A152" s="103" t="str">
        <f>IF(Achievement!E152="Growth High",Achievement!A152,"-")</f>
        <v>-</v>
      </c>
      <c r="B152" s="103" t="str">
        <f>IF(Achievement!E152="Growth High",Achievement!B152,"-")</f>
        <v>-</v>
      </c>
      <c r="C152" s="104" t="str">
        <f>IF(Achievement!E152="Growth High",Achievement!C152,"-")</f>
        <v>-</v>
      </c>
      <c r="D152" s="105" t="str">
        <f>IF(Achievement!E152="Growth High",Achievement!D152,"")</f>
        <v/>
      </c>
      <c r="E152" s="52" t="str">
        <f t="shared" si="8"/>
        <v>-</v>
      </c>
      <c r="F152" s="87" t="str">
        <f>IF(Achievement!E152="Growth High",Achievement!G152,"")</f>
        <v/>
      </c>
      <c r="G152" s="43" t="str">
        <f t="shared" si="9"/>
        <v xml:space="preserve"> </v>
      </c>
      <c r="H152" s="141"/>
      <c r="I152" s="141"/>
      <c r="J152" s="141"/>
    </row>
    <row r="153" spans="1:10" ht="24" customHeight="1" x14ac:dyDescent="0.35">
      <c r="A153" s="103" t="str">
        <f>IF(Achievement!E153="Growth High",Achievement!A153,"-")</f>
        <v>-</v>
      </c>
      <c r="B153" s="103" t="str">
        <f>IF(Achievement!E153="Growth High",Achievement!B153,"-")</f>
        <v>-</v>
      </c>
      <c r="C153" s="104" t="str">
        <f>IF(Achievement!E153="Growth High",Achievement!C153,"-")</f>
        <v>-</v>
      </c>
      <c r="D153" s="105" t="str">
        <f>IF(Achievement!E153="Growth High",Achievement!D153,"")</f>
        <v/>
      </c>
      <c r="E153" s="52" t="str">
        <f t="shared" si="8"/>
        <v>-</v>
      </c>
      <c r="F153" s="87" t="str">
        <f>IF(Achievement!E153="Growth High",Achievement!G153,"")</f>
        <v/>
      </c>
      <c r="G153" s="43" t="str">
        <f t="shared" si="9"/>
        <v xml:space="preserve"> </v>
      </c>
      <c r="H153" s="141"/>
      <c r="I153" s="141"/>
      <c r="J153" s="141"/>
    </row>
    <row r="154" spans="1:10" ht="24" customHeight="1" x14ac:dyDescent="0.35">
      <c r="A154" s="103" t="str">
        <f>IF(Achievement!E154="Growth High",Achievement!A154,"-")</f>
        <v>-</v>
      </c>
      <c r="B154" s="103" t="str">
        <f>IF(Achievement!E154="Growth High",Achievement!B154,"-")</f>
        <v>-</v>
      </c>
      <c r="C154" s="104" t="str">
        <f>IF(Achievement!E154="Growth High",Achievement!C154,"-")</f>
        <v>-</v>
      </c>
      <c r="D154" s="105" t="str">
        <f>IF(Achievement!E154="Growth High",Achievement!D154,"")</f>
        <v/>
      </c>
      <c r="E154" s="52" t="str">
        <f t="shared" si="8"/>
        <v>-</v>
      </c>
      <c r="F154" s="87" t="str">
        <f>IF(Achievement!E154="Growth High",Achievement!G154,"")</f>
        <v/>
      </c>
      <c r="G154" s="43" t="str">
        <f t="shared" si="9"/>
        <v xml:space="preserve"> </v>
      </c>
      <c r="H154" s="141"/>
      <c r="I154" s="141"/>
      <c r="J154" s="141"/>
    </row>
    <row r="155" spans="1:10" ht="24" customHeight="1" x14ac:dyDescent="0.35">
      <c r="A155" s="103" t="str">
        <f>IF(Achievement!E155="Growth High",Achievement!A155,"-")</f>
        <v>-</v>
      </c>
      <c r="B155" s="103" t="str">
        <f>IF(Achievement!E155="Growth High",Achievement!B155,"-")</f>
        <v>-</v>
      </c>
      <c r="C155" s="104" t="str">
        <f>IF(Achievement!E155="Growth High",Achievement!C155,"-")</f>
        <v>-</v>
      </c>
      <c r="D155" s="105" t="str">
        <f>IF(Achievement!E155="Growth High",Achievement!D155,"")</f>
        <v/>
      </c>
      <c r="E155" s="52" t="str">
        <f t="shared" si="8"/>
        <v>-</v>
      </c>
      <c r="F155" s="87" t="str">
        <f>IF(Achievement!E155="Growth High",Achievement!G155,"")</f>
        <v/>
      </c>
      <c r="G155" s="43" t="str">
        <f t="shared" si="9"/>
        <v xml:space="preserve"> </v>
      </c>
      <c r="H155" s="141"/>
      <c r="I155" s="141"/>
      <c r="J155" s="141"/>
    </row>
    <row r="156" spans="1:10" ht="24" customHeight="1" x14ac:dyDescent="0.35">
      <c r="A156" s="103" t="str">
        <f>IF(Achievement!E156="Growth High",Achievement!A156,"-")</f>
        <v>-</v>
      </c>
      <c r="B156" s="103" t="str">
        <f>IF(Achievement!E156="Growth High",Achievement!B156,"-")</f>
        <v>-</v>
      </c>
      <c r="C156" s="104" t="str">
        <f>IF(Achievement!E156="Growth High",Achievement!C156,"-")</f>
        <v>-</v>
      </c>
      <c r="D156" s="105" t="str">
        <f>IF(Achievement!E156="Growth High",Achievement!D156,"")</f>
        <v/>
      </c>
      <c r="E156" s="52" t="str">
        <f t="shared" si="8"/>
        <v>-</v>
      </c>
      <c r="F156" s="87" t="str">
        <f>IF(Achievement!E156="Growth High",Achievement!G156,"")</f>
        <v/>
      </c>
      <c r="G156" s="43" t="str">
        <f t="shared" si="9"/>
        <v xml:space="preserve"> </v>
      </c>
      <c r="H156" s="141"/>
      <c r="I156" s="141"/>
      <c r="J156" s="141"/>
    </row>
    <row r="157" spans="1:10" ht="24" customHeight="1" x14ac:dyDescent="0.35">
      <c r="A157" s="103" t="str">
        <f>IF(Achievement!E157="Growth High",Achievement!A157,"-")</f>
        <v>-</v>
      </c>
      <c r="B157" s="103" t="str">
        <f>IF(Achievement!E157="Growth High",Achievement!B157,"-")</f>
        <v>-</v>
      </c>
      <c r="C157" s="104" t="str">
        <f>IF(Achievement!E157="Growth High",Achievement!C157,"-")</f>
        <v>-</v>
      </c>
      <c r="D157" s="105" t="str">
        <f>IF(Achievement!E157="Growth High",Achievement!D157,"")</f>
        <v/>
      </c>
      <c r="E157" s="52" t="str">
        <f t="shared" ref="E157:E188" si="10">IFERROR(D157+((28-D157)*0.5),"-")</f>
        <v>-</v>
      </c>
      <c r="F157" s="87" t="str">
        <f>IF(Achievement!E157="Growth High",Achievement!G157,"")</f>
        <v/>
      </c>
      <c r="G157" s="43" t="str">
        <f t="shared" si="9"/>
        <v xml:space="preserve"> </v>
      </c>
      <c r="H157" s="141"/>
      <c r="I157" s="141"/>
      <c r="J157" s="141"/>
    </row>
    <row r="158" spans="1:10" ht="24" customHeight="1" x14ac:dyDescent="0.35">
      <c r="A158" s="103" t="str">
        <f>IF(Achievement!E158="Growth High",Achievement!A158,"-")</f>
        <v>-</v>
      </c>
      <c r="B158" s="103" t="str">
        <f>IF(Achievement!E158="Growth High",Achievement!B158,"-")</f>
        <v>-</v>
      </c>
      <c r="C158" s="104" t="str">
        <f>IF(Achievement!E158="Growth High",Achievement!C158,"-")</f>
        <v>-</v>
      </c>
      <c r="D158" s="105" t="str">
        <f>IF(Achievement!E158="Growth High",Achievement!D158,"")</f>
        <v/>
      </c>
      <c r="E158" s="52" t="str">
        <f t="shared" si="10"/>
        <v>-</v>
      </c>
      <c r="F158" s="87" t="str">
        <f>IF(Achievement!E158="Growth High",Achievement!G158,"")</f>
        <v/>
      </c>
      <c r="G158" s="43" t="str">
        <f t="shared" si="9"/>
        <v xml:space="preserve"> </v>
      </c>
      <c r="H158" s="141"/>
      <c r="I158" s="141"/>
      <c r="J158" s="141"/>
    </row>
    <row r="159" spans="1:10" ht="24" customHeight="1" x14ac:dyDescent="0.35">
      <c r="A159" s="103" t="str">
        <f>IF(Achievement!E159="Growth High",Achievement!A159,"-")</f>
        <v>-</v>
      </c>
      <c r="B159" s="103" t="str">
        <f>IF(Achievement!E159="Growth High",Achievement!B159,"-")</f>
        <v>-</v>
      </c>
      <c r="C159" s="104" t="str">
        <f>IF(Achievement!E159="Growth High",Achievement!C159,"-")</f>
        <v>-</v>
      </c>
      <c r="D159" s="105" t="str">
        <f>IF(Achievement!E159="Growth High",Achievement!D159,"")</f>
        <v/>
      </c>
      <c r="E159" s="52" t="str">
        <f t="shared" si="10"/>
        <v>-</v>
      </c>
      <c r="F159" s="87" t="str">
        <f>IF(Achievement!E159="Growth High",Achievement!G159,"")</f>
        <v/>
      </c>
      <c r="G159" s="43" t="str">
        <f t="shared" si="9"/>
        <v xml:space="preserve"> </v>
      </c>
      <c r="H159" s="141"/>
      <c r="I159" s="141"/>
      <c r="J159" s="141"/>
    </row>
    <row r="160" spans="1:10" ht="24" customHeight="1" x14ac:dyDescent="0.35">
      <c r="A160" s="103" t="str">
        <f>IF(Achievement!E160="Growth High",Achievement!A160,"-")</f>
        <v>-</v>
      </c>
      <c r="B160" s="103" t="str">
        <f>IF(Achievement!E160="Growth High",Achievement!B160,"-")</f>
        <v>-</v>
      </c>
      <c r="C160" s="104" t="str">
        <f>IF(Achievement!E160="Growth High",Achievement!C160,"-")</f>
        <v>-</v>
      </c>
      <c r="D160" s="105" t="str">
        <f>IF(Achievement!E160="Growth High",Achievement!D160,"")</f>
        <v/>
      </c>
      <c r="E160" s="52" t="str">
        <f t="shared" si="10"/>
        <v>-</v>
      </c>
      <c r="F160" s="87" t="str">
        <f>IF(Achievement!E160="Growth High",Achievement!G160,"")</f>
        <v/>
      </c>
      <c r="G160" s="43" t="str">
        <f t="shared" si="9"/>
        <v xml:space="preserve"> </v>
      </c>
      <c r="H160" s="141"/>
      <c r="I160" s="141"/>
      <c r="J160" s="141"/>
    </row>
    <row r="161" spans="1:10" ht="24" customHeight="1" x14ac:dyDescent="0.35">
      <c r="A161" s="103" t="str">
        <f>IF(Achievement!E161="Growth High",Achievement!A161,"-")</f>
        <v>-</v>
      </c>
      <c r="B161" s="103" t="str">
        <f>IF(Achievement!E161="Growth High",Achievement!B161,"-")</f>
        <v>-</v>
      </c>
      <c r="C161" s="104" t="str">
        <f>IF(Achievement!E161="Growth High",Achievement!C161,"-")</f>
        <v>-</v>
      </c>
      <c r="D161" s="105" t="str">
        <f>IF(Achievement!E161="Growth High",Achievement!D161,"")</f>
        <v/>
      </c>
      <c r="E161" s="52" t="str">
        <f t="shared" si="10"/>
        <v>-</v>
      </c>
      <c r="F161" s="87" t="str">
        <f>IF(Achievement!E161="Growth High",Achievement!G161,"")</f>
        <v/>
      </c>
      <c r="G161" s="43" t="str">
        <f t="shared" si="9"/>
        <v xml:space="preserve"> </v>
      </c>
      <c r="H161" s="141"/>
      <c r="I161" s="141"/>
      <c r="J161" s="141"/>
    </row>
    <row r="162" spans="1:10" ht="24" customHeight="1" x14ac:dyDescent="0.35">
      <c r="A162" s="103" t="str">
        <f>IF(Achievement!E162="Growth High",Achievement!A162,"-")</f>
        <v>-</v>
      </c>
      <c r="B162" s="103" t="str">
        <f>IF(Achievement!E162="Growth High",Achievement!B162,"-")</f>
        <v>-</v>
      </c>
      <c r="C162" s="104" t="str">
        <f>IF(Achievement!E162="Growth High",Achievement!C162,"-")</f>
        <v>-</v>
      </c>
      <c r="D162" s="105" t="str">
        <f>IF(Achievement!E162="Growth High",Achievement!D162,"")</f>
        <v/>
      </c>
      <c r="E162" s="52" t="str">
        <f t="shared" si="10"/>
        <v>-</v>
      </c>
      <c r="F162" s="87" t="str">
        <f>IF(Achievement!E162="Growth High",Achievement!G162,"")</f>
        <v/>
      </c>
      <c r="G162" s="43" t="str">
        <f t="shared" si="9"/>
        <v xml:space="preserve"> </v>
      </c>
      <c r="H162" s="141"/>
      <c r="I162" s="141"/>
      <c r="J162" s="141"/>
    </row>
    <row r="163" spans="1:10" ht="24" customHeight="1" x14ac:dyDescent="0.35">
      <c r="A163" s="103" t="str">
        <f>IF(Achievement!E163="Growth High",Achievement!A163,"-")</f>
        <v>-</v>
      </c>
      <c r="B163" s="103" t="str">
        <f>IF(Achievement!E163="Growth High",Achievement!B163,"-")</f>
        <v>-</v>
      </c>
      <c r="C163" s="104" t="str">
        <f>IF(Achievement!E163="Growth High",Achievement!C163,"-")</f>
        <v>-</v>
      </c>
      <c r="D163" s="105" t="str">
        <f>IF(Achievement!E163="Growth High",Achievement!D163,"")</f>
        <v/>
      </c>
      <c r="E163" s="52" t="str">
        <f t="shared" si="10"/>
        <v>-</v>
      </c>
      <c r="F163" s="87" t="str">
        <f>IF(Achievement!E163="Growth High",Achievement!G163,"")</f>
        <v/>
      </c>
      <c r="G163" s="43" t="str">
        <f t="shared" si="9"/>
        <v xml:space="preserve"> </v>
      </c>
      <c r="H163" s="141"/>
      <c r="I163" s="141"/>
      <c r="J163" s="141"/>
    </row>
    <row r="164" spans="1:10" ht="24" customHeight="1" x14ac:dyDescent="0.35">
      <c r="A164" s="103" t="str">
        <f>IF(Achievement!E164="Growth High",Achievement!A164,"-")</f>
        <v>-</v>
      </c>
      <c r="B164" s="103" t="str">
        <f>IF(Achievement!E164="Growth High",Achievement!B164,"-")</f>
        <v>-</v>
      </c>
      <c r="C164" s="104" t="str">
        <f>IF(Achievement!E164="Growth High",Achievement!C164,"-")</f>
        <v>-</v>
      </c>
      <c r="D164" s="105" t="str">
        <f>IF(Achievement!E164="Growth High",Achievement!D164,"")</f>
        <v/>
      </c>
      <c r="E164" s="52" t="str">
        <f t="shared" si="10"/>
        <v>-</v>
      </c>
      <c r="F164" s="87" t="str">
        <f>IF(Achievement!E164="Growth High",Achievement!G164,"")</f>
        <v/>
      </c>
      <c r="G164" s="43" t="str">
        <f t="shared" si="9"/>
        <v xml:space="preserve"> </v>
      </c>
      <c r="H164" s="141"/>
      <c r="I164" s="141"/>
      <c r="J164" s="141"/>
    </row>
    <row r="165" spans="1:10" ht="24" customHeight="1" x14ac:dyDescent="0.35">
      <c r="A165" s="103" t="str">
        <f>IF(Achievement!E165="Growth High",Achievement!A165,"-")</f>
        <v>-</v>
      </c>
      <c r="B165" s="103" t="str">
        <f>IF(Achievement!E165="Growth High",Achievement!B165,"-")</f>
        <v>-</v>
      </c>
      <c r="C165" s="104" t="str">
        <f>IF(Achievement!E165="Growth High",Achievement!C165,"-")</f>
        <v>-</v>
      </c>
      <c r="D165" s="105" t="str">
        <f>IF(Achievement!E165="Growth High",Achievement!D165,"")</f>
        <v/>
      </c>
      <c r="E165" s="52" t="str">
        <f t="shared" si="10"/>
        <v>-</v>
      </c>
      <c r="F165" s="87" t="str">
        <f>IF(Achievement!E165="Growth High",Achievement!G165,"")</f>
        <v/>
      </c>
      <c r="G165" s="43" t="str">
        <f t="shared" si="9"/>
        <v xml:space="preserve"> </v>
      </c>
      <c r="H165" s="141"/>
      <c r="I165" s="141"/>
      <c r="J165" s="141"/>
    </row>
    <row r="166" spans="1:10" ht="24" customHeight="1" x14ac:dyDescent="0.35">
      <c r="A166" s="103" t="str">
        <f>IF(Achievement!E166="Growth High",Achievement!A166,"-")</f>
        <v>-</v>
      </c>
      <c r="B166" s="103" t="str">
        <f>IF(Achievement!E166="Growth High",Achievement!B166,"-")</f>
        <v>-</v>
      </c>
      <c r="C166" s="104" t="str">
        <f>IF(Achievement!E166="Growth High",Achievement!C166,"-")</f>
        <v>-</v>
      </c>
      <c r="D166" s="105" t="str">
        <f>IF(Achievement!E166="Growth High",Achievement!D166,"")</f>
        <v/>
      </c>
      <c r="E166" s="52" t="str">
        <f t="shared" si="10"/>
        <v>-</v>
      </c>
      <c r="F166" s="87" t="str">
        <f>IF(Achievement!E166="Growth High",Achievement!G166,"")</f>
        <v/>
      </c>
      <c r="G166" s="43" t="str">
        <f t="shared" si="9"/>
        <v xml:space="preserve"> </v>
      </c>
      <c r="H166" s="141"/>
      <c r="I166" s="141"/>
      <c r="J166" s="141"/>
    </row>
    <row r="167" spans="1:10" ht="24" customHeight="1" x14ac:dyDescent="0.35">
      <c r="A167" s="103" t="str">
        <f>IF(Achievement!E167="Growth High",Achievement!A167,"-")</f>
        <v>-</v>
      </c>
      <c r="B167" s="103" t="str">
        <f>IF(Achievement!E167="Growth High",Achievement!B167,"-")</f>
        <v>-</v>
      </c>
      <c r="C167" s="104" t="str">
        <f>IF(Achievement!E167="Growth High",Achievement!C167,"-")</f>
        <v>-</v>
      </c>
      <c r="D167" s="105" t="str">
        <f>IF(Achievement!E167="Growth High",Achievement!D167,"")</f>
        <v/>
      </c>
      <c r="E167" s="52" t="str">
        <f t="shared" si="10"/>
        <v>-</v>
      </c>
      <c r="F167" s="87" t="str">
        <f>IF(Achievement!E167="Growth High",Achievement!G167,"")</f>
        <v/>
      </c>
      <c r="G167" s="43" t="str">
        <f t="shared" si="9"/>
        <v xml:space="preserve"> </v>
      </c>
      <c r="H167" s="141"/>
      <c r="I167" s="141"/>
      <c r="J167" s="141"/>
    </row>
    <row r="168" spans="1:10" ht="24" customHeight="1" x14ac:dyDescent="0.35">
      <c r="A168" s="103" t="str">
        <f>IF(Achievement!E168="Growth High",Achievement!A168,"-")</f>
        <v>-</v>
      </c>
      <c r="B168" s="103" t="str">
        <f>IF(Achievement!E168="Growth High",Achievement!B168,"-")</f>
        <v>-</v>
      </c>
      <c r="C168" s="104" t="str">
        <f>IF(Achievement!E168="Growth High",Achievement!C168,"-")</f>
        <v>-</v>
      </c>
      <c r="D168" s="105" t="str">
        <f>IF(Achievement!E168="Growth High",Achievement!D168,"")</f>
        <v/>
      </c>
      <c r="E168" s="52" t="str">
        <f t="shared" si="10"/>
        <v>-</v>
      </c>
      <c r="F168" s="87" t="str">
        <f>IF(Achievement!E168="Growth High",Achievement!G168,"")</f>
        <v/>
      </c>
      <c r="G168" s="43" t="str">
        <f t="shared" si="9"/>
        <v xml:space="preserve"> </v>
      </c>
      <c r="H168" s="141"/>
      <c r="I168" s="141"/>
      <c r="J168" s="141"/>
    </row>
    <row r="169" spans="1:10" ht="24" customHeight="1" x14ac:dyDescent="0.35">
      <c r="A169" s="103" t="str">
        <f>IF(Achievement!E169="Growth High",Achievement!A169,"-")</f>
        <v>-</v>
      </c>
      <c r="B169" s="103" t="str">
        <f>IF(Achievement!E169="Growth High",Achievement!B169,"-")</f>
        <v>-</v>
      </c>
      <c r="C169" s="104" t="str">
        <f>IF(Achievement!E169="Growth High",Achievement!C169,"-")</f>
        <v>-</v>
      </c>
      <c r="D169" s="105" t="str">
        <f>IF(Achievement!E169="Growth High",Achievement!D169,"")</f>
        <v/>
      </c>
      <c r="E169" s="52" t="str">
        <f t="shared" si="10"/>
        <v>-</v>
      </c>
      <c r="F169" s="87" t="str">
        <f>IF(Achievement!E169="Growth High",Achievement!G169,"")</f>
        <v/>
      </c>
      <c r="G169" s="43" t="str">
        <f t="shared" si="9"/>
        <v xml:space="preserve"> </v>
      </c>
      <c r="H169" s="141"/>
      <c r="I169" s="141"/>
      <c r="J169" s="141"/>
    </row>
    <row r="170" spans="1:10" ht="24" customHeight="1" x14ac:dyDescent="0.35">
      <c r="A170" s="103" t="str">
        <f>IF(Achievement!E170="Growth High",Achievement!A170,"-")</f>
        <v>-</v>
      </c>
      <c r="B170" s="103" t="str">
        <f>IF(Achievement!E170="Growth High",Achievement!B170,"-")</f>
        <v>-</v>
      </c>
      <c r="C170" s="104" t="str">
        <f>IF(Achievement!E170="Growth High",Achievement!C170,"-")</f>
        <v>-</v>
      </c>
      <c r="D170" s="105" t="str">
        <f>IF(Achievement!E170="Growth High",Achievement!D170,"")</f>
        <v/>
      </c>
      <c r="E170" s="52" t="str">
        <f t="shared" si="10"/>
        <v>-</v>
      </c>
      <c r="F170" s="87" t="str">
        <f>IF(Achievement!E170="Growth High",Achievement!G170,"")</f>
        <v/>
      </c>
      <c r="G170" s="43" t="str">
        <f t="shared" si="9"/>
        <v xml:space="preserve"> </v>
      </c>
      <c r="H170" s="141"/>
      <c r="I170" s="141"/>
      <c r="J170" s="141"/>
    </row>
    <row r="171" spans="1:10" ht="24" customHeight="1" x14ac:dyDescent="0.35">
      <c r="A171" s="103" t="str">
        <f>IF(Achievement!E171="Growth High",Achievement!A171,"-")</f>
        <v>-</v>
      </c>
      <c r="B171" s="103" t="str">
        <f>IF(Achievement!E171="Growth High",Achievement!B171,"-")</f>
        <v>-</v>
      </c>
      <c r="C171" s="104" t="str">
        <f>IF(Achievement!E171="Growth High",Achievement!C171,"-")</f>
        <v>-</v>
      </c>
      <c r="D171" s="105" t="str">
        <f>IF(Achievement!E171="Growth High",Achievement!D171,"")</f>
        <v/>
      </c>
      <c r="E171" s="52" t="str">
        <f t="shared" si="10"/>
        <v>-</v>
      </c>
      <c r="F171" s="87" t="str">
        <f>IF(Achievement!E171="Growth High",Achievement!G171,"")</f>
        <v/>
      </c>
      <c r="G171" s="43" t="str">
        <f t="shared" si="9"/>
        <v xml:space="preserve"> </v>
      </c>
      <c r="H171" s="141"/>
      <c r="I171" s="141"/>
      <c r="J171" s="141"/>
    </row>
    <row r="172" spans="1:10" ht="24" customHeight="1" x14ac:dyDescent="0.35">
      <c r="A172" s="103" t="str">
        <f>IF(Achievement!E172="Growth High",Achievement!A172,"-")</f>
        <v>-</v>
      </c>
      <c r="B172" s="103" t="str">
        <f>IF(Achievement!E172="Growth High",Achievement!B172,"-")</f>
        <v>-</v>
      </c>
      <c r="C172" s="104" t="str">
        <f>IF(Achievement!E172="Growth High",Achievement!C172,"-")</f>
        <v>-</v>
      </c>
      <c r="D172" s="105" t="str">
        <f>IF(Achievement!E172="Growth High",Achievement!D172,"")</f>
        <v/>
      </c>
      <c r="E172" s="52" t="str">
        <f t="shared" si="10"/>
        <v>-</v>
      </c>
      <c r="F172" s="87" t="str">
        <f>IF(Achievement!E172="Growth High",Achievement!G172,"")</f>
        <v/>
      </c>
      <c r="G172" s="43" t="str">
        <f t="shared" si="9"/>
        <v xml:space="preserve"> </v>
      </c>
      <c r="H172" s="141"/>
      <c r="I172" s="141"/>
      <c r="J172" s="141"/>
    </row>
    <row r="173" spans="1:10" ht="24" customHeight="1" x14ac:dyDescent="0.35">
      <c r="A173" s="103" t="str">
        <f>IF(Achievement!E173="Growth High",Achievement!A173,"-")</f>
        <v>-</v>
      </c>
      <c r="B173" s="103" t="str">
        <f>IF(Achievement!E173="Growth High",Achievement!B173,"-")</f>
        <v>-</v>
      </c>
      <c r="C173" s="104" t="str">
        <f>IF(Achievement!E173="Growth High",Achievement!C173,"-")</f>
        <v>-</v>
      </c>
      <c r="D173" s="105" t="str">
        <f>IF(Achievement!E173="Growth High",Achievement!D173,"")</f>
        <v/>
      </c>
      <c r="E173" s="52" t="str">
        <f t="shared" si="10"/>
        <v>-</v>
      </c>
      <c r="F173" s="87" t="str">
        <f>IF(Achievement!E173="Growth High",Achievement!G173,"")</f>
        <v/>
      </c>
      <c r="G173" s="43" t="str">
        <f t="shared" si="9"/>
        <v xml:space="preserve"> </v>
      </c>
      <c r="H173" s="141"/>
      <c r="I173" s="141"/>
      <c r="J173" s="141"/>
    </row>
    <row r="174" spans="1:10" ht="24" customHeight="1" x14ac:dyDescent="0.35">
      <c r="A174" s="103" t="str">
        <f>IF(Achievement!E174="Growth High",Achievement!A174,"-")</f>
        <v>-</v>
      </c>
      <c r="B174" s="103" t="str">
        <f>IF(Achievement!E174="Growth High",Achievement!B174,"-")</f>
        <v>-</v>
      </c>
      <c r="C174" s="104" t="str">
        <f>IF(Achievement!E174="Growth High",Achievement!C174,"-")</f>
        <v>-</v>
      </c>
      <c r="D174" s="105" t="str">
        <f>IF(Achievement!E174="Growth High",Achievement!D174,"")</f>
        <v/>
      </c>
      <c r="E174" s="52" t="str">
        <f t="shared" si="10"/>
        <v>-</v>
      </c>
      <c r="F174" s="87" t="str">
        <f>IF(Achievement!E174="Growth High",Achievement!G174,"")</f>
        <v/>
      </c>
      <c r="G174" s="43" t="str">
        <f t="shared" si="9"/>
        <v xml:space="preserve"> </v>
      </c>
      <c r="H174" s="141"/>
      <c r="I174" s="141"/>
      <c r="J174" s="141"/>
    </row>
    <row r="175" spans="1:10" ht="24" customHeight="1" x14ac:dyDescent="0.35">
      <c r="A175" s="103" t="str">
        <f>IF(Achievement!E175="Growth High",Achievement!A175,"-")</f>
        <v>-</v>
      </c>
      <c r="B175" s="103" t="str">
        <f>IF(Achievement!E175="Growth High",Achievement!B175,"-")</f>
        <v>-</v>
      </c>
      <c r="C175" s="104" t="str">
        <f>IF(Achievement!E175="Growth High",Achievement!C175,"-")</f>
        <v>-</v>
      </c>
      <c r="D175" s="105" t="str">
        <f>IF(Achievement!E175="Growth High",Achievement!D175,"")</f>
        <v/>
      </c>
      <c r="E175" s="52" t="str">
        <f t="shared" si="10"/>
        <v>-</v>
      </c>
      <c r="F175" s="87" t="str">
        <f>IF(Achievement!E175="Growth High",Achievement!G175,"")</f>
        <v/>
      </c>
      <c r="G175" s="43" t="str">
        <f t="shared" si="9"/>
        <v xml:space="preserve"> </v>
      </c>
      <c r="H175" s="141"/>
      <c r="I175" s="141"/>
      <c r="J175" s="141"/>
    </row>
    <row r="176" spans="1:10" ht="24" customHeight="1" x14ac:dyDescent="0.35">
      <c r="A176" s="103" t="str">
        <f>IF(Achievement!E176="Growth High",Achievement!A176,"-")</f>
        <v>-</v>
      </c>
      <c r="B176" s="103" t="str">
        <f>IF(Achievement!E176="Growth High",Achievement!B176,"-")</f>
        <v>-</v>
      </c>
      <c r="C176" s="104" t="str">
        <f>IF(Achievement!E176="Growth High",Achievement!C176,"-")</f>
        <v>-</v>
      </c>
      <c r="D176" s="105" t="str">
        <f>IF(Achievement!E176="Growth High",Achievement!D176,"")</f>
        <v/>
      </c>
      <c r="E176" s="52" t="str">
        <f t="shared" si="10"/>
        <v>-</v>
      </c>
      <c r="F176" s="87" t="str">
        <f>IF(Achievement!E176="Growth High",Achievement!G176,"")</f>
        <v/>
      </c>
      <c r="G176" s="43" t="str">
        <f t="shared" si="9"/>
        <v xml:space="preserve"> </v>
      </c>
      <c r="H176" s="141"/>
      <c r="I176" s="141"/>
      <c r="J176" s="141"/>
    </row>
    <row r="177" spans="1:10" ht="24" customHeight="1" x14ac:dyDescent="0.35">
      <c r="A177" s="103" t="str">
        <f>IF(Achievement!E177="Growth High",Achievement!A177,"-")</f>
        <v>-</v>
      </c>
      <c r="B177" s="103" t="str">
        <f>IF(Achievement!E177="Growth High",Achievement!B177,"-")</f>
        <v>-</v>
      </c>
      <c r="C177" s="104" t="str">
        <f>IF(Achievement!E177="Growth High",Achievement!C177,"-")</f>
        <v>-</v>
      </c>
      <c r="D177" s="105" t="str">
        <f>IF(Achievement!E177="Growth High",Achievement!D177,"")</f>
        <v/>
      </c>
      <c r="E177" s="52" t="str">
        <f t="shared" si="10"/>
        <v>-</v>
      </c>
      <c r="F177" s="87" t="str">
        <f>IF(Achievement!E177="Growth High",Achievement!G177,"")</f>
        <v/>
      </c>
      <c r="G177" s="43" t="str">
        <f t="shared" si="9"/>
        <v xml:space="preserve"> </v>
      </c>
      <c r="H177" s="141"/>
      <c r="I177" s="141"/>
      <c r="J177" s="141"/>
    </row>
    <row r="178" spans="1:10" ht="24" customHeight="1" x14ac:dyDescent="0.35">
      <c r="A178" s="103" t="str">
        <f>IF(Achievement!E178="Growth High",Achievement!A178,"-")</f>
        <v>-</v>
      </c>
      <c r="B178" s="103" t="str">
        <f>IF(Achievement!E178="Growth High",Achievement!B178,"-")</f>
        <v>-</v>
      </c>
      <c r="C178" s="104" t="str">
        <f>IF(Achievement!E178="Growth High",Achievement!C178,"-")</f>
        <v>-</v>
      </c>
      <c r="D178" s="105" t="str">
        <f>IF(Achievement!E178="Growth High",Achievement!D178,"")</f>
        <v/>
      </c>
      <c r="E178" s="52" t="str">
        <f t="shared" si="10"/>
        <v>-</v>
      </c>
      <c r="F178" s="87" t="str">
        <f>IF(Achievement!E178="Growth High",Achievement!G178,"")</f>
        <v/>
      </c>
      <c r="G178" s="43" t="str">
        <f t="shared" si="9"/>
        <v xml:space="preserve"> </v>
      </c>
      <c r="H178" s="141"/>
      <c r="I178" s="141"/>
      <c r="J178" s="141"/>
    </row>
    <row r="179" spans="1:10" ht="24" customHeight="1" x14ac:dyDescent="0.35">
      <c r="A179" s="103" t="str">
        <f>IF(Achievement!E179="Growth High",Achievement!A179,"-")</f>
        <v>-</v>
      </c>
      <c r="B179" s="103" t="str">
        <f>IF(Achievement!E179="Growth High",Achievement!B179,"-")</f>
        <v>-</v>
      </c>
      <c r="C179" s="104" t="str">
        <f>IF(Achievement!E179="Growth High",Achievement!C179,"-")</f>
        <v>-</v>
      </c>
      <c r="D179" s="105" t="str">
        <f>IF(Achievement!E179="Growth High",Achievement!D179,"")</f>
        <v/>
      </c>
      <c r="E179" s="52" t="str">
        <f t="shared" si="10"/>
        <v>-</v>
      </c>
      <c r="F179" s="87" t="str">
        <f>IF(Achievement!E179="Growth High",Achievement!G179,"")</f>
        <v/>
      </c>
      <c r="G179" s="43" t="str">
        <f t="shared" si="9"/>
        <v xml:space="preserve"> </v>
      </c>
      <c r="H179" s="141"/>
      <c r="I179" s="141"/>
      <c r="J179" s="141"/>
    </row>
    <row r="180" spans="1:10" ht="24" customHeight="1" x14ac:dyDescent="0.35">
      <c r="A180" s="103" t="str">
        <f>IF(Achievement!E180="Growth High",Achievement!A180,"-")</f>
        <v>-</v>
      </c>
      <c r="B180" s="103" t="str">
        <f>IF(Achievement!E180="Growth High",Achievement!B180,"-")</f>
        <v>-</v>
      </c>
      <c r="C180" s="104" t="str">
        <f>IF(Achievement!E180="Growth High",Achievement!C180,"-")</f>
        <v>-</v>
      </c>
      <c r="D180" s="105" t="str">
        <f>IF(Achievement!E180="Growth High",Achievement!D180,"")</f>
        <v/>
      </c>
      <c r="E180" s="52" t="str">
        <f t="shared" si="10"/>
        <v>-</v>
      </c>
      <c r="F180" s="87" t="str">
        <f>IF(Achievement!E180="Growth High",Achievement!G180,"")</f>
        <v/>
      </c>
      <c r="G180" s="43" t="str">
        <f t="shared" si="9"/>
        <v xml:space="preserve"> </v>
      </c>
      <c r="H180" s="141"/>
      <c r="I180" s="141"/>
      <c r="J180" s="141"/>
    </row>
    <row r="181" spans="1:10" ht="24" customHeight="1" x14ac:dyDescent="0.35">
      <c r="A181" s="103" t="str">
        <f>IF(Achievement!E181="Growth High",Achievement!A181,"-")</f>
        <v>-</v>
      </c>
      <c r="B181" s="103" t="str">
        <f>IF(Achievement!E181="Growth High",Achievement!B181,"-")</f>
        <v>-</v>
      </c>
      <c r="C181" s="104" t="str">
        <f>IF(Achievement!E181="Growth High",Achievement!C181,"-")</f>
        <v>-</v>
      </c>
      <c r="D181" s="105" t="str">
        <f>IF(Achievement!E181="Growth High",Achievement!D181,"")</f>
        <v/>
      </c>
      <c r="E181" s="52" t="str">
        <f t="shared" si="10"/>
        <v>-</v>
      </c>
      <c r="F181" s="87" t="str">
        <f>IF(Achievement!E181="Growth High",Achievement!G181,"")</f>
        <v/>
      </c>
      <c r="G181" s="43" t="str">
        <f t="shared" si="9"/>
        <v xml:space="preserve"> </v>
      </c>
      <c r="H181" s="141"/>
      <c r="I181" s="141"/>
      <c r="J181" s="141"/>
    </row>
    <row r="182" spans="1:10" ht="24" customHeight="1" x14ac:dyDescent="0.35">
      <c r="A182" s="103" t="str">
        <f>IF(Achievement!E182="Growth High",Achievement!A182,"-")</f>
        <v>-</v>
      </c>
      <c r="B182" s="103" t="str">
        <f>IF(Achievement!E182="Growth High",Achievement!B182,"-")</f>
        <v>-</v>
      </c>
      <c r="C182" s="104" t="str">
        <f>IF(Achievement!E182="Growth High",Achievement!C182,"-")</f>
        <v>-</v>
      </c>
      <c r="D182" s="105" t="str">
        <f>IF(Achievement!E182="Growth High",Achievement!D182,"")</f>
        <v/>
      </c>
      <c r="E182" s="52" t="str">
        <f t="shared" si="10"/>
        <v>-</v>
      </c>
      <c r="F182" s="87" t="str">
        <f>IF(Achievement!E182="Growth High",Achievement!G182,"")</f>
        <v/>
      </c>
      <c r="G182" s="43" t="str">
        <f t="shared" si="9"/>
        <v xml:space="preserve"> </v>
      </c>
      <c r="H182" s="141"/>
      <c r="I182" s="141"/>
      <c r="J182" s="141"/>
    </row>
    <row r="183" spans="1:10" ht="24" customHeight="1" x14ac:dyDescent="0.35">
      <c r="A183" s="103" t="str">
        <f>IF(Achievement!E183="Growth High",Achievement!A183,"-")</f>
        <v>-</v>
      </c>
      <c r="B183" s="103" t="str">
        <f>IF(Achievement!E183="Growth High",Achievement!B183,"-")</f>
        <v>-</v>
      </c>
      <c r="C183" s="104" t="str">
        <f>IF(Achievement!E183="Growth High",Achievement!C183,"-")</f>
        <v>-</v>
      </c>
      <c r="D183" s="105" t="str">
        <f>IF(Achievement!E183="Growth High",Achievement!D183,"")</f>
        <v/>
      </c>
      <c r="E183" s="52" t="str">
        <f t="shared" si="10"/>
        <v>-</v>
      </c>
      <c r="F183" s="87" t="str">
        <f>IF(Achievement!E183="Growth High",Achievement!G183,"")</f>
        <v/>
      </c>
      <c r="G183" s="43" t="str">
        <f t="shared" si="9"/>
        <v xml:space="preserve"> </v>
      </c>
      <c r="H183" s="141"/>
      <c r="I183" s="141"/>
      <c r="J183" s="141"/>
    </row>
    <row r="184" spans="1:10" ht="24" customHeight="1" x14ac:dyDescent="0.35">
      <c r="A184" s="103" t="str">
        <f>IF(Achievement!E184="Growth High",Achievement!A184,"-")</f>
        <v>-</v>
      </c>
      <c r="B184" s="103" t="str">
        <f>IF(Achievement!E184="Growth High",Achievement!B184,"-")</f>
        <v>-</v>
      </c>
      <c r="C184" s="104" t="str">
        <f>IF(Achievement!E184="Growth High",Achievement!C184,"-")</f>
        <v>-</v>
      </c>
      <c r="D184" s="105" t="str">
        <f>IF(Achievement!E184="Growth High",Achievement!D184,"")</f>
        <v/>
      </c>
      <c r="E184" s="52" t="str">
        <f t="shared" si="10"/>
        <v>-</v>
      </c>
      <c r="F184" s="87" t="str">
        <f>IF(Achievement!E184="Growth High",Achievement!G184,"")</f>
        <v/>
      </c>
      <c r="G184" s="43" t="str">
        <f t="shared" si="9"/>
        <v xml:space="preserve"> </v>
      </c>
      <c r="H184" s="141"/>
      <c r="I184" s="141"/>
      <c r="J184" s="141"/>
    </row>
    <row r="185" spans="1:10" ht="24" customHeight="1" x14ac:dyDescent="0.35">
      <c r="A185" s="103" t="str">
        <f>IF(Achievement!E185="Growth High",Achievement!A185,"-")</f>
        <v>-</v>
      </c>
      <c r="B185" s="103" t="str">
        <f>IF(Achievement!E185="Growth High",Achievement!B185,"-")</f>
        <v>-</v>
      </c>
      <c r="C185" s="104" t="str">
        <f>IF(Achievement!E185="Growth High",Achievement!C185,"-")</f>
        <v>-</v>
      </c>
      <c r="D185" s="105" t="str">
        <f>IF(Achievement!E185="Growth High",Achievement!D185,"")</f>
        <v/>
      </c>
      <c r="E185" s="52" t="str">
        <f t="shared" si="10"/>
        <v>-</v>
      </c>
      <c r="F185" s="87" t="str">
        <f>IF(Achievement!E185="Growth High",Achievement!G185,"")</f>
        <v/>
      </c>
      <c r="G185" s="43" t="str">
        <f t="shared" si="9"/>
        <v xml:space="preserve"> </v>
      </c>
      <c r="H185" s="141"/>
      <c r="I185" s="141"/>
      <c r="J185" s="141"/>
    </row>
    <row r="186" spans="1:10" ht="24" customHeight="1" x14ac:dyDescent="0.35">
      <c r="A186" s="103" t="str">
        <f>IF(Achievement!E186="Growth High",Achievement!A186,"-")</f>
        <v>-</v>
      </c>
      <c r="B186" s="103" t="str">
        <f>IF(Achievement!E186="Growth High",Achievement!B186,"-")</f>
        <v>-</v>
      </c>
      <c r="C186" s="104" t="str">
        <f>IF(Achievement!E186="Growth High",Achievement!C186,"-")</f>
        <v>-</v>
      </c>
      <c r="D186" s="105" t="str">
        <f>IF(Achievement!E186="Growth High",Achievement!D186,"")</f>
        <v/>
      </c>
      <c r="E186" s="52" t="str">
        <f t="shared" si="10"/>
        <v>-</v>
      </c>
      <c r="F186" s="87" t="str">
        <f>IF(Achievement!E186="Growth High",Achievement!G186,"")</f>
        <v/>
      </c>
      <c r="G186" s="43" t="str">
        <f t="shared" si="9"/>
        <v xml:space="preserve"> </v>
      </c>
      <c r="H186" s="141"/>
      <c r="I186" s="141"/>
      <c r="J186" s="141"/>
    </row>
    <row r="187" spans="1:10" ht="24" customHeight="1" x14ac:dyDescent="0.35">
      <c r="A187" s="103" t="str">
        <f>IF(Achievement!E187="Growth High",Achievement!A187,"-")</f>
        <v>-</v>
      </c>
      <c r="B187" s="103" t="str">
        <f>IF(Achievement!E187="Growth High",Achievement!B187,"-")</f>
        <v>-</v>
      </c>
      <c r="C187" s="104" t="str">
        <f>IF(Achievement!E187="Growth High",Achievement!C187,"-")</f>
        <v>-</v>
      </c>
      <c r="D187" s="105" t="str">
        <f>IF(Achievement!E187="Growth High",Achievement!D187,"")</f>
        <v/>
      </c>
      <c r="E187" s="52" t="str">
        <f t="shared" si="10"/>
        <v>-</v>
      </c>
      <c r="F187" s="87" t="str">
        <f>IF(Achievement!E187="Growth High",Achievement!G187,"")</f>
        <v/>
      </c>
      <c r="G187" s="43" t="str">
        <f t="shared" si="9"/>
        <v xml:space="preserve"> </v>
      </c>
      <c r="H187" s="141"/>
      <c r="I187" s="141"/>
      <c r="J187" s="141"/>
    </row>
    <row r="188" spans="1:10" ht="24" customHeight="1" x14ac:dyDescent="0.35">
      <c r="A188" s="103" t="str">
        <f>IF(Achievement!E188="Growth High",Achievement!A188,"-")</f>
        <v>-</v>
      </c>
      <c r="B188" s="103" t="str">
        <f>IF(Achievement!E188="Growth High",Achievement!B188,"-")</f>
        <v>-</v>
      </c>
      <c r="C188" s="104" t="str">
        <f>IF(Achievement!E188="Growth High",Achievement!C188,"-")</f>
        <v>-</v>
      </c>
      <c r="D188" s="105" t="str">
        <f>IF(Achievement!E188="Growth High",Achievement!D188,"")</f>
        <v/>
      </c>
      <c r="E188" s="52" t="str">
        <f t="shared" si="10"/>
        <v>-</v>
      </c>
      <c r="F188" s="87" t="str">
        <f>IF(Achievement!E188="Growth High",Achievement!G188,"")</f>
        <v/>
      </c>
      <c r="G188" s="43" t="str">
        <f t="shared" si="9"/>
        <v xml:space="preserve"> </v>
      </c>
      <c r="H188" s="141"/>
      <c r="I188" s="141"/>
      <c r="J188" s="141"/>
    </row>
    <row r="189" spans="1:10" ht="24" customHeight="1" x14ac:dyDescent="0.35">
      <c r="A189" s="103" t="str">
        <f>IF(Achievement!E189="Growth High",Achievement!A189,"-")</f>
        <v>-</v>
      </c>
      <c r="B189" s="103" t="str">
        <f>IF(Achievement!E189="Growth High",Achievement!B189,"-")</f>
        <v>-</v>
      </c>
      <c r="C189" s="104" t="str">
        <f>IF(Achievement!E189="Growth High",Achievement!C189,"-")</f>
        <v>-</v>
      </c>
      <c r="D189" s="105" t="str">
        <f>IF(Achievement!E189="Growth High",Achievement!D189,"")</f>
        <v/>
      </c>
      <c r="E189" s="52" t="str">
        <f t="shared" ref="E189:E192" si="11">IFERROR(D189+((28-D189)*0.5),"-")</f>
        <v>-</v>
      </c>
      <c r="F189" s="87" t="str">
        <f>IF(Achievement!E189="Growth High",Achievement!G189,"")</f>
        <v/>
      </c>
      <c r="G189" s="43" t="str">
        <f t="shared" si="9"/>
        <v xml:space="preserve"> </v>
      </c>
      <c r="H189" s="141"/>
      <c r="I189" s="141"/>
      <c r="J189" s="141"/>
    </row>
    <row r="190" spans="1:10" ht="24" customHeight="1" x14ac:dyDescent="0.35">
      <c r="A190" s="103" t="str">
        <f>IF(Achievement!E190="Growth High",Achievement!A190,"-")</f>
        <v>-</v>
      </c>
      <c r="B190" s="103" t="str">
        <f>IF(Achievement!E190="Growth High",Achievement!B190,"-")</f>
        <v>-</v>
      </c>
      <c r="C190" s="104" t="str">
        <f>IF(Achievement!E190="Growth High",Achievement!C190,"-")</f>
        <v>-</v>
      </c>
      <c r="D190" s="105" t="str">
        <f>IF(Achievement!E190="Growth High",Achievement!D190,"")</f>
        <v/>
      </c>
      <c r="E190" s="52" t="str">
        <f t="shared" si="11"/>
        <v>-</v>
      </c>
      <c r="F190" s="87" t="str">
        <f>IF(Achievement!E190="Growth High",Achievement!G190,"")</f>
        <v/>
      </c>
      <c r="G190" s="43" t="str">
        <f t="shared" si="9"/>
        <v xml:space="preserve"> </v>
      </c>
      <c r="H190" s="141"/>
      <c r="I190" s="141"/>
      <c r="J190" s="141"/>
    </row>
    <row r="191" spans="1:10" ht="24" customHeight="1" x14ac:dyDescent="0.35">
      <c r="A191" s="103" t="str">
        <f>IF(Achievement!E191="Growth High",Achievement!A191,"-")</f>
        <v>-</v>
      </c>
      <c r="B191" s="103" t="str">
        <f>IF(Achievement!E191="Growth High",Achievement!B191,"-")</f>
        <v>-</v>
      </c>
      <c r="C191" s="104" t="str">
        <f>IF(Achievement!E191="Growth High",Achievement!C191,"-")</f>
        <v>-</v>
      </c>
      <c r="D191" s="105" t="str">
        <f>IF(Achievement!E191="Growth High",Achievement!D191,"")</f>
        <v/>
      </c>
      <c r="E191" s="52" t="str">
        <f t="shared" si="11"/>
        <v>-</v>
      </c>
      <c r="F191" s="87" t="str">
        <f>IF(Achievement!E191="Growth High",Achievement!G191,"")</f>
        <v/>
      </c>
      <c r="G191" s="43" t="str">
        <f t="shared" si="9"/>
        <v xml:space="preserve"> </v>
      </c>
      <c r="H191" s="141"/>
      <c r="I191" s="141"/>
      <c r="J191" s="141"/>
    </row>
    <row r="192" spans="1:10" ht="24" customHeight="1" x14ac:dyDescent="0.35">
      <c r="A192" s="103" t="str">
        <f>IF(Achievement!E192="Growth High",Achievement!A192,"-")</f>
        <v>-</v>
      </c>
      <c r="B192" s="103" t="str">
        <f>IF(Achievement!E192="Growth High",Achievement!B192,"-")</f>
        <v>-</v>
      </c>
      <c r="C192" s="104" t="str">
        <f>IF(Achievement!E192="Growth High",Achievement!C192,"-")</f>
        <v>-</v>
      </c>
      <c r="D192" s="105" t="str">
        <f>IF(Achievement!E192="Growth High",Achievement!D192,"")</f>
        <v/>
      </c>
      <c r="E192" s="52" t="str">
        <f t="shared" si="11"/>
        <v>-</v>
      </c>
      <c r="F192" s="87" t="str">
        <f>IF(Achievement!E192="Growth High",Achievement!G192,"")</f>
        <v/>
      </c>
      <c r="G192" s="43" t="str">
        <f t="shared" si="9"/>
        <v xml:space="preserve"> </v>
      </c>
      <c r="H192" s="141"/>
      <c r="I192" s="141"/>
      <c r="J192" s="141"/>
    </row>
    <row r="193" spans="6:6" x14ac:dyDescent="0.25">
      <c r="F193" s="53"/>
    </row>
    <row r="194" spans="6:6" x14ac:dyDescent="0.25">
      <c r="F194" s="53"/>
    </row>
    <row r="195" spans="6:6" x14ac:dyDescent="0.25">
      <c r="F195" s="53"/>
    </row>
    <row r="196" spans="6:6" x14ac:dyDescent="0.25">
      <c r="F196" s="53"/>
    </row>
    <row r="197" spans="6:6" x14ac:dyDescent="0.25">
      <c r="F197" s="53"/>
    </row>
    <row r="198" spans="6:6" x14ac:dyDescent="0.25">
      <c r="F198" s="53"/>
    </row>
    <row r="199" spans="6:6" x14ac:dyDescent="0.25">
      <c r="F199" s="53"/>
    </row>
    <row r="200" spans="6:6" x14ac:dyDescent="0.25">
      <c r="F200" s="53"/>
    </row>
    <row r="201" spans="6:6" x14ac:dyDescent="0.25">
      <c r="F201" s="53"/>
    </row>
    <row r="202" spans="6:6" x14ac:dyDescent="0.25">
      <c r="F202" s="53"/>
    </row>
    <row r="203" spans="6:6" x14ac:dyDescent="0.25">
      <c r="F203" s="53"/>
    </row>
    <row r="204" spans="6:6" x14ac:dyDescent="0.25">
      <c r="F204" s="53"/>
    </row>
    <row r="205" spans="6:6" x14ac:dyDescent="0.25">
      <c r="F205" s="53"/>
    </row>
    <row r="206" spans="6:6" x14ac:dyDescent="0.25">
      <c r="F206" s="53"/>
    </row>
  </sheetData>
  <sheetProtection sheet="1" selectLockedCells="1"/>
  <mergeCells count="22">
    <mergeCell ref="B4:F4"/>
    <mergeCell ref="H4:J4"/>
    <mergeCell ref="A1:J1"/>
    <mergeCell ref="B2:F2"/>
    <mergeCell ref="H2:J2"/>
    <mergeCell ref="B3:F3"/>
    <mergeCell ref="H3:J3"/>
    <mergeCell ref="B5:J5"/>
    <mergeCell ref="C6:J6"/>
    <mergeCell ref="A7:E7"/>
    <mergeCell ref="F7:J7"/>
    <mergeCell ref="A8:E8"/>
    <mergeCell ref="F8:J8"/>
    <mergeCell ref="H11:J192"/>
    <mergeCell ref="K8:N8"/>
    <mergeCell ref="A9:A10"/>
    <mergeCell ref="B9:B10"/>
    <mergeCell ref="C9:C10"/>
    <mergeCell ref="D9:D10"/>
    <mergeCell ref="E9:E10"/>
    <mergeCell ref="F9:F10"/>
    <mergeCell ref="G9:G10"/>
  </mergeCells>
  <pageMargins left="0.7" right="0.7" top="0.75" bottom="0.75" header="0.3" footer="0.3"/>
  <pageSetup scale="26" fitToHeight="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4"/>
  <sheetViews>
    <sheetView tabSelected="1" topLeftCell="A9" zoomScale="60" zoomScaleNormal="60" workbookViewId="0">
      <selection activeCell="I15" sqref="I15"/>
    </sheetView>
  </sheetViews>
  <sheetFormatPr defaultRowHeight="15" x14ac:dyDescent="0.25"/>
  <cols>
    <col min="1" max="6" width="26.7109375" customWidth="1"/>
    <col min="7" max="10" width="36.7109375" customWidth="1"/>
  </cols>
  <sheetData>
    <row r="1" spans="1:10" ht="80.099999999999994" customHeight="1" x14ac:dyDescent="0.25">
      <c r="A1" s="260" t="s">
        <v>9</v>
      </c>
      <c r="B1" s="261"/>
      <c r="C1" s="261"/>
      <c r="D1" s="261"/>
      <c r="E1" s="261"/>
      <c r="F1" s="261"/>
      <c r="G1" s="261"/>
      <c r="H1" s="262"/>
      <c r="I1" s="7"/>
      <c r="J1" s="7"/>
    </row>
    <row r="2" spans="1:10" ht="52.5" x14ac:dyDescent="0.25">
      <c r="A2" s="15" t="s">
        <v>1</v>
      </c>
      <c r="B2" s="263" t="str">
        <f>Achievement!B2</f>
        <v>Enter Teacher Name</v>
      </c>
      <c r="C2" s="264"/>
      <c r="D2" s="265"/>
      <c r="E2" s="89" t="s">
        <v>0</v>
      </c>
      <c r="F2" s="256" t="str">
        <f>Achievement!H2</f>
        <v>Example: Dance I</v>
      </c>
      <c r="G2" s="257"/>
      <c r="H2" s="258"/>
      <c r="I2" s="8"/>
      <c r="J2" s="9"/>
    </row>
    <row r="3" spans="1:10" ht="52.5" x14ac:dyDescent="0.25">
      <c r="A3" s="15" t="s">
        <v>3</v>
      </c>
      <c r="B3" s="249" t="str">
        <f>Achievement!B3</f>
        <v>Example: Proficient Dance I Baseline Assessment</v>
      </c>
      <c r="C3" s="250"/>
      <c r="D3" s="259"/>
      <c r="E3" s="89" t="s">
        <v>5</v>
      </c>
      <c r="F3" s="256" t="str">
        <f>Achievement!H3</f>
        <v>Example: 9 through 12</v>
      </c>
      <c r="G3" s="257"/>
      <c r="H3" s="258"/>
      <c r="I3" s="8"/>
      <c r="J3" s="9"/>
    </row>
    <row r="4" spans="1:10" ht="78.75" x14ac:dyDescent="0.25">
      <c r="A4" s="15" t="s">
        <v>4</v>
      </c>
      <c r="B4" s="249" t="str">
        <f>Achievement!B4</f>
        <v>Example: Proficient Dance I Summative Assessment</v>
      </c>
      <c r="C4" s="250"/>
      <c r="D4" s="259"/>
      <c r="E4" s="89" t="s">
        <v>2</v>
      </c>
      <c r="F4" s="256" t="str">
        <f>Achievement!H4</f>
        <v>Example: Academic Year</v>
      </c>
      <c r="G4" s="257"/>
      <c r="H4" s="258"/>
      <c r="I4" s="8"/>
      <c r="J4" s="9"/>
    </row>
    <row r="5" spans="1:10" ht="78.75" x14ac:dyDescent="0.25">
      <c r="A5" s="15" t="s">
        <v>49</v>
      </c>
      <c r="B5" s="249" t="str">
        <f>Achievement!B5</f>
        <v>Example:  80% of students in my Dance I class will demonstrate achievement by earning a Proficient Dance I Summative Assessment score of 18 or greater on the Proficient Dance Rubric.</v>
      </c>
      <c r="C5" s="250"/>
      <c r="D5" s="250"/>
      <c r="E5" s="250"/>
      <c r="F5" s="250"/>
      <c r="G5" s="250"/>
      <c r="H5" s="251"/>
      <c r="I5" s="10"/>
      <c r="J5" s="10"/>
    </row>
    <row r="6" spans="1:10" ht="99.95" customHeight="1" x14ac:dyDescent="0.25">
      <c r="A6" s="15" t="s">
        <v>50</v>
      </c>
      <c r="B6" s="249" t="str">
        <f>'Growth- Low'!B5:L5&amp;'Growth- Adequate'!B5:J5&amp;'Growth- High'!B5:J5</f>
        <v>Example: 80% of Low Level Preparedness students in my Dance I class will demonstrate growth by achieving 50% of the potential growth per the growth formula.Example: 80% of Adequate Level of Preparedness students in my Dance I class will demonstrate growth by achieving 50% of the potential growth per the growth formula.Example: 80% of High Level of Preparedness students in my Dance I class will demonstrate growth by achieving 50% of the potential growth per the growth formula.</v>
      </c>
      <c r="C6" s="250"/>
      <c r="D6" s="250"/>
      <c r="E6" s="250"/>
      <c r="F6" s="250"/>
      <c r="G6" s="250"/>
      <c r="H6" s="251"/>
      <c r="I6" s="10"/>
      <c r="J6" s="10"/>
    </row>
    <row r="7" spans="1:10" ht="80.099999999999994" customHeight="1" x14ac:dyDescent="0.25">
      <c r="A7" s="246" t="s">
        <v>10</v>
      </c>
      <c r="B7" s="247"/>
      <c r="C7" s="247"/>
      <c r="D7" s="247"/>
      <c r="E7" s="247"/>
      <c r="F7" s="247"/>
      <c r="G7" s="247"/>
      <c r="H7" s="248"/>
      <c r="I7" s="7"/>
      <c r="J7" s="7"/>
    </row>
    <row r="8" spans="1:10" ht="105" x14ac:dyDescent="0.25">
      <c r="A8" s="244" t="s">
        <v>21</v>
      </c>
      <c r="B8" s="245"/>
      <c r="C8" s="245" t="s">
        <v>22</v>
      </c>
      <c r="D8" s="245"/>
      <c r="E8" s="93" t="s">
        <v>23</v>
      </c>
      <c r="F8" s="92" t="s">
        <v>51</v>
      </c>
      <c r="G8" s="92" t="s">
        <v>52</v>
      </c>
      <c r="H8" s="16" t="s">
        <v>24</v>
      </c>
    </row>
    <row r="9" spans="1:10" ht="75" customHeight="1" x14ac:dyDescent="0.25">
      <c r="A9" s="239">
        <f>Achievement!I10</f>
        <v>6</v>
      </c>
      <c r="B9" s="240"/>
      <c r="C9" s="241">
        <f>Achievement!J10</f>
        <v>4</v>
      </c>
      <c r="D9" s="240"/>
      <c r="E9" s="94">
        <f>Achievement!K10</f>
        <v>0.66666666666666663</v>
      </c>
      <c r="F9" s="95">
        <f>Achievement!B6</f>
        <v>0</v>
      </c>
      <c r="G9" s="95" t="e">
        <f>IF(E9/F9&lt;=1,E9/F9,1)</f>
        <v>#DIV/0!</v>
      </c>
      <c r="H9" s="17" t="e">
        <f>IF(G9&gt;=0.9,"4",IF(G9&gt;=0.8,"3",IF(G9&gt;=0.6,"2", "1")))</f>
        <v>#DIV/0!</v>
      </c>
    </row>
    <row r="10" spans="1:10" ht="80.099999999999994" customHeight="1" x14ac:dyDescent="0.25">
      <c r="A10" s="252" t="s">
        <v>11</v>
      </c>
      <c r="B10" s="253"/>
      <c r="C10" s="253"/>
      <c r="D10" s="253"/>
      <c r="E10" s="253"/>
      <c r="F10" s="253"/>
      <c r="G10" s="253"/>
      <c r="H10" s="254"/>
      <c r="I10" s="7"/>
      <c r="J10" s="7"/>
    </row>
    <row r="11" spans="1:10" ht="168" customHeight="1" x14ac:dyDescent="0.25">
      <c r="A11" s="255" t="s">
        <v>34</v>
      </c>
      <c r="B11" s="231"/>
      <c r="C11" s="231" t="s">
        <v>35</v>
      </c>
      <c r="D11" s="231"/>
      <c r="E11" s="46" t="s">
        <v>36</v>
      </c>
      <c r="F11" s="49" t="s">
        <v>53</v>
      </c>
      <c r="G11" s="231" t="s">
        <v>54</v>
      </c>
      <c r="H11" s="231"/>
    </row>
    <row r="12" spans="1:10" ht="75" customHeight="1" x14ac:dyDescent="0.25">
      <c r="A12" s="239">
        <f>'Growth- Low'!H10</f>
        <v>2</v>
      </c>
      <c r="B12" s="240"/>
      <c r="C12" s="241">
        <f>'Growth- Low'!I10</f>
        <v>1</v>
      </c>
      <c r="D12" s="240"/>
      <c r="E12" s="94">
        <f>'Growth- Low'!J10</f>
        <v>0.5</v>
      </c>
      <c r="F12" s="95">
        <f>'Growth- Low'!B6</f>
        <v>0</v>
      </c>
      <c r="G12" s="218" t="e">
        <f>_xlfn.IFS(A12=0,"-",E12/F12&gt;1,1,A12&gt;0,E12/F12)</f>
        <v>#DIV/0!</v>
      </c>
      <c r="H12" s="218"/>
    </row>
    <row r="13" spans="1:10" ht="177" customHeight="1" x14ac:dyDescent="0.25">
      <c r="A13" s="242" t="s">
        <v>37</v>
      </c>
      <c r="B13" s="232"/>
      <c r="C13" s="232" t="s">
        <v>38</v>
      </c>
      <c r="D13" s="232"/>
      <c r="E13" s="47" t="s">
        <v>39</v>
      </c>
      <c r="F13" s="51" t="s">
        <v>55</v>
      </c>
      <c r="G13" s="232" t="s">
        <v>56</v>
      </c>
      <c r="H13" s="232"/>
    </row>
    <row r="14" spans="1:10" ht="75" customHeight="1" x14ac:dyDescent="0.25">
      <c r="A14" s="239">
        <f>'Growth- Adequate'!H10</f>
        <v>2</v>
      </c>
      <c r="B14" s="240"/>
      <c r="C14" s="241">
        <f>'Growth- Adequate'!I10</f>
        <v>1</v>
      </c>
      <c r="D14" s="240"/>
      <c r="E14" s="94">
        <f>'Growth- Adequate'!J10</f>
        <v>0.5</v>
      </c>
      <c r="F14" s="95">
        <f>'Growth- Adequate'!B6</f>
        <v>0</v>
      </c>
      <c r="G14" s="218" t="e">
        <f>_xlfn.IFS(A14=0,"-",E14/F14&gt;1,1,A14&gt;0,E14/F14)</f>
        <v>#DIV/0!</v>
      </c>
      <c r="H14" s="218"/>
    </row>
    <row r="15" spans="1:10" ht="180" customHeight="1" x14ac:dyDescent="0.25">
      <c r="A15" s="243" t="s">
        <v>40</v>
      </c>
      <c r="B15" s="233"/>
      <c r="C15" s="233" t="s">
        <v>41</v>
      </c>
      <c r="D15" s="233"/>
      <c r="E15" s="48" t="s">
        <v>42</v>
      </c>
      <c r="F15" s="50" t="s">
        <v>57</v>
      </c>
      <c r="G15" s="233" t="s">
        <v>58</v>
      </c>
      <c r="H15" s="233"/>
    </row>
    <row r="16" spans="1:10" ht="75" customHeight="1" x14ac:dyDescent="0.25">
      <c r="A16" s="239">
        <f>'Growth- High'!H10</f>
        <v>2</v>
      </c>
      <c r="B16" s="240"/>
      <c r="C16" s="241">
        <f>'Growth- High'!I10</f>
        <v>0</v>
      </c>
      <c r="D16" s="240"/>
      <c r="E16" s="94">
        <f>'Growth- High'!J10</f>
        <v>0</v>
      </c>
      <c r="F16" s="95">
        <f>'Growth- High'!B6</f>
        <v>0</v>
      </c>
      <c r="G16" s="218" t="e">
        <f>_xlfn.IFS(A16=0,"-",E16/F16&gt;1,1,A16&gt;0,E16/F16)</f>
        <v>#DIV/0!</v>
      </c>
      <c r="H16" s="218"/>
    </row>
    <row r="17" spans="1:10" ht="80.099999999999994" customHeight="1" x14ac:dyDescent="0.25">
      <c r="A17" s="234" t="s">
        <v>59</v>
      </c>
      <c r="B17" s="237"/>
      <c r="C17" s="237"/>
      <c r="D17" s="237"/>
      <c r="E17" s="238"/>
      <c r="F17" s="234" t="s">
        <v>26</v>
      </c>
      <c r="G17" s="235"/>
      <c r="H17" s="236"/>
    </row>
    <row r="18" spans="1:10" ht="75" customHeight="1" x14ac:dyDescent="0.25">
      <c r="A18" s="219" t="e">
        <f>AVERAGE(G12:H16)</f>
        <v>#DIV/0!</v>
      </c>
      <c r="B18" s="220"/>
      <c r="C18" s="220"/>
      <c r="D18" s="220"/>
      <c r="E18" s="221"/>
      <c r="F18" s="222" t="e">
        <f>IF(A18&lt;0.6, "1", IF(A18&lt;=0.79, "2", IF(A18&lt;=0.89, "3", "4")))</f>
        <v>#DIV/0!</v>
      </c>
      <c r="G18" s="223"/>
      <c r="H18" s="224"/>
    </row>
    <row r="19" spans="1:10" ht="133.5" customHeight="1" x14ac:dyDescent="0.25">
      <c r="A19" s="225" t="s">
        <v>60</v>
      </c>
      <c r="B19" s="226"/>
      <c r="C19" s="226"/>
      <c r="D19" s="226"/>
      <c r="E19" s="226"/>
      <c r="F19" s="226"/>
      <c r="G19" s="226"/>
      <c r="H19" s="227"/>
    </row>
    <row r="20" spans="1:10" ht="75" customHeight="1" thickBot="1" x14ac:dyDescent="0.3">
      <c r="A20" s="228"/>
      <c r="B20" s="229"/>
      <c r="C20" s="229"/>
      <c r="D20" s="229"/>
      <c r="E20" s="229"/>
      <c r="F20" s="229"/>
      <c r="G20" s="229"/>
      <c r="H20" s="230"/>
    </row>
    <row r="21" spans="1:10" ht="133.5" customHeight="1" x14ac:dyDescent="0.25">
      <c r="H21" s="11"/>
      <c r="I21" s="9"/>
      <c r="J21" s="9"/>
    </row>
    <row r="22" spans="1:10" ht="75" customHeight="1" x14ac:dyDescent="0.25">
      <c r="H22" s="11"/>
      <c r="I22" s="9"/>
      <c r="J22" s="9"/>
    </row>
    <row r="23" spans="1:10" ht="133.5" customHeight="1" x14ac:dyDescent="0.25">
      <c r="H23" s="12"/>
      <c r="I23" s="13"/>
      <c r="J23" s="13"/>
    </row>
    <row r="24" spans="1:10" ht="75" customHeight="1" x14ac:dyDescent="0.25">
      <c r="H24" s="12"/>
      <c r="I24" s="14"/>
      <c r="J24" s="12"/>
    </row>
  </sheetData>
  <sheetProtection selectLockedCells="1"/>
  <mergeCells count="38">
    <mergeCell ref="F4:H4"/>
    <mergeCell ref="B5:H5"/>
    <mergeCell ref="B4:D4"/>
    <mergeCell ref="A1:H1"/>
    <mergeCell ref="B2:D2"/>
    <mergeCell ref="B3:D3"/>
    <mergeCell ref="F2:H2"/>
    <mergeCell ref="F3:H3"/>
    <mergeCell ref="B6:H6"/>
    <mergeCell ref="A10:H10"/>
    <mergeCell ref="A11:B11"/>
    <mergeCell ref="C11:D11"/>
    <mergeCell ref="A9:B9"/>
    <mergeCell ref="C9:D9"/>
    <mergeCell ref="A15:B15"/>
    <mergeCell ref="C15:D15"/>
    <mergeCell ref="A8:B8"/>
    <mergeCell ref="C8:D8"/>
    <mergeCell ref="A7:H7"/>
    <mergeCell ref="A12:B12"/>
    <mergeCell ref="C12:D12"/>
    <mergeCell ref="C13:D13"/>
    <mergeCell ref="G16:H16"/>
    <mergeCell ref="A18:E18"/>
    <mergeCell ref="F18:H18"/>
    <mergeCell ref="A19:H20"/>
    <mergeCell ref="G11:H11"/>
    <mergeCell ref="G12:H12"/>
    <mergeCell ref="G13:H13"/>
    <mergeCell ref="G14:H14"/>
    <mergeCell ref="G15:H15"/>
    <mergeCell ref="F17:H17"/>
    <mergeCell ref="A17:E17"/>
    <mergeCell ref="A16:B16"/>
    <mergeCell ref="C16:D16"/>
    <mergeCell ref="A13:B13"/>
    <mergeCell ref="A14:B14"/>
    <mergeCell ref="C14:D14"/>
  </mergeCells>
  <conditionalFormatting sqref="J17">
    <cfRule type="colorScale" priority="1">
      <colorScale>
        <cfvo type="min"/>
        <cfvo type="max"/>
        <color rgb="FFFFEF9C"/>
        <color rgb="FF63BE7B"/>
      </colorScale>
    </cfRule>
  </conditionalFormatting>
  <dataValidations count="1">
    <dataValidation operator="lessThanOrEqual" allowBlank="1" showInputMessage="1" showErrorMessage="1" sqref="G9" xr:uid="{00000000-0002-0000-0400-000000000000}"/>
  </dataValidations>
  <printOptions horizontalCentered="1"/>
  <pageMargins left="0.25" right="0.25" top="0.25" bottom="0.25" header="0.3" footer="0.3"/>
  <pageSetup scale="55" fitToHeight="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Achievement</vt:lpstr>
      <vt:lpstr>Growth- Low</vt:lpstr>
      <vt:lpstr>Growth- Adequate</vt:lpstr>
      <vt:lpstr>Growth- High</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24 Pt Rubric Data Template</dc:title>
  <dc:creator>Arizona Department of Education</dc:creator>
  <cp:keywords>Arts Education</cp:keywords>
  <cp:lastModifiedBy>Honeman, Haley</cp:lastModifiedBy>
  <cp:lastPrinted>2019-06-28T14:38:56Z</cp:lastPrinted>
  <dcterms:created xsi:type="dcterms:W3CDTF">2016-03-31T22:56:19Z</dcterms:created>
  <dcterms:modified xsi:type="dcterms:W3CDTF">2019-07-13T17:06:44Z</dcterms:modified>
</cp:coreProperties>
</file>